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2 ①３月公表分【㉙～新規】\06 最終版【ＨＰアップ用】\"/>
    </mc:Choice>
  </mc:AlternateContent>
  <xr:revisionPtr revIDLastSave="0" documentId="13_ncr:1_{7B8F7BE5-C89B-4629-96E0-F11522AC93A0}" xr6:coauthVersionLast="36" xr6:coauthVersionMax="36" xr10:uidLastSave="{00000000-0000-0000-0000-000000000000}"/>
  <bookViews>
    <workbookView xWindow="0" yWindow="0" windowWidth="28800" windowHeight="9885" tabRatio="6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<sst xmlns="http://schemas.openxmlformats.org/spreadsheetml/2006/main" count="1115" uniqueCount="612">
  <si>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</si>
  <si>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</si>
  <si>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</si>
  <si>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</si>
  <si>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</si>
  <si>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</si>
  <si>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</si>
  <si>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</si>
  <si>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</si>
  <si>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</si>
  <si>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</si>
  <si>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</si>
  <si>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</si>
  <si>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</si>
  <si>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</si>
  <si>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</si>
  <si>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</si>
  <si>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</si>
  <si>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</si>
  <si>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</si>
  <si>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</si>
  <si>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</si>
  <si>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</si>
  <si>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</si>
  <si>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</si>
  <si>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</si>
  <si>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</si>
  <si>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</si>
  <si>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</si>
  <si>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</si>
  <si>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</si>
  <si>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</si>
  <si>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</si>
  <si>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</si>
  <si>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</si>
  <si>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</si>
  <si>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</si>
  <si>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</si>
  <si>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</si>
  <si>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</si>
  <si>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</si>
  <si>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</si>
  <si>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</si>
  <si>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</si>
  <si>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</si>
  <si>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</si>
  <si>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</si>
  <si>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</si>
  <si>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</si>
  <si>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</si>
  <si>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</si>
  <si>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</si>
  <si>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</si>
  <si>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</si>
  <si>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</si>
  <si>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</si>
  <si>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</si>
  <si>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</si>
  <si>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</si>
  <si>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</si>
  <si>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</si>
  <si>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</si>
  <si>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</si>
  <si>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</si>
  <si>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</si>
  <si>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</si>
  <si>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</si>
  <si>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</si>
  <si>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</si>
  <si>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</si>
  <si>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</si>
  <si>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</si>
  <si>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</si>
  <si>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</si>
  <si>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</si>
  <si>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</si>
  <si>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</si>
  <si>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</si>
  <si>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</si>
  <si>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</si>
  <si>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</si>
  <si>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</si>
  <si>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</si>
  <si>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</si>
  <si>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</si>
  <si>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</si>
  <si>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</si>
  <si>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</si>
  <si>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</si>
  <si>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</si>
  <si>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</si>
  <si>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</si>
  <si>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</si>
  <si>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</si>
  <si>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</si>
  <si>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</si>
  <si>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</si>
  <si>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</si>
  <si>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</si>
  <si>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</si>
  <si>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</si>
  <si>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</si>
  <si>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</si>
  <si>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</si>
  <si>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</si>
  <si>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</si>
  <si>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</si>
  <si>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</si>
  <si>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</si>
  <si>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</si>
  <si>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</si>
  <si>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</si>
  <si>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</si>
  <si>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</si>
  <si>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</si>
  <si>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</si>
  <si>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</si>
  <si>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</si>
  <si>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</si>
  <si>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</si>
  <si>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</si>
  <si>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</si>
  <si>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</si>
  <si>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</si>
  <si>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</si>
  <si>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</si>
  <si>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</si>
  <si>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</si>
  <si>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</si>
  <si>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</si>
  <si>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</si>
  <si>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</si>
  <si>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</si>
  <si>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</si>
  <si>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</si>
  <si>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</si>
  <si>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</si>
  <si>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</si>
  <si>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</si>
  <si>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</si>
  <si>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</si>
  <si>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</si>
  <si>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</si>
  <si>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</si>
  <si>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</si>
  <si>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</si>
  <si>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</si>
  <si>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</si>
  <si>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</si>
  <si>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</si>
  <si>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</si>
  <si>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</si>
  <si>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</si>
  <si>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</si>
  <si>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</si>
  <si>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</si>
  <si>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</si>
  <si>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</si>
  <si>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</si>
  <si>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</si>
  <si>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</si>
  <si>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</si>
  <si>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</si>
  <si>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</si>
  <si>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</si>
  <si>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</si>
  <si>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</si>
  <si>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</si>
  <si>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</si>
  <si>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</si>
  <si>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</si>
  <si>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</si>
  <si>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</si>
  <si>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</si>
  <si>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</si>
  <si>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</si>
  <si>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</si>
  <si>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</si>
  <si>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</si>
  <si>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</si>
  <si>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</si>
  <si>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</si>
  <si>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</si>
  <si>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</si>
  <si>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</si>
  <si>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</si>
  <si>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</si>
  <si>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</si>
  <si>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</si>
  <si>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</si>
  <si>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</si>
  <si>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</si>
  <si>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</si>
  <si>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</si>
  <si>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</si>
  <si>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</si>
  <si>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</si>
  <si>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</si>
  <si>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</si>
  <si>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</si>
  <si>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</si>
  <si>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</si>
  <si>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</si>
  <si>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</si>
  <si>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</si>
  <si>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</si>
  <si>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</si>
  <si>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</si>
  <si>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</si>
  <si>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</si>
  <si>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</si>
  <si>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</si>
  <si>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</si>
  <si>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</si>
  <si>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</si>
  <si>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</si>
  <si>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</si>
  <si>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</si>
  <si>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</si>
  <si>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</si>
  <si>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</si>
  <si>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</si>
  <si>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</si>
  <si>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</si>
  <si>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</si>
  <si>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</si>
  <si>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</si>
  <si>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</si>
  <si>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</si>
  <si>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</si>
  <si>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</si>
  <si>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</si>
  <si>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</si>
  <si>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</si>
  <si>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</si>
  <si>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</si>
  <si>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</si>
  <si>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</si>
  <si>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</si>
  <si>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</si>
  <si>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</si>
  <si>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</si>
  <si>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</si>
  <si>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</si>
  <si>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</si>
  <si>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</si>
  <si>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</si>
  <si>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</si>
  <si>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</si>
  <si>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</si>
  <si>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</si>
  <si>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</si>
  <si>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</si>
  <si>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</si>
  <si>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</si>
  <si>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</si>
  <si>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</si>
  <si>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</si>
  <si>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</si>
  <si>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</si>
  <si>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</si>
  <si>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</si>
  <si>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</si>
  <si>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</si>
  <si>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</si>
  <si>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</si>
  <si>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</si>
  <si>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</si>
  <si>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</si>
  <si>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</si>
  <si>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</si>
  <si>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</si>
  <si>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</si>
  <si>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</si>
  <si>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</si>
  <si>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</si>
  <si>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</si>
  <si>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</si>
  <si>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</si>
  <si>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</si>
  <si>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</si>
  <si>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</si>
  <si>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</si>
  <si>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</si>
  <si>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</si>
  <si>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</si>
  <si>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</si>
  <si>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</si>
  <si>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</si>
  <si>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</si>
  <si>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</si>
  <si>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</si>
  <si>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</si>
  <si>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</si>
  <si>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</si>
  <si>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</si>
  <si>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</si>
  <si>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</si>
  <si>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</si>
  <si>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</si>
  <si>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</si>
  <si>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</si>
  <si>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</si>
  <si>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</si>
  <si>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</si>
  <si>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</si>
  <si>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</si>
  <si>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</si>
  <si>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</si>
  <si>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</si>
  <si>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</si>
  <si>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</si>
  <si>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</si>
  <si>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</si>
  <si>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</si>
  <si>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</si>
  <si>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</si>
  <si>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</si>
  <si>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</si>
  <si>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</si>
  <si>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</si>
  <si>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</si>
  <si>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</si>
  <si>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</si>
  <si>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</si>
  <si>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</si>
  <si>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</si>
  <si>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</si>
  <si>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</si>
  <si>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</si>
  <si>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</si>
  <si>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</si>
  <si>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</si>
  <si>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</si>
  <si>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</si>
  <si>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</si>
  <si>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</si>
  <si>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</si>
  <si>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</si>
  <si>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</si>
  <si>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</si>
  <si>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</si>
  <si>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</si>
  <si>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</si>
  <si>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</si>
  <si>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</si>
  <si>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</si>
  <si>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</si>
  <si>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</si>
  <si>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</si>
  <si>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</si>
  <si>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</si>
  <si>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</si>
  <si>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</si>
  <si>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</si>
  <si>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</si>
  <si>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</si>
  <si>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</si>
  <si>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</si>
  <si>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</si>
  <si>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</si>
  <si>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</si>
  <si>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</si>
  <si>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</si>
  <si>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</si>
  <si>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</si>
  <si>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</si>
  <si>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</si>
  <si>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</si>
  <si>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</si>
  <si>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</si>
  <si>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</si>
  <si>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</si>
  <si>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</si>
  <si>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</si>
  <si>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</si>
  <si>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</si>
  <si>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</si>
  <si>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</si>
  <si>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</si>
  <si>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</si>
  <si>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</si>
  <si>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</si>
  <si>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</si>
  <si>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</si>
  <si>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</si>
  <si>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</si>
  <si>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</si>
  <si>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</si>
  <si>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</si>
  <si>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</si>
  <si>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</si>
  <si>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</si>
  <si>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</si>
  <si>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</si>
  <si>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</si>
  <si>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</si>
  <si>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</si>
  <si>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</si>
  <si>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</si>
  <si>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</si>
  <si>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</si>
  <si>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</si>
  <si>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</si>
  <si>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</si>
  <si>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</si>
  <si>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</si>
  <si>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</si>
  <si>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</si>
  <si>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</si>
  <si>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</si>
  <si>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</si>
  <si>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</si>
  <si>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</si>
  <si>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</si>
  <si>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</si>
  <si>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</si>
  <si>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</si>
  <si>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</si>
  <si>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</si>
  <si>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</si>
  <si>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</si>
  <si>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</si>
  <si>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</si>
  <si>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</si>
  <si>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</si>
  <si>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</si>
  <si>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</si>
  <si>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</si>
  <si>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</si>
  <si>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</si>
  <si>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</si>
  <si>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</si>
  <si>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</si>
  <si>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</si>
  <si>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</si>
  <si>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</si>
  <si>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</si>
  <si>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</si>
  <si>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</si>
  <si>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</si>
  <si>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</si>
  <si>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</si>
  <si>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</si>
  <si>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</si>
  <si>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</si>
  <si>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</si>
  <si>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</si>
  <si>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</si>
  <si>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</si>
  <si>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</si>
  <si>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</si>
  <si>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</si>
  <si>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</si>
  <si>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</si>
  <si>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</si>
  <si>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</si>
  <si>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</si>
  <si>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</si>
  <si>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</si>
  <si>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</si>
  <si>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</si>
  <si>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</si>
  <si>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</si>
  <si>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</si>
  <si>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</si>
  <si>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</si>
  <si>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</si>
  <si>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</si>
  <si>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</si>
  <si>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</si>
  <si>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</si>
  <si>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</si>
  <si>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</si>
  <si>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</si>
  <si>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</si>
  <si>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</si>
  <si>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</si>
  <si>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</si>
  <si>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</si>
  <si>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</si>
  <si>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</si>
  <si>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</si>
  <si>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</si>
  <si>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</si>
  <si>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</si>
  <si>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</si>
  <si>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</si>
  <si>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</si>
  <si>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</si>
  <si>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</si>
  <si>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</si>
  <si>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</si>
  <si>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</si>
  <si>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</si>
  <si>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</si>
  <si>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</si>
  <si>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</si>
  <si>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</si>
  <si>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</si>
  <si>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</si>
  <si>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</si>
  <si>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</si>
  <si>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</si>
  <si>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</si>
  <si>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</si>
  <si>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</si>
  <si>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</si>
  <si>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</si>
  <si>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</si>
  <si>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</si>
  <si>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</si>
  <si>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</si>
  <si>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</si>
  <si>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</si>
  <si>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</si>
  <si>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</si>
  <si>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</si>
  <si>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</si>
  <si>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</si>
  <si>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</si>
  <si>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</si>
  <si>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</si>
  <si>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</si>
  <si>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</si>
  <si>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</si>
  <si>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</si>
  <si>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</si>
  <si>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</si>
  <si>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</si>
  <si>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</si>
  <si>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</si>
  <si>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</si>
  <si>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</si>
  <si>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</si>
  <si>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</si>
  <si>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</si>
  <si>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</si>
  <si>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</si>
  <si>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</si>
  <si>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</si>
  <si>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</si>
  <si>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</si>
  <si>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</si>
  <si>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</si>
  <si>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</si>
  <si>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</si>
  <si>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</si>
  <si>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</si>
  <si>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</si>
  <si>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</si>
  <si>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</si>
  <si>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</si>
  <si>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</si>
  <si>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</si>
  <si>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</si>
  <si>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</si>
  <si>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</si>
  <si>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</si>
  <si>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</si>
  <si>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</si>
  <si>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</si>
  <si>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</si>
  <si>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</si>
  <si>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</si>
  <si>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</si>
  <si>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</si>
  <si>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</si>
  <si>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</si>
  <si>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</si>
  <si>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</si>
  <si>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</si>
  <si>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国民健康保険特別会計（事業勘定）</t>
  </si>
  <si>
    <t>介護保険特別会計（保険事業勘定）</t>
  </si>
  <si>
    <t>下水道事業特別会計</t>
  </si>
  <si>
    <t>簡易水道事業特別会計</t>
  </si>
  <si>
    <t>国民健康保険特別会計（直診勘定）</t>
  </si>
  <si>
    <t>後期高齢者医療事業</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</si>
  <si>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</si>
  <si>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</si>
  <si>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</si>
  <si>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</si>
  <si>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</si>
  <si>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</si>
  <si>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</si>
  <si>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</si>
  <si>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</si>
  <si>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和束町活性化センター</t>
    <phoneticPr fontId="2"/>
  </si>
  <si>
    <t>アグリビジネス</t>
    <phoneticPr fontId="2"/>
  </si>
  <si>
    <t>国民健康保険山城病院組合（病院事業会計）</t>
    <phoneticPr fontId="2"/>
  </si>
  <si>
    <t>国民健康保険山城病院組合（介護老人保健施設事業会計）</t>
    <phoneticPr fontId="2"/>
  </si>
  <si>
    <t>京都府市町村職員退職手当組合</t>
    <phoneticPr fontId="2"/>
  </si>
  <si>
    <t>京都府市町村議会議員公務災害補償等組合</t>
    <phoneticPr fontId="2"/>
  </si>
  <si>
    <t>相楽中部消防組合</t>
    <phoneticPr fontId="2"/>
  </si>
  <si>
    <t>相楽郡広域事務組合（一般会計）</t>
    <phoneticPr fontId="2"/>
  </si>
  <si>
    <t>相楽郡広域事務組合（相楽地区ふるさと市町村圏振興事業特別会計）</t>
    <phoneticPr fontId="2"/>
  </si>
  <si>
    <t>京都府自治会館管理組合</t>
    <phoneticPr fontId="2"/>
  </si>
  <si>
    <t>京都府住宅新築資金等貸付事業管理組合（一般会計）</t>
    <phoneticPr fontId="2"/>
  </si>
  <si>
    <t>京都府住宅新築資金等貸付事業管理組合（特別会計）</t>
    <phoneticPr fontId="2"/>
  </si>
  <si>
    <t>-</t>
    <phoneticPr fontId="2"/>
  </si>
  <si>
    <t>-</t>
    <phoneticPr fontId="2"/>
  </si>
  <si>
    <t>-</t>
    <phoneticPr fontId="2"/>
  </si>
  <si>
    <t>(地域福祉基金(R02年度末現在))</t>
    <rPh sb="1" eb="7">
      <t>チイキフクシキキン</t>
    </rPh>
    <phoneticPr fontId="5"/>
  </si>
  <si>
    <t>(すこやかエンジェル基金(R02年度末現在))</t>
    <phoneticPr fontId="5"/>
  </si>
  <si>
    <t>(茶源郷行政情報配信システム整備基金(R02年度末現在))</t>
    <phoneticPr fontId="5"/>
  </si>
  <si>
    <t>(和束町茶源郷交流とふれあいのまちづくり基金(R02年度末現在))</t>
    <phoneticPr fontId="5"/>
  </si>
  <si>
    <t>(豊かな森を育てる基金(R02年度末現在))</t>
    <phoneticPr fontId="5"/>
  </si>
  <si>
    <t>京都府後期高齢者医療広域連合（後期高齢者医療特別会計）</t>
  </si>
  <si>
    <t>相楽東部広域連合</t>
  </si>
  <si>
    <t>京都地方税機構</t>
  </si>
  <si>
    <t>京都府後期高齢者医療広域連合（一般会計）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</si>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</sst>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F89-4C70-B9D4-73DA3BAF5D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195232</c:v>
                </c:pt>
                <c:pt idx="1">
                  <c:v>37832</c:v>
                </c:pt>
                <c:pt idx="2">
                  <c:v>58657</c:v>
                </c:pt>
                <c:pt idx="3">
                  <c:v>60863</c:v>
                </c:pt>
                <c:pt idx="4">
                  <c:v>75320</c:v>
                </c:pt>
              </c:numCache>
            </c:numRef>
          </c:val>
          <c:smooth val="0"/>
          <c:extLst>
            <c:ext xmlns:c16="http://schemas.microsoft.com/office/drawing/2014/chart" uri="{C3380CC4-5D6E-409C-BE32-E72D297353CC}">
              <c16:uniqueId val="{00000001-CF89-4C70-B9D4-73DA3BAF5D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4.5599999999999996</c:v>
                </c:pt>
                <c:pt idx="1">
                  <c:v>4.9800000000000004</c:v>
                </c:pt>
                <c:pt idx="2">
                  <c:v>6.28</c:v>
                </c:pt>
                <c:pt idx="3">
                  <c:v>3.16</c:v>
                </c:pt>
                <c:pt idx="4">
                  <c:v>2.0499999999999998</c:v>
                </c:pt>
              </c:numCache>
            </c:numRef>
          </c:val>
          <c:extLst>
            <c:ext xmlns:c16="http://schemas.microsoft.com/office/drawing/2014/chart" uri="{C3380CC4-5D6E-409C-BE32-E72D297353CC}">
              <c16:uniqueId val="{00000000-2963-4D99-BA88-63EC0AB16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39.840000000000003</c:v>
                </c:pt>
                <c:pt idx="1">
                  <c:v>42.86</c:v>
                </c:pt>
                <c:pt idx="2">
                  <c:v>44.35</c:v>
                </c:pt>
                <c:pt idx="3">
                  <c:v>46.12</c:v>
                </c:pt>
                <c:pt idx="4">
                  <c:v>45.25</c:v>
                </c:pt>
              </c:numCache>
            </c:numRef>
          </c:val>
          <c:extLst>
            <c:ext xmlns:c16="http://schemas.microsoft.com/office/drawing/2014/chart" uri="{C3380CC4-5D6E-409C-BE32-E72D297353CC}">
              <c16:uniqueId val="{00000001-2963-4D99-BA88-63EC0AB162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6.22</c:v>
                </c:pt>
                <c:pt idx="1">
                  <c:v>6.44</c:v>
                </c:pt>
                <c:pt idx="2">
                  <c:v>5.18</c:v>
                </c:pt>
                <c:pt idx="3">
                  <c:v>1</c:v>
                </c:pt>
                <c:pt idx="4">
                  <c:v>0.55000000000000004</c:v>
                </c:pt>
              </c:numCache>
            </c:numRef>
          </c:val>
          <c:smooth val="0"/>
          <c:extLst>
            <c:ext xmlns:c16="http://schemas.microsoft.com/office/drawing/2014/chart" uri="{C3380CC4-5D6E-409C-BE32-E72D297353CC}">
              <c16:uniqueId val="{00000002-2963-4D99-BA88-63EC0AB162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BB2-4079-92F2-743B145BFD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B2-4079-92F2-743B145BFD6B}"/>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BB2-4079-92F2-743B145BFD6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9BB2-4079-92F2-743B145BFD6B}"/>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0.43</c:v>
                </c:pt>
                <c:pt idx="4">
                  <c:v>#N/A</c:v>
                </c:pt>
                <c:pt idx="5">
                  <c:v>7.0000000000000007E-2</c:v>
                </c:pt>
                <c:pt idx="6">
                  <c:v>#N/A</c:v>
                </c:pt>
                <c:pt idx="7">
                  <c:v>0.12</c:v>
                </c:pt>
                <c:pt idx="8">
                  <c:v>#N/A</c:v>
                </c:pt>
                <c:pt idx="9">
                  <c:v>0.16</c:v>
                </c:pt>
              </c:numCache>
            </c:numRef>
          </c:val>
          <c:extLst>
            <c:ext xmlns:c16="http://schemas.microsoft.com/office/drawing/2014/chart" uri="{C3380CC4-5D6E-409C-BE32-E72D297353CC}">
              <c16:uniqueId val="{00000004-9BB2-4079-92F2-743B145BFD6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0.66</c:v>
                </c:pt>
                <c:pt idx="4">
                  <c:v>#N/A</c:v>
                </c:pt>
                <c:pt idx="5">
                  <c:v>0.52</c:v>
                </c:pt>
                <c:pt idx="6">
                  <c:v>#N/A</c:v>
                </c:pt>
                <c:pt idx="7">
                  <c:v>0.26</c:v>
                </c:pt>
                <c:pt idx="8">
                  <c:v>#N/A</c:v>
                </c:pt>
                <c:pt idx="9">
                  <c:v>0.22</c:v>
                </c:pt>
              </c:numCache>
            </c:numRef>
          </c:val>
          <c:extLst>
            <c:ext xmlns:c16="http://schemas.microsoft.com/office/drawing/2014/chart" uri="{C3380CC4-5D6E-409C-BE32-E72D297353CC}">
              <c16:uniqueId val="{00000005-9BB2-4079-92F2-743B145BFD6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0.11</c:v>
                </c:pt>
                <c:pt idx="4">
                  <c:v>#N/A</c:v>
                </c:pt>
                <c:pt idx="5">
                  <c:v>0.11</c:v>
                </c:pt>
                <c:pt idx="6">
                  <c:v>#N/A</c:v>
                </c:pt>
                <c:pt idx="7">
                  <c:v>0.1</c:v>
                </c:pt>
                <c:pt idx="8">
                  <c:v>#N/A</c:v>
                </c:pt>
                <c:pt idx="9">
                  <c:v>0.55000000000000004</c:v>
                </c:pt>
              </c:numCache>
            </c:numRef>
          </c:val>
          <c:extLst>
            <c:ext xmlns:c16="http://schemas.microsoft.com/office/drawing/2014/chart" uri="{C3380CC4-5D6E-409C-BE32-E72D297353CC}">
              <c16:uniqueId val="{00000006-9BB2-4079-92F2-743B145BFD6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0.72</c:v>
                </c:pt>
                <c:pt idx="2">
                  <c:v>#N/A</c:v>
                </c:pt>
                <c:pt idx="3">
                  <c:v>1.28</c:v>
                </c:pt>
                <c:pt idx="4">
                  <c:v>#N/A</c:v>
                </c:pt>
                <c:pt idx="5">
                  <c:v>0.45</c:v>
                </c:pt>
                <c:pt idx="6">
                  <c:v>#N/A</c:v>
                </c:pt>
                <c:pt idx="7">
                  <c:v>0.66</c:v>
                </c:pt>
                <c:pt idx="8">
                  <c:v>#N/A</c:v>
                </c:pt>
                <c:pt idx="9">
                  <c:v>0.87</c:v>
                </c:pt>
              </c:numCache>
            </c:numRef>
          </c:val>
          <c:extLst>
            <c:ext xmlns:c16="http://schemas.microsoft.com/office/drawing/2014/chart" uri="{C3380CC4-5D6E-409C-BE32-E72D297353CC}">
              <c16:uniqueId val="{00000007-9BB2-4079-92F2-743B145BFD6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2.61</c:v>
                </c:pt>
                <c:pt idx="4">
                  <c:v>#N/A</c:v>
                </c:pt>
                <c:pt idx="5">
                  <c:v>2.5099999999999998</c:v>
                </c:pt>
                <c:pt idx="6">
                  <c:v>#N/A</c:v>
                </c:pt>
                <c:pt idx="7">
                  <c:v>2.31</c:v>
                </c:pt>
                <c:pt idx="8">
                  <c:v>#N/A</c:v>
                </c:pt>
                <c:pt idx="9">
                  <c:v>1.57</c:v>
                </c:pt>
              </c:numCache>
            </c:numRef>
          </c:val>
          <c:extLst>
            <c:ext xmlns:c16="http://schemas.microsoft.com/office/drawing/2014/chart" uri="{C3380CC4-5D6E-409C-BE32-E72D297353CC}">
              <c16:uniqueId val="{00000008-9BB2-4079-92F2-743B145BFD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4.9800000000000004</c:v>
                </c:pt>
                <c:pt idx="4">
                  <c:v>#N/A</c:v>
                </c:pt>
                <c:pt idx="5">
                  <c:v>6.27</c:v>
                </c:pt>
                <c:pt idx="6">
                  <c:v>#N/A</c:v>
                </c:pt>
                <c:pt idx="7">
                  <c:v>3.16</c:v>
                </c:pt>
                <c:pt idx="8">
                  <c:v>#N/A</c:v>
                </c:pt>
                <c:pt idx="9">
                  <c:v>2.0499999999999998</c:v>
                </c:pt>
              </c:numCache>
            </c:numRef>
          </c:val>
          <c:extLst>
            <c:ext xmlns:c16="http://schemas.microsoft.com/office/drawing/2014/chart" uri="{C3380CC4-5D6E-409C-BE32-E72D297353CC}">
              <c16:uniqueId val="{00000009-9BB2-4079-92F2-743B145BFD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340</c:v>
                </c:pt>
                <c:pt idx="5">
                  <c:v>343</c:v>
                </c:pt>
                <c:pt idx="8">
                  <c:v>352</c:v>
                </c:pt>
                <c:pt idx="11">
                  <c:v>343</c:v>
                </c:pt>
                <c:pt idx="14">
                  <c:v>345</c:v>
                </c:pt>
              </c:numCache>
            </c:numRef>
          </c:val>
          <c:extLst>
            <c:ext xmlns:c16="http://schemas.microsoft.com/office/drawing/2014/chart" uri="{C3380CC4-5D6E-409C-BE32-E72D297353CC}">
              <c16:uniqueId val="{00000000-FFF8-4B8D-9BD3-6E7E4F6E33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F8-4B8D-9BD3-6E7E4F6E33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F8-4B8D-9BD3-6E7E4F6E33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47</c:v>
                </c:pt>
                <c:pt idx="6">
                  <c:v>46</c:v>
                </c:pt>
                <c:pt idx="9">
                  <c:v>42</c:v>
                </c:pt>
                <c:pt idx="12">
                  <c:v>39</c:v>
                </c:pt>
              </c:numCache>
            </c:numRef>
          </c:val>
          <c:extLst>
            <c:ext xmlns:c16="http://schemas.microsoft.com/office/drawing/2014/chart" uri="{C3380CC4-5D6E-409C-BE32-E72D297353CC}">
              <c16:uniqueId val="{00000003-FFF8-4B8D-9BD3-6E7E4F6E33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143</c:v>
                </c:pt>
                <c:pt idx="3">
                  <c:v>164</c:v>
                </c:pt>
                <c:pt idx="6">
                  <c:v>174</c:v>
                </c:pt>
                <c:pt idx="9">
                  <c:v>183</c:v>
                </c:pt>
                <c:pt idx="12">
                  <c:v>187</c:v>
                </c:pt>
              </c:numCache>
            </c:numRef>
          </c:val>
          <c:extLst>
            <c:ext xmlns:c16="http://schemas.microsoft.com/office/drawing/2014/chart" uri="{C3380CC4-5D6E-409C-BE32-E72D297353CC}">
              <c16:uniqueId val="{00000004-FFF8-4B8D-9BD3-6E7E4F6E33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F8-4B8D-9BD3-6E7E4F6E33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F8-4B8D-9BD3-6E7E4F6E33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331</c:v>
                </c:pt>
                <c:pt idx="3">
                  <c:v>310</c:v>
                </c:pt>
                <c:pt idx="6">
                  <c:v>343</c:v>
                </c:pt>
                <c:pt idx="9">
                  <c:v>325</c:v>
                </c:pt>
                <c:pt idx="12">
                  <c:v>345</c:v>
                </c:pt>
              </c:numCache>
            </c:numRef>
          </c:val>
          <c:extLst>
            <c:ext xmlns:c16="http://schemas.microsoft.com/office/drawing/2014/chart" uri="{C3380CC4-5D6E-409C-BE32-E72D297353CC}">
              <c16:uniqueId val="{00000007-FFF8-4B8D-9BD3-6E7E4F6E33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178</c:v>
                </c:pt>
                <c:pt idx="5">
                  <c:v>#N/A</c:v>
                </c:pt>
                <c:pt idx="6">
                  <c:v>#N/A</c:v>
                </c:pt>
                <c:pt idx="7">
                  <c:v>211</c:v>
                </c:pt>
                <c:pt idx="8">
                  <c:v>#N/A</c:v>
                </c:pt>
                <c:pt idx="9">
                  <c:v>#N/A</c:v>
                </c:pt>
                <c:pt idx="10">
                  <c:v>207</c:v>
                </c:pt>
                <c:pt idx="11">
                  <c:v>#N/A</c:v>
                </c:pt>
                <c:pt idx="12">
                  <c:v>#N/A</c:v>
                </c:pt>
                <c:pt idx="13">
                  <c:v>226</c:v>
                </c:pt>
                <c:pt idx="14">
                  <c:v>#N/A</c:v>
                </c:pt>
              </c:numCache>
            </c:numRef>
          </c:val>
          <c:smooth val="0"/>
          <c:extLst>
            <c:ext xmlns:c16="http://schemas.microsoft.com/office/drawing/2014/chart" uri="{C3380CC4-5D6E-409C-BE32-E72D297353CC}">
              <c16:uniqueId val="{00000008-FFF8-4B8D-9BD3-6E7E4F6E33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3853</c:v>
                </c:pt>
                <c:pt idx="5">
                  <c:v>3780</c:v>
                </c:pt>
                <c:pt idx="8">
                  <c:v>3767</c:v>
                </c:pt>
                <c:pt idx="11">
                  <c:v>3726</c:v>
                </c:pt>
                <c:pt idx="14">
                  <c:v>3725</c:v>
                </c:pt>
              </c:numCache>
            </c:numRef>
          </c:val>
          <c:extLst>
            <c:ext xmlns:c16="http://schemas.microsoft.com/office/drawing/2014/chart" uri="{C3380CC4-5D6E-409C-BE32-E72D297353CC}">
              <c16:uniqueId val="{00000000-B212-4D62-AC23-F9B8981AF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7</c:v>
                </c:pt>
                <c:pt idx="8">
                  <c:v>24</c:v>
                </c:pt>
                <c:pt idx="11">
                  <c:v>43</c:v>
                </c:pt>
                <c:pt idx="14">
                  <c:v>37</c:v>
                </c:pt>
              </c:numCache>
            </c:numRef>
          </c:val>
          <c:extLst>
            <c:ext xmlns:c16="http://schemas.microsoft.com/office/drawing/2014/chart" uri="{C3380CC4-5D6E-409C-BE32-E72D297353CC}">
              <c16:uniqueId val="{00000001-B212-4D62-AC23-F9B8981AF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1828</c:v>
                </c:pt>
                <c:pt idx="5">
                  <c:v>1860</c:v>
                </c:pt>
                <c:pt idx="8">
                  <c:v>1874</c:v>
                </c:pt>
                <c:pt idx="11">
                  <c:v>1909</c:v>
                </c:pt>
                <c:pt idx="14">
                  <c:v>2054</c:v>
                </c:pt>
              </c:numCache>
            </c:numRef>
          </c:val>
          <c:extLst>
            <c:ext xmlns:c16="http://schemas.microsoft.com/office/drawing/2014/chart" uri="{C3380CC4-5D6E-409C-BE32-E72D297353CC}">
              <c16:uniqueId val="{00000002-B212-4D62-AC23-F9B8981AF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12-4D62-AC23-F9B8981AF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12-4D62-AC23-F9B8981AF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12-4D62-AC23-F9B8981AF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584</c:v>
                </c:pt>
                <c:pt idx="3">
                  <c:v>581</c:v>
                </c:pt>
                <c:pt idx="6">
                  <c:v>489</c:v>
                </c:pt>
                <c:pt idx="9">
                  <c:v>474</c:v>
                </c:pt>
                <c:pt idx="12">
                  <c:v>507</c:v>
                </c:pt>
              </c:numCache>
            </c:numRef>
          </c:val>
          <c:extLst>
            <c:ext xmlns:c16="http://schemas.microsoft.com/office/drawing/2014/chart" uri="{C3380CC4-5D6E-409C-BE32-E72D297353CC}">
              <c16:uniqueId val="{00000006-B212-4D62-AC23-F9B8981AF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265</c:v>
                </c:pt>
                <c:pt idx="3">
                  <c:v>213</c:v>
                </c:pt>
                <c:pt idx="6">
                  <c:v>179</c:v>
                </c:pt>
                <c:pt idx="9">
                  <c:v>163</c:v>
                </c:pt>
                <c:pt idx="12">
                  <c:v>142</c:v>
                </c:pt>
              </c:numCache>
            </c:numRef>
          </c:val>
          <c:extLst>
            <c:ext xmlns:c16="http://schemas.microsoft.com/office/drawing/2014/chart" uri="{C3380CC4-5D6E-409C-BE32-E72D297353CC}">
              <c16:uniqueId val="{00000007-B212-4D62-AC23-F9B8981AF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2473</c:v>
                </c:pt>
                <c:pt idx="3">
                  <c:v>2583</c:v>
                </c:pt>
                <c:pt idx="6">
                  <c:v>2572</c:v>
                </c:pt>
                <c:pt idx="9">
                  <c:v>2619</c:v>
                </c:pt>
                <c:pt idx="12">
                  <c:v>2693</c:v>
                </c:pt>
              </c:numCache>
            </c:numRef>
          </c:val>
          <c:extLst>
            <c:ext xmlns:c16="http://schemas.microsoft.com/office/drawing/2014/chart" uri="{C3380CC4-5D6E-409C-BE32-E72D297353CC}">
              <c16:uniqueId val="{00000008-B212-4D62-AC23-F9B8981AF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12-4D62-AC23-F9B8981AF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3681</c:v>
                </c:pt>
                <c:pt idx="3">
                  <c:v>3606</c:v>
                </c:pt>
                <c:pt idx="6">
                  <c:v>3602</c:v>
                </c:pt>
                <c:pt idx="9">
                  <c:v>3556</c:v>
                </c:pt>
                <c:pt idx="12">
                  <c:v>3586</c:v>
                </c:pt>
              </c:numCache>
            </c:numRef>
          </c:val>
          <c:extLst>
            <c:ext xmlns:c16="http://schemas.microsoft.com/office/drawing/2014/chart" uri="{C3380CC4-5D6E-409C-BE32-E72D297353CC}">
              <c16:uniqueId val="{0000000A-B212-4D62-AC23-F9B8981AF9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1310</c:v>
                </c:pt>
                <c:pt idx="2">
                  <c:v>#N/A</c:v>
                </c:pt>
                <c:pt idx="3">
                  <c:v>#N/A</c:v>
                </c:pt>
                <c:pt idx="4">
                  <c:v>1335</c:v>
                </c:pt>
                <c:pt idx="5">
                  <c:v>#N/A</c:v>
                </c:pt>
                <c:pt idx="6">
                  <c:v>#N/A</c:v>
                </c:pt>
                <c:pt idx="7">
                  <c:v>1178</c:v>
                </c:pt>
                <c:pt idx="8">
                  <c:v>#N/A</c:v>
                </c:pt>
                <c:pt idx="9">
                  <c:v>#N/A</c:v>
                </c:pt>
                <c:pt idx="10">
                  <c:v>1134</c:v>
                </c:pt>
                <c:pt idx="11">
                  <c:v>#N/A</c:v>
                </c:pt>
                <c:pt idx="12">
                  <c:v>#N/A</c:v>
                </c:pt>
                <c:pt idx="13">
                  <c:v>1112</c:v>
                </c:pt>
                <c:pt idx="14">
                  <c:v>#N/A</c:v>
                </c:pt>
              </c:numCache>
            </c:numRef>
          </c:val>
          <c:smooth val="0"/>
          <c:extLst>
            <c:ext xmlns:c16="http://schemas.microsoft.com/office/drawing/2014/chart" uri="{C3380CC4-5D6E-409C-BE32-E72D297353CC}">
              <c16:uniqueId val="{0000000B-B212-4D62-AC23-F9B8981AF9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889</c:v>
                </c:pt>
                <c:pt idx="1">
                  <c:v>920</c:v>
                </c:pt>
                <c:pt idx="2">
                  <c:v>951</c:v>
                </c:pt>
              </c:numCache>
            </c:numRef>
          </c:val>
          <c:extLst>
            <c:ext xmlns:c16="http://schemas.microsoft.com/office/drawing/2014/chart" uri="{C3380CC4-5D6E-409C-BE32-E72D297353CC}">
              <c16:uniqueId val="{00000000-E146-43A7-BC77-E417DAA45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485</c:v>
                </c:pt>
                <c:pt idx="2">
                  <c:v>509</c:v>
                </c:pt>
              </c:numCache>
            </c:numRef>
          </c:val>
          <c:extLst>
            <c:ext xmlns:c16="http://schemas.microsoft.com/office/drawing/2014/chart" uri="{C3380CC4-5D6E-409C-BE32-E72D297353CC}">
              <c16:uniqueId val="{00000001-E146-43A7-BC77-E417DAA45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294</c:v>
                </c:pt>
                <c:pt idx="1">
                  <c:v>331</c:v>
                </c:pt>
                <c:pt idx="2">
                  <c:v>405</c:v>
                </c:pt>
              </c:numCache>
            </c:numRef>
          </c:val>
          <c:extLst>
            <c:ext xmlns:c16="http://schemas.microsoft.com/office/drawing/2014/chart" uri="{C3380CC4-5D6E-409C-BE32-E72D297353CC}">
              <c16:uniqueId val="{00000002-E146-43A7-BC77-E417DAA45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で類似団体内平均値を若干上回って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いる状況である。しかしながら、全国平均や京都府平均と比較すると大きな差があり、財政基盤は非常に脆弱な状況となっている。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か年平均でみると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であるものの、令和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年度単年度でみると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と減少しており、さらに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や凍霜害</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に伴う茶業関連に係る税収入の減少が見込まれ、財政力指数の悪化が予想されることから、歳出削減や事業の優先順位を付けながら計画的に事業を執行していき、財政基盤の強化に努める。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内平均値との差がさらに拡大した。大幅増となった大きな要因としては、下水道事業特別会計の繰出基準の見直しにより、これまで基準外繰出（臨時的経費）としていた繰出金の大部分が基準内繰出（経常的経費）となっ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新たな算定項目（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）の追加により普通交付税が大幅増となったことにより、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％の大幅な改善となった。しかしながら、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個人住民税を中心とした地方税の減収に加え、簡易水道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介護保険特別会計等の繰出金が増加し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ていることから楽観視できない状況にある。引き続き、事務事業の見直しを進めながら、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公債費がピークを迎え、地方税収が回復すると見込まれる令和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年度を目途に経常収支比率の低下に努めていきたい。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65</xdr:row>
      <xdr:rowOff>98878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707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65</xdr:row>
      <xdr:rowOff>98878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879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146231</xdr:rowOff>
    </xdr:from>
    <xdr:to>
      <xdr:col>15</xdr:col>
      <xdr:colOff>82550</xdr:colOff>
      <xdr:row>65</xdr:row>
      <xdr:rowOff>43724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190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64</xdr:row>
      <xdr:rowOff>146231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1220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164374</xdr:rowOff>
    </xdr:from>
    <xdr:to>
      <xdr:col>15</xdr:col>
      <xdr:colOff>133350</xdr:colOff>
      <xdr:row>65</xdr:row>
      <xdr:rowOff>94524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79301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95431</xdr:rowOff>
    </xdr:from>
    <xdr:to>
      <xdr:col>11</xdr:col>
      <xdr:colOff>82550</xdr:colOff>
      <xdr:row>65</xdr:row>
      <xdr:rowOff>25581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年々増加傾向にあり、令和元年度は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年度は町ホームページ構築事業や総合保健福祉施設整備基本計画策定事業など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は高止まり傾向にある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で最も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であるが、これは特に教育費に要する経費について相楽東部広域連合に負担金（補助費等）として支出しているためであることから、定員管理による人件費の抑制や計画的な維持修繕、経常的経費の見直し等により、経費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40742</xdr:rowOff>
    </xdr:from>
    <xdr:to>
      <xdr:col>23</xdr:col>
      <xdr:colOff>133350</xdr:colOff>
      <xdr:row>81</xdr:row>
      <xdr:rowOff>46498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28192"/>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28336</xdr:rowOff>
    </xdr:from>
    <xdr:to>
      <xdr:col>19</xdr:col>
      <xdr:colOff>133350</xdr:colOff>
      <xdr:row>81</xdr:row>
      <xdr:rowOff>40742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15786"/>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21130</xdr:rowOff>
    </xdr:from>
    <xdr:to>
      <xdr:col>19</xdr:col>
      <xdr:colOff>184150</xdr:colOff>
      <xdr:row>82</xdr:row>
      <xdr:rowOff>122730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0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107507</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1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28336</xdr:rowOff>
    </xdr:from>
    <xdr:to>
      <xdr:col>15</xdr:col>
      <xdr:colOff>82550</xdr:colOff>
      <xdr:row>81</xdr:row>
      <xdr:rowOff>31755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3915786"/>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11635</xdr:rowOff>
    </xdr:from>
    <xdr:to>
      <xdr:col>15</xdr:col>
      <xdr:colOff>133350</xdr:colOff>
      <xdr:row>82</xdr:row>
      <xdr:rowOff>113235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0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98012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1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21754</xdr:rowOff>
    </xdr:from>
    <xdr:to>
      <xdr:col>11</xdr:col>
      <xdr:colOff>31750</xdr:colOff>
      <xdr:row>81</xdr:row>
      <xdr:rowOff>31755</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0920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5921</xdr:rowOff>
    </xdr:from>
    <xdr:to>
      <xdr:col>11</xdr:col>
      <xdr:colOff>82550</xdr:colOff>
      <xdr:row>82</xdr:row>
      <xdr:rowOff>107521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0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92298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xdr:rowOff>
    </xdr:from>
    <xdr:to>
      <xdr:col>7</xdr:col>
      <xdr:colOff>31750</xdr:colOff>
      <xdr:row>82</xdr:row>
      <xdr:rowOff>101634</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5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86411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167148</xdr:rowOff>
    </xdr:from>
    <xdr:to>
      <xdr:col>23</xdr:col>
      <xdr:colOff>184150</xdr:colOff>
      <xdr:row>81</xdr:row>
      <xdr:rowOff>97298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3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88425</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161392</xdr:rowOff>
    </xdr:from>
    <xdr:to>
      <xdr:col>19</xdr:col>
      <xdr:colOff>184150</xdr:colOff>
      <xdr:row>81</xdr:row>
      <xdr:rowOff>91542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101719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4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148986</xdr:rowOff>
    </xdr:from>
    <xdr:to>
      <xdr:col>15</xdr:col>
      <xdr:colOff>133350</xdr:colOff>
      <xdr:row>81</xdr:row>
      <xdr:rowOff>79136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89313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152405</xdr:rowOff>
    </xdr:from>
    <xdr:to>
      <xdr:col>11</xdr:col>
      <xdr:colOff>82550</xdr:colOff>
      <xdr:row>81</xdr:row>
      <xdr:rowOff>82555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92732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142404</xdr:rowOff>
    </xdr:from>
    <xdr:to>
      <xdr:col>7</xdr:col>
      <xdr:colOff>31750</xdr:colOff>
      <xdr:row>81</xdr:row>
      <xdr:rowOff>72554</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82731</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年度算定分については、大卒、短卒、高卒の複数の階層区分で給与の高い職員の階層区分の異動があったことに伴い、前年度比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153352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0918"/>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09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135255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今後数年にわたり定年退職が続くことから、これに伴う新規職員採用を計画的に行っているため、平成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年度以前と比較すると職員数は数名程度増加しており、また、人口も減少していることから、上昇傾向にある。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37097</xdr:rowOff>
    </xdr:from>
    <xdr:to>
      <xdr:col>81</xdr:col>
      <xdr:colOff>44450</xdr:colOff>
      <xdr:row>61</xdr:row>
      <xdr:rowOff>48196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95547"/>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37097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9144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39510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9144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6210</xdr:rowOff>
    </xdr:from>
    <xdr:to>
      <xdr:col>68</xdr:col>
      <xdr:colOff>152400</xdr:colOff>
      <xdr:row>61</xdr:row>
      <xdr:rowOff>39510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4660"/>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168846</xdr:rowOff>
    </xdr:from>
    <xdr:to>
      <xdr:col>81</xdr:col>
      <xdr:colOff>95250</xdr:colOff>
      <xdr:row>61</xdr:row>
      <xdr:rowOff>98996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13923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157747</xdr:rowOff>
    </xdr:from>
    <xdr:to>
      <xdr:col>77</xdr:col>
      <xdr:colOff>95250</xdr:colOff>
      <xdr:row>61</xdr:row>
      <xdr:rowOff>87897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98074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1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153645</xdr:rowOff>
    </xdr:from>
    <xdr:to>
      <xdr:col>73</xdr:col>
      <xdr:colOff>44450</xdr:colOff>
      <xdr:row>61</xdr:row>
      <xdr:rowOff>83795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160160</xdr:rowOff>
    </xdr:from>
    <xdr:to>
      <xdr:col>68</xdr:col>
      <xdr:colOff>203200</xdr:colOff>
      <xdr:row>61</xdr:row>
      <xdr:rowOff>90310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100487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126860</xdr:rowOff>
    </xdr:from>
    <xdr:to>
      <xdr:col>64</xdr:col>
      <xdr:colOff>152400</xdr:colOff>
      <xdr:row>61</xdr:row>
      <xdr:rowOff>57010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67187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ごみ処理施設整備等の起債の償還終了などにより平成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年度をピークに元利償還金が減少し、これに伴い実質公債費比率も減少傾向であったものの、平成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年度以降は増加傾向に転じている。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統合簡易水道事業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に伴う公営企業の元利償還金の増や標準財政規模の減が主な要因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であり、加えて令和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年度は繰上償還の皆減に伴う元利償還金の増加により、さらに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％の悪化となった。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今後、一般会計において総合保健福祉施設や保育園耐震改修事業などの大規模事業を予定していることから、計画的に事業執行を行い、有利な財源を活用しながら地方債の発行抑制に努める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とともに、借入方法の変更等により償還額の平準化を図っていく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399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167640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135467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これは地方債残高の減、相楽東部広域連合等による組合負担見込額の減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、総合保健福祉施設整備等に備えた減債基金や地域福祉基金の積立額の増加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橋りょう整備などの実施による地方債残高、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公営企業債等繰入見込額（特に簡易水道）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がそれぞれ増加に転じており、また、総合保健福祉施設整備事業等に係る基金取崩しなどにより、今後、悪化していくことが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適切な料金設定や計画的な設備更新などによ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公営企業の経営適正化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た、総合保健福祉施設や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新規発行の抑制を図り、地方債残高の減少に努める。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130457</xdr:rowOff>
    </xdr:from>
    <xdr:to>
      <xdr:col>81</xdr:col>
      <xdr:colOff>44450</xdr:colOff>
      <xdr:row>19</xdr:row>
      <xdr:rowOff>28716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6557"/>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19</xdr:row>
      <xdr:rowOff>64911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862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64911</xdr:rowOff>
    </xdr:from>
    <xdr:to>
      <xdr:col>72</xdr:col>
      <xdr:colOff>203200</xdr:colOff>
      <xdr:row>20</xdr:row>
      <xdr:rowOff>7408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22461"/>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135961</xdr:rowOff>
    </xdr:from>
    <xdr:to>
      <xdr:col>68</xdr:col>
      <xdr:colOff>152400</xdr:colOff>
      <xdr:row>20</xdr:row>
      <xdr:rowOff>7408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393511"/>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79657</xdr:rowOff>
    </xdr:from>
    <xdr:to>
      <xdr:col>81</xdr:col>
      <xdr:colOff>95250</xdr:colOff>
      <xdr:row>19</xdr:row>
      <xdr:rowOff>9807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51734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149366</xdr:rowOff>
    </xdr:from>
    <xdr:to>
      <xdr:col>77</xdr:col>
      <xdr:colOff>95250</xdr:colOff>
      <xdr:row>19</xdr:row>
      <xdr:rowOff>79516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64293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14111</xdr:rowOff>
    </xdr:from>
    <xdr:to>
      <xdr:col>73</xdr:col>
      <xdr:colOff>44450</xdr:colOff>
      <xdr:row>19</xdr:row>
      <xdr:rowOff>115711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100488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128058</xdr:rowOff>
    </xdr:from>
    <xdr:to>
      <xdr:col>68</xdr:col>
      <xdr:colOff>203200</xdr:colOff>
      <xdr:row>20</xdr:row>
      <xdr:rowOff>58208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42985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85161</xdr:rowOff>
    </xdr:from>
    <xdr:to>
      <xdr:col>64</xdr:col>
      <xdr:colOff>152400</xdr:colOff>
      <xdr:row>20</xdr:row>
      <xdr:rowOff>15311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賃金（物件費）から報酬等（人件費）へ移行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百万円増加した一方で、普通交付税の増加に伴い経常収支比率は前年同率となった。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会計年度任用職員も含めた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会計年度任用職員制度の開始に伴い、賃金（物件費）から報酬等（人件費）へ移行されたこと、普通交付税が増加したことにより、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50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％程度で類似団体内平均値とほぼ同程度で推移してきたが、令和元年度は障害者自立支援・医療などの障害者支援に要する経費の増により、前年度比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年度は障害者支援等に要する経費は前年度とほぼ同額であったものの、会計年度任用職員制度の開始により保育園関係の臨時職員賃金が人件費に移行したこと、普通交付税が増加したことに伴い△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障害者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高齢者に係る扶助費の増加が見込まれるため、予防施策を積極的に進め扶助費の抑制に努めるとともに、子育て支援には重点的に配分するなどメリハリのある事業執行を実施する。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推移してきている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大幅増となった要因は、下水道事業特別会計への繰出基準の見直しにより、これまで基準外（臨時的経費）であった繰出金が基準内（経常的経費）に振り替わったためである。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簡易水道特別会計、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給付費の増に伴う介護保険特別会計への繰出金が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ことから、注視する必要がある。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24130</xdr:rowOff>
    </xdr:from>
    <xdr:to>
      <xdr:col>73</xdr:col>
      <xdr:colOff>180975</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25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0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144780</xdr:rowOff>
    </xdr:from>
    <xdr:to>
      <xdr:col>69</xdr:col>
      <xdr:colOff>142875</xdr:colOff>
      <xdr:row>56</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％と昨年度に引き続き、類似団体内でも最大となっている。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補助費等に係る経常経費の大部分は一部事務組合負担金であり、施設改修を予定している一部事務組合もあることから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、一部事務組合等に対する事業の必要性等の確認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42418</xdr:rowOff>
    </xdr:from>
    <xdr:to>
      <xdr:col>82</xdr:col>
      <xdr:colOff>107950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70718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101854</xdr:rowOff>
    </xdr:from>
    <xdr:to>
      <xdr:col>78</xdr:col>
      <xdr:colOff>69850</xdr:colOff>
      <xdr:row>41</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60706</xdr:rowOff>
    </xdr:from>
    <xdr:to>
      <xdr:col>73</xdr:col>
      <xdr:colOff>180975</xdr:colOff>
      <xdr:row>41</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7090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159004</xdr:rowOff>
    </xdr:from>
    <xdr:to>
      <xdr:col>69</xdr:col>
      <xdr:colOff>92075</xdr:colOff>
      <xdr:row>41</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7017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163068</xdr:rowOff>
    </xdr:from>
    <xdr:to>
      <xdr:col>82</xdr:col>
      <xdr:colOff>158750</xdr:colOff>
      <xdr:row>41</xdr:row>
      <xdr:rowOff>93218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71645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96774</xdr:rowOff>
    </xdr:from>
    <xdr:to>
      <xdr:col>78</xdr:col>
      <xdr:colOff>120650</xdr:colOff>
      <xdr:row>42</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11701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21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51054</xdr:rowOff>
    </xdr:from>
    <xdr:to>
      <xdr:col>74</xdr:col>
      <xdr:colOff>31750</xdr:colOff>
      <xdr:row>41</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137431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9906</xdr:rowOff>
    </xdr:from>
    <xdr:to>
      <xdr:col>69</xdr:col>
      <xdr:colOff>142875</xdr:colOff>
      <xdr:row>41</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108204</xdr:rowOff>
    </xdr:from>
    <xdr:to>
      <xdr:col>65</xdr:col>
      <xdr:colOff>53975</xdr:colOff>
      <xdr:row>41</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これは、元利償還金は前年度より減少しているものの、繰上償還を実施していないためである。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。今後も大規模事業を予定していることから、計画的に事業を進め、できる限り新規発行を抑制するよう努めるとともに、借入方法の変更等により償還額の平準化を図っていく。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ポイントの大幅減となったが、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今後、一部事務組合負担金や特別会計への繰出金が増加する見込みであることから、一部事務組合と特別会計の運営状況を注視するとともに、事業の合理化と適切な事業執行に努める。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78</xdr:row>
      <xdr:rowOff>133531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30282"/>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133531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2825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78</xdr:row>
      <xdr:rowOff>55155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151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78</xdr:row>
      <xdr:rowOff>42092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3123"/>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90732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77669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29902</xdr:rowOff>
    </xdr:from>
    <xdr:to>
      <xdr:col>29</xdr:col>
      <xdr:colOff>127000</xdr:colOff>
      <xdr:row>18</xdr:row>
      <xdr:rowOff>45138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627"/>
          <a:ext cx="647700" cy="1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45138</xdr:rowOff>
    </xdr:from>
    <xdr:to>
      <xdr:col>26</xdr:col>
      <xdr:colOff>50800</xdr:colOff>
      <xdr:row>18</xdr:row>
      <xdr:rowOff>61274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8863"/>
          <a:ext cx="6985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61274</xdr:rowOff>
    </xdr:from>
    <xdr:to>
      <xdr:col>22</xdr:col>
      <xdr:colOff>114300</xdr:colOff>
      <xdr:row>18</xdr:row>
      <xdr:rowOff>75437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4999"/>
          <a:ext cx="6985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75437</xdr:rowOff>
    </xdr:from>
    <xdr:to>
      <xdr:col>18</xdr:col>
      <xdr:colOff>177800</xdr:colOff>
      <xdr:row>18</xdr:row>
      <xdr:rowOff>95179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9162"/>
          <a:ext cx="698500" cy="1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150552</xdr:rowOff>
    </xdr:from>
    <xdr:to>
      <xdr:col>29</xdr:col>
      <xdr:colOff>177800</xdr:colOff>
      <xdr:row>18</xdr:row>
      <xdr:rowOff>80702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122629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165788</xdr:rowOff>
    </xdr:from>
    <xdr:to>
      <xdr:col>26</xdr:col>
      <xdr:colOff>101600</xdr:colOff>
      <xdr:row>18</xdr:row>
      <xdr:rowOff>95938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80715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10474</xdr:rowOff>
    </xdr:from>
    <xdr:to>
      <xdr:col>22</xdr:col>
      <xdr:colOff>165100</xdr:colOff>
      <xdr:row>18</xdr:row>
      <xdr:rowOff>112074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24637</xdr:rowOff>
    </xdr:from>
    <xdr:to>
      <xdr:col>19</xdr:col>
      <xdr:colOff>38100</xdr:colOff>
      <xdr:row>18</xdr:row>
      <xdr:rowOff>126237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111014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44379</xdr:rowOff>
    </xdr:from>
    <xdr:to>
      <xdr:col>15</xdr:col>
      <xdr:colOff>101600</xdr:colOff>
      <xdr:row>18</xdr:row>
      <xdr:rowOff>145979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130756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109078</xdr:rowOff>
    </xdr:from>
    <xdr:to>
      <xdr:col>29</xdr:col>
      <xdr:colOff>127000</xdr:colOff>
      <xdr:row>35</xdr:row>
      <xdr:rowOff>154439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19428"/>
          <a:ext cx="647700" cy="4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154439</xdr:rowOff>
    </xdr:from>
    <xdr:to>
      <xdr:col>26</xdr:col>
      <xdr:colOff>50800</xdr:colOff>
      <xdr:row>35</xdr:row>
      <xdr:rowOff>158303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4789"/>
          <a:ext cx="6985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158303</xdr:rowOff>
    </xdr:from>
    <xdr:to>
      <xdr:col>22</xdr:col>
      <xdr:colOff>114300</xdr:colOff>
      <xdr:row>35</xdr:row>
      <xdr:rowOff>230594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68653"/>
          <a:ext cx="698500" cy="7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230594</xdr:rowOff>
    </xdr:from>
    <xdr:to>
      <xdr:col>18</xdr:col>
      <xdr:colOff>177800</xdr:colOff>
      <xdr:row>35</xdr:row>
      <xdr:rowOff>234267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0944"/>
          <a:ext cx="698500" cy="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58278</xdr:rowOff>
    </xdr:from>
    <xdr:to>
      <xdr:col>29</xdr:col>
      <xdr:colOff>177800</xdr:colOff>
      <xdr:row>35</xdr:row>
      <xdr:rowOff>159878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246255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103639</xdr:rowOff>
    </xdr:from>
    <xdr:to>
      <xdr:col>26</xdr:col>
      <xdr:colOff>101600</xdr:colOff>
      <xdr:row>35</xdr:row>
      <xdr:rowOff>205239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215416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8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107503</xdr:rowOff>
    </xdr:from>
    <xdr:to>
      <xdr:col>22</xdr:col>
      <xdr:colOff>165100</xdr:colOff>
      <xdr:row>35</xdr:row>
      <xdr:rowOff>209103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219280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179794</xdr:rowOff>
    </xdr:from>
    <xdr:to>
      <xdr:col>19</xdr:col>
      <xdr:colOff>38100</xdr:colOff>
      <xdr:row>35</xdr:row>
      <xdr:rowOff>281394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183467</xdr:rowOff>
    </xdr:from>
    <xdr:to>
      <xdr:col>15</xdr:col>
      <xdr:colOff>101600</xdr:colOff>
      <xdr:row>35</xdr:row>
      <xdr:rowOff>285067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295244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72770</xdr:rowOff>
    </xdr:from>
    <xdr:to>
      <xdr:col>24</xdr:col>
      <xdr:colOff>63500</xdr:colOff>
      <xdr:row>37</xdr:row>
      <xdr:rowOff>101230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642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101230</xdr:rowOff>
    </xdr:from>
    <xdr:to>
      <xdr:col>19</xdr:col>
      <xdr:colOff>177800</xdr:colOff>
      <xdr:row>37</xdr:row>
      <xdr:rowOff>105023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105023</xdr:rowOff>
    </xdr:from>
    <xdr:to>
      <xdr:col>15</xdr:col>
      <xdr:colOff>50800</xdr:colOff>
      <xdr:row>37</xdr:row>
      <xdr:rowOff>118170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8673"/>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118170</xdr:rowOff>
    </xdr:from>
    <xdr:to>
      <xdr:col>10</xdr:col>
      <xdr:colOff>114300</xdr:colOff>
      <xdr:row>37</xdr:row>
      <xdr:rowOff>136460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820"/>
          <a:ext cx="889000" cy="1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21970</xdr:rowOff>
    </xdr:from>
    <xdr:to>
      <xdr:col>24</xdr:col>
      <xdr:colOff>114300</xdr:colOff>
      <xdr:row>37</xdr:row>
      <xdr:rowOff>123570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50430</xdr:rowOff>
    </xdr:from>
    <xdr:to>
      <xdr:col>20</xdr:col>
      <xdr:colOff>38100</xdr:colOff>
      <xdr:row>37</xdr:row>
      <xdr:rowOff>152030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143157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54223</xdr:rowOff>
    </xdr:from>
    <xdr:to>
      <xdr:col>15</xdr:col>
      <xdr:colOff>101600</xdr:colOff>
      <xdr:row>37</xdr:row>
      <xdr:rowOff>155823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146950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67370</xdr:rowOff>
    </xdr:from>
    <xdr:to>
      <xdr:col>10</xdr:col>
      <xdr:colOff>165100</xdr:colOff>
      <xdr:row>37</xdr:row>
      <xdr:rowOff>168970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160097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85660</xdr:rowOff>
    </xdr:from>
    <xdr:to>
      <xdr:col>6</xdr:col>
      <xdr:colOff>38100</xdr:colOff>
      <xdr:row>38</xdr:row>
      <xdr:rowOff>15810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6937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45700</xdr:rowOff>
    </xdr:from>
    <xdr:to>
      <xdr:col>24</xdr:col>
      <xdr:colOff>63500</xdr:colOff>
      <xdr:row>58</xdr:row>
      <xdr:rowOff>68106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8980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45700</xdr:rowOff>
    </xdr:from>
    <xdr:to>
      <xdr:col>19</xdr:col>
      <xdr:colOff>177800</xdr:colOff>
      <xdr:row>58</xdr:row>
      <xdr:rowOff>66094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9800"/>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42404</xdr:rowOff>
    </xdr:from>
    <xdr:to>
      <xdr:col>15</xdr:col>
      <xdr:colOff>50800</xdr:colOff>
      <xdr:row>58</xdr:row>
      <xdr:rowOff>66094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6504"/>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42404</xdr:rowOff>
    </xdr:from>
    <xdr:to>
      <xdr:col>10</xdr:col>
      <xdr:colOff>114300</xdr:colOff>
      <xdr:row>58</xdr:row>
      <xdr:rowOff>62662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6504"/>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17306</xdr:rowOff>
    </xdr:from>
    <xdr:to>
      <xdr:col>24</xdr:col>
      <xdr:colOff>114300</xdr:colOff>
      <xdr:row>58</xdr:row>
      <xdr:rowOff>118906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166350</xdr:rowOff>
    </xdr:from>
    <xdr:to>
      <xdr:col>20</xdr:col>
      <xdr:colOff>38100</xdr:colOff>
      <xdr:row>58</xdr:row>
      <xdr:rowOff>96500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15294</xdr:rowOff>
    </xdr:from>
    <xdr:to>
      <xdr:col>15</xdr:col>
      <xdr:colOff>101600</xdr:colOff>
      <xdr:row>58</xdr:row>
      <xdr:rowOff>116894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163054</xdr:rowOff>
    </xdr:from>
    <xdr:to>
      <xdr:col>10</xdr:col>
      <xdr:colOff>165100</xdr:colOff>
      <xdr:row>58</xdr:row>
      <xdr:rowOff>93204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84331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11862</xdr:rowOff>
    </xdr:from>
    <xdr:to>
      <xdr:col>6</xdr:col>
      <xdr:colOff>38100</xdr:colOff>
      <xdr:row>58</xdr:row>
      <xdr:rowOff>113462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104589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35675</xdr:rowOff>
    </xdr:from>
    <xdr:to>
      <xdr:col>24</xdr:col>
      <xdr:colOff>63500</xdr:colOff>
      <xdr:row>79</xdr:row>
      <xdr:rowOff>42362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0225"/>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33179</xdr:rowOff>
    </xdr:from>
    <xdr:to>
      <xdr:col>19</xdr:col>
      <xdr:colOff>177800</xdr:colOff>
      <xdr:row>79</xdr:row>
      <xdr:rowOff>42362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7729"/>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33179</xdr:rowOff>
    </xdr:from>
    <xdr:to>
      <xdr:col>15</xdr:col>
      <xdr:colOff>50800</xdr:colOff>
      <xdr:row>79</xdr:row>
      <xdr:rowOff>37753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772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16405</xdr:rowOff>
    </xdr:from>
    <xdr:to>
      <xdr:col>10</xdr:col>
      <xdr:colOff>114300</xdr:colOff>
      <xdr:row>79</xdr:row>
      <xdr:rowOff>37753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0955"/>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156325</xdr:rowOff>
    </xdr:from>
    <xdr:to>
      <xdr:col>24</xdr:col>
      <xdr:colOff>114300</xdr:colOff>
      <xdr:row>79</xdr:row>
      <xdr:rowOff>86475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163012</xdr:rowOff>
    </xdr:from>
    <xdr:to>
      <xdr:col>20</xdr:col>
      <xdr:colOff>38100</xdr:colOff>
      <xdr:row>79</xdr:row>
      <xdr:rowOff>93162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84289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8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153829</xdr:rowOff>
    </xdr:from>
    <xdr:to>
      <xdr:col>15</xdr:col>
      <xdr:colOff>101600</xdr:colOff>
      <xdr:row>79</xdr:row>
      <xdr:rowOff>83979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158403</xdr:rowOff>
    </xdr:from>
    <xdr:to>
      <xdr:col>10</xdr:col>
      <xdr:colOff>165100</xdr:colOff>
      <xdr:row>79</xdr:row>
      <xdr:rowOff>88553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137055</xdr:rowOff>
    </xdr:from>
    <xdr:to>
      <xdr:col>6</xdr:col>
      <xdr:colOff>38100</xdr:colOff>
      <xdr:row>79</xdr:row>
      <xdr:rowOff>67205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58332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35361</xdr:rowOff>
    </xdr:from>
    <xdr:to>
      <xdr:col>24</xdr:col>
      <xdr:colOff>63500</xdr:colOff>
      <xdr:row>96</xdr:row>
      <xdr:rowOff>54955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945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35361</xdr:rowOff>
    </xdr:from>
    <xdr:to>
      <xdr:col>19</xdr:col>
      <xdr:colOff>177800</xdr:colOff>
      <xdr:row>96</xdr:row>
      <xdr:rowOff>89877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456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89877</xdr:rowOff>
    </xdr:from>
    <xdr:to>
      <xdr:col>15</xdr:col>
      <xdr:colOff>50800</xdr:colOff>
      <xdr:row>96</xdr:row>
      <xdr:rowOff>113934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9077"/>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113934</xdr:rowOff>
    </xdr:from>
    <xdr:to>
      <xdr:col>10</xdr:col>
      <xdr:colOff>114300</xdr:colOff>
      <xdr:row>96</xdr:row>
      <xdr:rowOff>122098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7313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4155</xdr:rowOff>
    </xdr:from>
    <xdr:to>
      <xdr:col>24</xdr:col>
      <xdr:colOff>114300</xdr:colOff>
      <xdr:row>96</xdr:row>
      <xdr:rowOff>105755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156011</xdr:rowOff>
    </xdr:from>
    <xdr:to>
      <xdr:col>20</xdr:col>
      <xdr:colOff>38100</xdr:colOff>
      <xdr:row>96</xdr:row>
      <xdr:rowOff>86161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77288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39077</xdr:rowOff>
    </xdr:from>
    <xdr:to>
      <xdr:col>15</xdr:col>
      <xdr:colOff>101600</xdr:colOff>
      <xdr:row>96</xdr:row>
      <xdr:rowOff>140677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131804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63134</xdr:rowOff>
    </xdr:from>
    <xdr:to>
      <xdr:col>10</xdr:col>
      <xdr:colOff>165100</xdr:colOff>
      <xdr:row>96</xdr:row>
      <xdr:rowOff>164734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155861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71298</xdr:rowOff>
    </xdr:from>
    <xdr:to>
      <xdr:col>6</xdr:col>
      <xdr:colOff>38100</xdr:colOff>
      <xdr:row>97</xdr:row>
      <xdr:rowOff>1448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164025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126217</xdr:rowOff>
    </xdr:from>
    <xdr:to>
      <xdr:col>55</xdr:col>
      <xdr:colOff>0</xdr:colOff>
      <xdr:row>38</xdr:row>
      <xdr:rowOff>88550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98417"/>
          <a:ext cx="838200" cy="3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88550</xdr:rowOff>
    </xdr:from>
    <xdr:to>
      <xdr:col>50</xdr:col>
      <xdr:colOff>114300</xdr:colOff>
      <xdr:row>38</xdr:row>
      <xdr:rowOff>125840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03650"/>
          <a:ext cx="889000" cy="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54076</xdr:rowOff>
    </xdr:from>
    <xdr:to>
      <xdr:col>45</xdr:col>
      <xdr:colOff>177800</xdr:colOff>
      <xdr:row>38</xdr:row>
      <xdr:rowOff>125840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69176"/>
          <a:ext cx="889000" cy="7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54076</xdr:rowOff>
    </xdr:from>
    <xdr:to>
      <xdr:col>41</xdr:col>
      <xdr:colOff>50800</xdr:colOff>
      <xdr:row>39</xdr:row>
      <xdr:rowOff>773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69176"/>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75417</xdr:rowOff>
    </xdr:from>
    <xdr:to>
      <xdr:col>55</xdr:col>
      <xdr:colOff>50800</xdr:colOff>
      <xdr:row>37</xdr:row>
      <xdr:rowOff>5567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98294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37750</xdr:rowOff>
    </xdr:from>
    <xdr:to>
      <xdr:col>50</xdr:col>
      <xdr:colOff>165100</xdr:colOff>
      <xdr:row>38</xdr:row>
      <xdr:rowOff>139350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155878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2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75040</xdr:rowOff>
    </xdr:from>
    <xdr:to>
      <xdr:col>46</xdr:col>
      <xdr:colOff>38100</xdr:colOff>
      <xdr:row>39</xdr:row>
      <xdr:rowOff>5190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3276</xdr:rowOff>
    </xdr:from>
    <xdr:to>
      <xdr:col>41</xdr:col>
      <xdr:colOff>101600</xdr:colOff>
      <xdr:row>38</xdr:row>
      <xdr:rowOff>104876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121403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9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121423</xdr:rowOff>
    </xdr:from>
    <xdr:to>
      <xdr:col>36</xdr:col>
      <xdr:colOff>165100</xdr:colOff>
      <xdr:row>39</xdr:row>
      <xdr:rowOff>51573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68100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1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15753</xdr:rowOff>
    </xdr:from>
    <xdr:to>
      <xdr:col>55</xdr:col>
      <xdr:colOff>0</xdr:colOff>
      <xdr:row>59</xdr:row>
      <xdr:rowOff>21261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131303"/>
          <a:ext cx="8382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21261</xdr:rowOff>
    </xdr:from>
    <xdr:to>
      <xdr:col>50</xdr:col>
      <xdr:colOff>114300</xdr:colOff>
      <xdr:row>59</xdr:row>
      <xdr:rowOff>22102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136811"/>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22102</xdr:rowOff>
    </xdr:from>
    <xdr:to>
      <xdr:col>45</xdr:col>
      <xdr:colOff>177800</xdr:colOff>
      <xdr:row>59</xdr:row>
      <xdr:rowOff>30036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1376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141517</xdr:rowOff>
    </xdr:from>
    <xdr:to>
      <xdr:col>41</xdr:col>
      <xdr:colOff>50800</xdr:colOff>
      <xdr:row>59</xdr:row>
      <xdr:rowOff>30036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85617"/>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136403</xdr:rowOff>
    </xdr:from>
    <xdr:to>
      <xdr:col>55</xdr:col>
      <xdr:colOff>50800</xdr:colOff>
      <xdr:row>59</xdr:row>
      <xdr:rowOff>66553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51330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141911</xdr:rowOff>
    </xdr:from>
    <xdr:to>
      <xdr:col>50</xdr:col>
      <xdr:colOff>165100</xdr:colOff>
      <xdr:row>59</xdr:row>
      <xdr:rowOff>72061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63188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142752</xdr:rowOff>
    </xdr:from>
    <xdr:to>
      <xdr:col>46</xdr:col>
      <xdr:colOff>38100</xdr:colOff>
      <xdr:row>59</xdr:row>
      <xdr:rowOff>72902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64029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150686</xdr:rowOff>
    </xdr:from>
    <xdr:to>
      <xdr:col>41</xdr:col>
      <xdr:colOff>101600</xdr:colOff>
      <xdr:row>59</xdr:row>
      <xdr:rowOff>80836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71963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90717</xdr:rowOff>
    </xdr:from>
    <xdr:to>
      <xdr:col>36</xdr:col>
      <xdr:colOff>165100</xdr:colOff>
      <xdr:row>59</xdr:row>
      <xdr:rowOff>20867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11994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2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29170</xdr:rowOff>
    </xdr:from>
    <xdr:to>
      <xdr:col>55</xdr:col>
      <xdr:colOff>0</xdr:colOff>
      <xdr:row>79</xdr:row>
      <xdr:rowOff>32860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3720"/>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29170</xdr:rowOff>
    </xdr:from>
    <xdr:to>
      <xdr:col>50</xdr:col>
      <xdr:colOff>114300</xdr:colOff>
      <xdr:row>79</xdr:row>
      <xdr:rowOff>40250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3720"/>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36711</xdr:rowOff>
    </xdr:from>
    <xdr:to>
      <xdr:col>45</xdr:col>
      <xdr:colOff>177800</xdr:colOff>
      <xdr:row>79</xdr:row>
      <xdr:rowOff>40250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1261"/>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16907</xdr:rowOff>
    </xdr:from>
    <xdr:to>
      <xdr:col>41</xdr:col>
      <xdr:colOff>50800</xdr:colOff>
      <xdr:row>79</xdr:row>
      <xdr:rowOff>36711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61457"/>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153510</xdr:rowOff>
    </xdr:from>
    <xdr:to>
      <xdr:col>55</xdr:col>
      <xdr:colOff>50800</xdr:colOff>
      <xdr:row>79</xdr:row>
      <xdr:rowOff>83660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149820</xdr:rowOff>
    </xdr:from>
    <xdr:to>
      <xdr:col>50</xdr:col>
      <xdr:colOff>165100</xdr:colOff>
      <xdr:row>79</xdr:row>
      <xdr:rowOff>79970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71097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160900</xdr:rowOff>
    </xdr:from>
    <xdr:to>
      <xdr:col>46</xdr:col>
      <xdr:colOff>38100</xdr:colOff>
      <xdr:row>79</xdr:row>
      <xdr:rowOff>91050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157361</xdr:rowOff>
    </xdr:from>
    <xdr:to>
      <xdr:col>41</xdr:col>
      <xdr:colOff>101600</xdr:colOff>
      <xdr:row>79</xdr:row>
      <xdr:rowOff>87511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78638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137557</xdr:rowOff>
    </xdr:from>
    <xdr:to>
      <xdr:col>36</xdr:col>
      <xdr:colOff>165100</xdr:colOff>
      <xdr:row>79</xdr:row>
      <xdr:rowOff>67707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58834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113433</xdr:rowOff>
    </xdr:from>
    <xdr:to>
      <xdr:col>55</xdr:col>
      <xdr:colOff>0</xdr:colOff>
      <xdr:row>98</xdr:row>
      <xdr:rowOff>122380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5533"/>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116368</xdr:rowOff>
    </xdr:from>
    <xdr:to>
      <xdr:col>50</xdr:col>
      <xdr:colOff>114300</xdr:colOff>
      <xdr:row>98</xdr:row>
      <xdr:rowOff>122380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1846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116368</xdr:rowOff>
    </xdr:from>
    <xdr:to>
      <xdr:col>45</xdr:col>
      <xdr:colOff>177800</xdr:colOff>
      <xdr:row>98</xdr:row>
      <xdr:rowOff>129516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18468"/>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67134</xdr:rowOff>
    </xdr:from>
    <xdr:to>
      <xdr:col>41</xdr:col>
      <xdr:colOff>50800</xdr:colOff>
      <xdr:row>98</xdr:row>
      <xdr:rowOff>129516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69234"/>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62633</xdr:rowOff>
    </xdr:from>
    <xdr:to>
      <xdr:col>55</xdr:col>
      <xdr:colOff>50800</xdr:colOff>
      <xdr:row>98</xdr:row>
      <xdr:rowOff>164233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71580</xdr:rowOff>
    </xdr:from>
    <xdr:to>
      <xdr:col>50</xdr:col>
      <xdr:colOff>165100</xdr:colOff>
      <xdr:row>99</xdr:row>
      <xdr:rowOff>1730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164307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65568</xdr:rowOff>
    </xdr:from>
    <xdr:to>
      <xdr:col>46</xdr:col>
      <xdr:colOff>38100</xdr:colOff>
      <xdr:row>98</xdr:row>
      <xdr:rowOff>167168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78716</xdr:rowOff>
    </xdr:from>
    <xdr:to>
      <xdr:col>41</xdr:col>
      <xdr:colOff>101600</xdr:colOff>
      <xdr:row>99</xdr:row>
      <xdr:rowOff>8866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171443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16334</xdr:rowOff>
    </xdr:from>
    <xdr:to>
      <xdr:col>36</xdr:col>
      <xdr:colOff>165100</xdr:colOff>
      <xdr:row>98</xdr:row>
      <xdr:rowOff>117934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134461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3515</xdr:rowOff>
    </xdr:from>
    <xdr:to>
      <xdr:col>85</xdr:col>
      <xdr:colOff>127000</xdr:colOff>
      <xdr:row>39</xdr:row>
      <xdr:rowOff>23192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0065"/>
          <a:ext cx="8382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166338</xdr:rowOff>
    </xdr:from>
    <xdr:to>
      <xdr:col>81</xdr:col>
      <xdr:colOff>50800</xdr:colOff>
      <xdr:row>39</xdr:row>
      <xdr:rowOff>3515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81438"/>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166338</xdr:rowOff>
    </xdr:from>
    <xdr:to>
      <xdr:col>76</xdr:col>
      <xdr:colOff>114300</xdr:colOff>
      <xdr:row>39</xdr:row>
      <xdr:rowOff>35083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1438"/>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35083</xdr:rowOff>
    </xdr:from>
    <xdr:to>
      <xdr:col>71</xdr:col>
      <xdr:colOff>177800</xdr:colOff>
      <xdr:row>39</xdr:row>
      <xdr:rowOff>43300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163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143842</xdr:rowOff>
    </xdr:from>
    <xdr:to>
      <xdr:col>85</xdr:col>
      <xdr:colOff>177800</xdr:colOff>
      <xdr:row>39</xdr:row>
      <xdr:rowOff>73992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124165</xdr:rowOff>
    </xdr:from>
    <xdr:to>
      <xdr:col>81</xdr:col>
      <xdr:colOff>101600</xdr:colOff>
      <xdr:row>39</xdr:row>
      <xdr:rowOff>54315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45442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115538</xdr:rowOff>
    </xdr:from>
    <xdr:to>
      <xdr:col>76</xdr:col>
      <xdr:colOff>165100</xdr:colOff>
      <xdr:row>39</xdr:row>
      <xdr:rowOff>45688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62215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155733</xdr:rowOff>
    </xdr:from>
    <xdr:to>
      <xdr:col>72</xdr:col>
      <xdr:colOff>38100</xdr:colOff>
      <xdr:row>39</xdr:row>
      <xdr:rowOff>85883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77010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163950</xdr:rowOff>
    </xdr:from>
    <xdr:to>
      <xdr:col>67</xdr:col>
      <xdr:colOff>101600</xdr:colOff>
      <xdr:row>39</xdr:row>
      <xdr:rowOff>94100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85227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111058</xdr:rowOff>
    </xdr:from>
    <xdr:to>
      <xdr:col>85</xdr:col>
      <xdr:colOff>127000</xdr:colOff>
      <xdr:row>78</xdr:row>
      <xdr:rowOff>120766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84158"/>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106505</xdr:rowOff>
    </xdr:from>
    <xdr:to>
      <xdr:col>81</xdr:col>
      <xdr:colOff>50800</xdr:colOff>
      <xdr:row>78</xdr:row>
      <xdr:rowOff>111058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7960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106505</xdr:rowOff>
    </xdr:from>
    <xdr:to>
      <xdr:col>76</xdr:col>
      <xdr:colOff>114300</xdr:colOff>
      <xdr:row>78</xdr:row>
      <xdr:rowOff>115213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7960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107885</xdr:rowOff>
    </xdr:from>
    <xdr:to>
      <xdr:col>71</xdr:col>
      <xdr:colOff>177800</xdr:colOff>
      <xdr:row>78</xdr:row>
      <xdr:rowOff>115213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80985"/>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69966</xdr:rowOff>
    </xdr:from>
    <xdr:to>
      <xdr:col>85</xdr:col>
      <xdr:colOff>177800</xdr:colOff>
      <xdr:row>79</xdr:row>
      <xdr:rowOff>116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48393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4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60258</xdr:rowOff>
    </xdr:from>
    <xdr:to>
      <xdr:col>81</xdr:col>
      <xdr:colOff>101600</xdr:colOff>
      <xdr:row>78</xdr:row>
      <xdr:rowOff>161858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152985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55705</xdr:rowOff>
    </xdr:from>
    <xdr:to>
      <xdr:col>76</xdr:col>
      <xdr:colOff>165100</xdr:colOff>
      <xdr:row>78</xdr:row>
      <xdr:rowOff>157305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148432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52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64413</xdr:rowOff>
    </xdr:from>
    <xdr:to>
      <xdr:col>72</xdr:col>
      <xdr:colOff>38100</xdr:colOff>
      <xdr:row>78</xdr:row>
      <xdr:rowOff>166013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157140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3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57085</xdr:rowOff>
    </xdr:from>
    <xdr:to>
      <xdr:col>67</xdr:col>
      <xdr:colOff>101600</xdr:colOff>
      <xdr:row>78</xdr:row>
      <xdr:rowOff>158685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149812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7604</xdr:rowOff>
    </xdr:from>
    <xdr:to>
      <xdr:col>85</xdr:col>
      <xdr:colOff>127000</xdr:colOff>
      <xdr:row>99</xdr:row>
      <xdr:rowOff>23440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1154"/>
          <a:ext cx="8382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23440</xdr:rowOff>
    </xdr:from>
    <xdr:to>
      <xdr:col>81</xdr:col>
      <xdr:colOff>50800</xdr:colOff>
      <xdr:row>99</xdr:row>
      <xdr:rowOff>33434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9699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27657</xdr:rowOff>
    </xdr:from>
    <xdr:to>
      <xdr:col>76</xdr:col>
      <xdr:colOff>114300</xdr:colOff>
      <xdr:row>99</xdr:row>
      <xdr:rowOff>33434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1207"/>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13274</xdr:rowOff>
    </xdr:from>
    <xdr:to>
      <xdr:col>71</xdr:col>
      <xdr:colOff>177800</xdr:colOff>
      <xdr:row>99</xdr:row>
      <xdr:rowOff>27657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6824"/>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128254</xdr:rowOff>
    </xdr:from>
    <xdr:to>
      <xdr:col>85</xdr:col>
      <xdr:colOff>177800</xdr:colOff>
      <xdr:row>99</xdr:row>
      <xdr:rowOff>58404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144090</xdr:rowOff>
    </xdr:from>
    <xdr:to>
      <xdr:col>81</xdr:col>
      <xdr:colOff>101600</xdr:colOff>
      <xdr:row>99</xdr:row>
      <xdr:rowOff>74240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65367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154084</xdr:rowOff>
    </xdr:from>
    <xdr:to>
      <xdr:col>76</xdr:col>
      <xdr:colOff>165100</xdr:colOff>
      <xdr:row>99</xdr:row>
      <xdr:rowOff>84234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75361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148307</xdr:rowOff>
    </xdr:from>
    <xdr:to>
      <xdr:col>72</xdr:col>
      <xdr:colOff>38100</xdr:colOff>
      <xdr:row>99</xdr:row>
      <xdr:rowOff>78457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69584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133924</xdr:rowOff>
    </xdr:from>
    <xdr:to>
      <xdr:col>67</xdr:col>
      <xdr:colOff>101600</xdr:colOff>
      <xdr:row>99</xdr:row>
      <xdr:rowOff>64074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55201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83852</xdr:rowOff>
    </xdr:from>
    <xdr:to>
      <xdr:col>116</xdr:col>
      <xdr:colOff>63500</xdr:colOff>
      <xdr:row>76</xdr:row>
      <xdr:rowOff>147312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14052"/>
          <a:ext cx="8382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147312</xdr:rowOff>
    </xdr:from>
    <xdr:to>
      <xdr:col>111</xdr:col>
      <xdr:colOff>177800</xdr:colOff>
      <xdr:row>77</xdr:row>
      <xdr:rowOff>7900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77512"/>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7900</xdr:rowOff>
    </xdr:from>
    <xdr:to>
      <xdr:col>107</xdr:col>
      <xdr:colOff>50800</xdr:colOff>
      <xdr:row>77</xdr:row>
      <xdr:rowOff>32688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09550"/>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32688</xdr:rowOff>
    </xdr:from>
    <xdr:to>
      <xdr:col>102</xdr:col>
      <xdr:colOff>114300</xdr:colOff>
      <xdr:row>77</xdr:row>
      <xdr:rowOff>52817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34338"/>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33052</xdr:rowOff>
    </xdr:from>
    <xdr:to>
      <xdr:col>116</xdr:col>
      <xdr:colOff>114300</xdr:colOff>
      <xdr:row>76</xdr:row>
      <xdr:rowOff>134652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55930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96512</xdr:rowOff>
    </xdr:from>
    <xdr:to>
      <xdr:col>112</xdr:col>
      <xdr:colOff>38100</xdr:colOff>
      <xdr:row>77</xdr:row>
      <xdr:rowOff>26662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17789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2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128550</xdr:rowOff>
    </xdr:from>
    <xdr:to>
      <xdr:col>107</xdr:col>
      <xdr:colOff>101600</xdr:colOff>
      <xdr:row>77</xdr:row>
      <xdr:rowOff>58700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49827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153338</xdr:rowOff>
    </xdr:from>
    <xdr:to>
      <xdr:col>102</xdr:col>
      <xdr:colOff>165100</xdr:colOff>
      <xdr:row>77</xdr:row>
      <xdr:rowOff>83488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74615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2017</xdr:rowOff>
    </xdr:from>
    <xdr:to>
      <xdr:col>98</xdr:col>
      <xdr:colOff>38100</xdr:colOff>
      <xdr:row>77</xdr:row>
      <xdr:rowOff>103617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94744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172,277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主な構成項目は、補助費等、人件費、繰出金、公債費、物件費の順となっている。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相楽東部広域連合に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教育部局を移管している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おり、その分物件費は類似団体内で最も低くなっている。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特別定額給付金をはじめとするコロナ対策に関する補助金が増加したため、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133,523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公債費が減となる一方、繰出金が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増加している。繰出金については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保険給付費の増に伴う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、国保（直診）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コロナによる受診控えに係る診療収入の減に伴う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の繰出金が増加したことにより増加しているものであり、今後も増加していくことが見込まれる。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今後、総合保健福祉施設整備や橋りょう整備など大規模事業を予定しているなか、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のための地域福祉基金への積立を着実に行い、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できる限り地方債発行を抑制しながら、特別会計や一部事務組合の動向も注視しつつ、計画的かつ適切な事業の執行に努める。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
3,745
64.93
3,861,595
3,780,394
43,098
2,102,064
3,585,809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121755</xdr:rowOff>
    </xdr:from>
    <xdr:to>
      <xdr:col>24</xdr:col>
      <xdr:colOff>63500</xdr:colOff>
      <xdr:row>37</xdr:row>
      <xdr:rowOff>126670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54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126670</xdr:rowOff>
    </xdr:from>
    <xdr:to>
      <xdr:col>19</xdr:col>
      <xdr:colOff>177800</xdr:colOff>
      <xdr:row>37</xdr:row>
      <xdr:rowOff>133947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133947</xdr:rowOff>
    </xdr:from>
    <xdr:to>
      <xdr:col>15</xdr:col>
      <xdr:colOff>50800</xdr:colOff>
      <xdr:row>37</xdr:row>
      <xdr:rowOff>140348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7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139509</xdr:rowOff>
    </xdr:from>
    <xdr:to>
      <xdr:col>10</xdr:col>
      <xdr:colOff>114300</xdr:colOff>
      <xdr:row>37</xdr:row>
      <xdr:rowOff>140348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15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70955</xdr:rowOff>
    </xdr:from>
    <xdr:to>
      <xdr:col>24</xdr:col>
      <xdr:colOff>114300</xdr:colOff>
      <xdr:row>38</xdr:row>
      <xdr:rowOff>1105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49382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75870</xdr:rowOff>
    </xdr:from>
    <xdr:to>
      <xdr:col>20</xdr:col>
      <xdr:colOff>38100</xdr:colOff>
      <xdr:row>38</xdr:row>
      <xdr:rowOff>6020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83147</xdr:rowOff>
    </xdr:from>
    <xdr:to>
      <xdr:col>15</xdr:col>
      <xdr:colOff>101600</xdr:colOff>
      <xdr:row>38</xdr:row>
      <xdr:rowOff>13297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89548</xdr:rowOff>
    </xdr:from>
    <xdr:to>
      <xdr:col>10</xdr:col>
      <xdr:colOff>165100</xdr:colOff>
      <xdr:row>38</xdr:row>
      <xdr:rowOff>19698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88709</xdr:rowOff>
    </xdr:from>
    <xdr:to>
      <xdr:col>6</xdr:col>
      <xdr:colOff>38100</xdr:colOff>
      <xdr:row>38</xdr:row>
      <xdr:rowOff>18859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5047</xdr:rowOff>
    </xdr:from>
    <xdr:to>
      <xdr:col>24</xdr:col>
      <xdr:colOff>63500</xdr:colOff>
      <xdr:row>58</xdr:row>
      <xdr:rowOff>61780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9147"/>
          <a:ext cx="838200" cy="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61780</xdr:rowOff>
    </xdr:from>
    <xdr:to>
      <xdr:col>19</xdr:col>
      <xdr:colOff>177800</xdr:colOff>
      <xdr:row>58</xdr:row>
      <xdr:rowOff>67529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880"/>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67529</xdr:rowOff>
    </xdr:from>
    <xdr:to>
      <xdr:col>15</xdr:col>
      <xdr:colOff>50800</xdr:colOff>
      <xdr:row>58</xdr:row>
      <xdr:rowOff>67889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1629"/>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28733</xdr:rowOff>
    </xdr:from>
    <xdr:to>
      <xdr:col>10</xdr:col>
      <xdr:colOff>114300</xdr:colOff>
      <xdr:row>58</xdr:row>
      <xdr:rowOff>67889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283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125697</xdr:rowOff>
    </xdr:from>
    <xdr:to>
      <xdr:col>24</xdr:col>
      <xdr:colOff>114300</xdr:colOff>
      <xdr:row>58</xdr:row>
      <xdr:rowOff>55847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10980</xdr:rowOff>
    </xdr:from>
    <xdr:to>
      <xdr:col>20</xdr:col>
      <xdr:colOff>38100</xdr:colOff>
      <xdr:row>58</xdr:row>
      <xdr:rowOff>112580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16729</xdr:rowOff>
    </xdr:from>
    <xdr:to>
      <xdr:col>15</xdr:col>
      <xdr:colOff>101600</xdr:colOff>
      <xdr:row>58</xdr:row>
      <xdr:rowOff>118329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109456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17089</xdr:rowOff>
    </xdr:from>
    <xdr:to>
      <xdr:col>10</xdr:col>
      <xdr:colOff>165100</xdr:colOff>
      <xdr:row>58</xdr:row>
      <xdr:rowOff>118689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109816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149383</xdr:rowOff>
    </xdr:from>
    <xdr:to>
      <xdr:col>6</xdr:col>
      <xdr:colOff>38100</xdr:colOff>
      <xdr:row>58</xdr:row>
      <xdr:rowOff>79533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155006</xdr:rowOff>
    </xdr:from>
    <xdr:to>
      <xdr:col>24</xdr:col>
      <xdr:colOff>63500</xdr:colOff>
      <xdr:row>77</xdr:row>
      <xdr:rowOff>42707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85206"/>
          <a:ext cx="8382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42707</xdr:rowOff>
    </xdr:from>
    <xdr:to>
      <xdr:col>19</xdr:col>
      <xdr:colOff>177800</xdr:colOff>
      <xdr:row>77</xdr:row>
      <xdr:rowOff>80660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4357"/>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67745</xdr:rowOff>
    </xdr:from>
    <xdr:to>
      <xdr:col>15</xdr:col>
      <xdr:colOff>50800</xdr:colOff>
      <xdr:row>77</xdr:row>
      <xdr:rowOff>80660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6939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49532</xdr:rowOff>
    </xdr:from>
    <xdr:to>
      <xdr:col>10</xdr:col>
      <xdr:colOff>114300</xdr:colOff>
      <xdr:row>77</xdr:row>
      <xdr:rowOff>67745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11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104206</xdr:rowOff>
    </xdr:from>
    <xdr:to>
      <xdr:col>24</xdr:col>
      <xdr:colOff>114300</xdr:colOff>
      <xdr:row>77</xdr:row>
      <xdr:rowOff>34356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82633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163357</xdr:rowOff>
    </xdr:from>
    <xdr:to>
      <xdr:col>20</xdr:col>
      <xdr:colOff>38100</xdr:colOff>
      <xdr:row>77</xdr:row>
      <xdr:rowOff>93507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84634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29860</xdr:rowOff>
    </xdr:from>
    <xdr:to>
      <xdr:col>15</xdr:col>
      <xdr:colOff>101600</xdr:colOff>
      <xdr:row>77</xdr:row>
      <xdr:rowOff>131460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16945</xdr:rowOff>
    </xdr:from>
    <xdr:to>
      <xdr:col>10</xdr:col>
      <xdr:colOff>165100</xdr:colOff>
      <xdr:row>77</xdr:row>
      <xdr:rowOff>118545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109672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170182</xdr:rowOff>
    </xdr:from>
    <xdr:to>
      <xdr:col>6</xdr:col>
      <xdr:colOff>38100</xdr:colOff>
      <xdr:row>77</xdr:row>
      <xdr:rowOff>100332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91459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81212</xdr:rowOff>
    </xdr:from>
    <xdr:to>
      <xdr:col>24</xdr:col>
      <xdr:colOff>63500</xdr:colOff>
      <xdr:row>97</xdr:row>
      <xdr:rowOff>110128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1862"/>
          <a:ext cx="8382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110128</xdr:rowOff>
    </xdr:from>
    <xdr:to>
      <xdr:col>19</xdr:col>
      <xdr:colOff>177800</xdr:colOff>
      <xdr:row>97</xdr:row>
      <xdr:rowOff>137175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0778"/>
          <a:ext cx="889000" cy="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75333</xdr:rowOff>
    </xdr:from>
    <xdr:to>
      <xdr:col>15</xdr:col>
      <xdr:colOff>50800</xdr:colOff>
      <xdr:row>97</xdr:row>
      <xdr:rowOff>137175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5983"/>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75333</xdr:rowOff>
    </xdr:from>
    <xdr:to>
      <xdr:col>10</xdr:col>
      <xdr:colOff>114300</xdr:colOff>
      <xdr:row>97</xdr:row>
      <xdr:rowOff>87526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05983"/>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30412</xdr:rowOff>
    </xdr:from>
    <xdr:to>
      <xdr:col>24</xdr:col>
      <xdr:colOff>114300</xdr:colOff>
      <xdr:row>97</xdr:row>
      <xdr:rowOff>132012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59328</xdr:rowOff>
    </xdr:from>
    <xdr:to>
      <xdr:col>20</xdr:col>
      <xdr:colOff>38100</xdr:colOff>
      <xdr:row>97</xdr:row>
      <xdr:rowOff>160928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86375</xdr:rowOff>
    </xdr:from>
    <xdr:to>
      <xdr:col>15</xdr:col>
      <xdr:colOff>101600</xdr:colOff>
      <xdr:row>98</xdr:row>
      <xdr:rowOff>16525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24533</xdr:rowOff>
    </xdr:from>
    <xdr:to>
      <xdr:col>10</xdr:col>
      <xdr:colOff>165100</xdr:colOff>
      <xdr:row>97</xdr:row>
      <xdr:rowOff>126133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117260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36726</xdr:rowOff>
    </xdr:from>
    <xdr:to>
      <xdr:col>6</xdr:col>
      <xdr:colOff>38100</xdr:colOff>
      <xdr:row>97</xdr:row>
      <xdr:rowOff>138326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129453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121000</xdr:rowOff>
    </xdr:from>
    <xdr:to>
      <xdr:col>55</xdr:col>
      <xdr:colOff>0</xdr:colOff>
      <xdr:row>58</xdr:row>
      <xdr:rowOff>123752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65100"/>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120795</xdr:rowOff>
    </xdr:from>
    <xdr:to>
      <xdr:col>50</xdr:col>
      <xdr:colOff>114300</xdr:colOff>
      <xdr:row>58</xdr:row>
      <xdr:rowOff>123752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6489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109660</xdr:rowOff>
    </xdr:from>
    <xdr:to>
      <xdr:col>45</xdr:col>
      <xdr:colOff>177800</xdr:colOff>
      <xdr:row>58</xdr:row>
      <xdr:rowOff>120795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3760"/>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109660</xdr:rowOff>
    </xdr:from>
    <xdr:to>
      <xdr:col>41</xdr:col>
      <xdr:colOff>50800</xdr:colOff>
      <xdr:row>58</xdr:row>
      <xdr:rowOff>123837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3760"/>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70200</xdr:rowOff>
    </xdr:from>
    <xdr:to>
      <xdr:col>55</xdr:col>
      <xdr:colOff>50800</xdr:colOff>
      <xdr:row>59</xdr:row>
      <xdr:rowOff>350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72952</xdr:rowOff>
    </xdr:from>
    <xdr:to>
      <xdr:col>50</xdr:col>
      <xdr:colOff>165100</xdr:colOff>
      <xdr:row>59</xdr:row>
      <xdr:rowOff>3102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165679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69995</xdr:rowOff>
    </xdr:from>
    <xdr:to>
      <xdr:col>46</xdr:col>
      <xdr:colOff>38100</xdr:colOff>
      <xdr:row>59</xdr:row>
      <xdr:rowOff>145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58860</xdr:rowOff>
    </xdr:from>
    <xdr:to>
      <xdr:col>41</xdr:col>
      <xdr:colOff>101600</xdr:colOff>
      <xdr:row>58</xdr:row>
      <xdr:rowOff>160460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151587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73037</xdr:rowOff>
    </xdr:from>
    <xdr:to>
      <xdr:col>36</xdr:col>
      <xdr:colOff>165100</xdr:colOff>
      <xdr:row>59</xdr:row>
      <xdr:rowOff>3187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165764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161289</xdr:rowOff>
    </xdr:from>
    <xdr:to>
      <xdr:col>55</xdr:col>
      <xdr:colOff>0</xdr:colOff>
      <xdr:row>79</xdr:row>
      <xdr:rowOff>3108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4389"/>
          <a:ext cx="8382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161289</xdr:rowOff>
    </xdr:from>
    <xdr:to>
      <xdr:col>50</xdr:col>
      <xdr:colOff>114300</xdr:colOff>
      <xdr:row>79</xdr:row>
      <xdr:rowOff>45183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4389"/>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38463</xdr:rowOff>
    </xdr:from>
    <xdr:to>
      <xdr:col>45</xdr:col>
      <xdr:colOff>177800</xdr:colOff>
      <xdr:row>79</xdr:row>
      <xdr:rowOff>45183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8301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168635</xdr:rowOff>
    </xdr:from>
    <xdr:to>
      <xdr:col>41</xdr:col>
      <xdr:colOff>50800</xdr:colOff>
      <xdr:row>79</xdr:row>
      <xdr:rowOff>38463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1735"/>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123758</xdr:rowOff>
    </xdr:from>
    <xdr:to>
      <xdr:col>55</xdr:col>
      <xdr:colOff>50800</xdr:colOff>
      <xdr:row>79</xdr:row>
      <xdr:rowOff>53908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110489</xdr:rowOff>
    </xdr:from>
    <xdr:to>
      <xdr:col>50</xdr:col>
      <xdr:colOff>165100</xdr:colOff>
      <xdr:row>79</xdr:row>
      <xdr:rowOff>40639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31766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165833</xdr:rowOff>
    </xdr:from>
    <xdr:to>
      <xdr:col>46</xdr:col>
      <xdr:colOff>38100</xdr:colOff>
      <xdr:row>79</xdr:row>
      <xdr:rowOff>95983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159113</xdr:rowOff>
    </xdr:from>
    <xdr:to>
      <xdr:col>41</xdr:col>
      <xdr:colOff>101600</xdr:colOff>
      <xdr:row>79</xdr:row>
      <xdr:rowOff>89263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80390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117835</xdr:rowOff>
    </xdr:from>
    <xdr:to>
      <xdr:col>36</xdr:col>
      <xdr:colOff>165100</xdr:colOff>
      <xdr:row>79</xdr:row>
      <xdr:rowOff>47985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39112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165791</xdr:rowOff>
    </xdr:from>
    <xdr:to>
      <xdr:col>55</xdr:col>
      <xdr:colOff>0</xdr:colOff>
      <xdr:row>99</xdr:row>
      <xdr:rowOff>6082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67891"/>
          <a:ext cx="8382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6082</xdr:rowOff>
    </xdr:from>
    <xdr:to>
      <xdr:col>50</xdr:col>
      <xdr:colOff>114300</xdr:colOff>
      <xdr:row>99</xdr:row>
      <xdr:rowOff>10224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9632"/>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10224</xdr:rowOff>
    </xdr:from>
    <xdr:to>
      <xdr:col>45</xdr:col>
      <xdr:colOff>177800</xdr:colOff>
      <xdr:row>99</xdr:row>
      <xdr:rowOff>58389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83774"/>
          <a:ext cx="889000" cy="4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27997</xdr:rowOff>
    </xdr:from>
    <xdr:to>
      <xdr:col>41</xdr:col>
      <xdr:colOff>50800</xdr:colOff>
      <xdr:row>99</xdr:row>
      <xdr:rowOff>58389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01547"/>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114991</xdr:rowOff>
    </xdr:from>
    <xdr:to>
      <xdr:col>55</xdr:col>
      <xdr:colOff>50800</xdr:colOff>
      <xdr:row>99</xdr:row>
      <xdr:rowOff>45141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29918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126732</xdr:rowOff>
    </xdr:from>
    <xdr:to>
      <xdr:col>50</xdr:col>
      <xdr:colOff>165100</xdr:colOff>
      <xdr:row>99</xdr:row>
      <xdr:rowOff>56882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130874</xdr:rowOff>
    </xdr:from>
    <xdr:to>
      <xdr:col>46</xdr:col>
      <xdr:colOff>38100</xdr:colOff>
      <xdr:row>99</xdr:row>
      <xdr:rowOff>61024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52151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7589</xdr:rowOff>
    </xdr:from>
    <xdr:to>
      <xdr:col>41</xdr:col>
      <xdr:colOff>101600</xdr:colOff>
      <xdr:row>99</xdr:row>
      <xdr:rowOff>109189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100316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148647</xdr:rowOff>
    </xdr:from>
    <xdr:to>
      <xdr:col>36</xdr:col>
      <xdr:colOff>165100</xdr:colOff>
      <xdr:row>99</xdr:row>
      <xdr:rowOff>78797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69924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12998</xdr:rowOff>
    </xdr:from>
    <xdr:to>
      <xdr:col>85</xdr:col>
      <xdr:colOff>127000</xdr:colOff>
      <xdr:row>38</xdr:row>
      <xdr:rowOff>33869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28098"/>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19765</xdr:rowOff>
    </xdr:from>
    <xdr:to>
      <xdr:col>81</xdr:col>
      <xdr:colOff>50800</xdr:colOff>
      <xdr:row>38</xdr:row>
      <xdr:rowOff>33869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34865"/>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19765</xdr:rowOff>
    </xdr:from>
    <xdr:to>
      <xdr:col>76</xdr:col>
      <xdr:colOff>114300</xdr:colOff>
      <xdr:row>38</xdr:row>
      <xdr:rowOff>26329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48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116196</xdr:rowOff>
    </xdr:from>
    <xdr:to>
      <xdr:col>71</xdr:col>
      <xdr:colOff>177800</xdr:colOff>
      <xdr:row>38</xdr:row>
      <xdr:rowOff>26329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59846"/>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133648</xdr:rowOff>
    </xdr:from>
    <xdr:to>
      <xdr:col>85</xdr:col>
      <xdr:colOff>177800</xdr:colOff>
      <xdr:row>38</xdr:row>
      <xdr:rowOff>63798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112075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154520</xdr:rowOff>
    </xdr:from>
    <xdr:to>
      <xdr:col>81</xdr:col>
      <xdr:colOff>101600</xdr:colOff>
      <xdr:row>38</xdr:row>
      <xdr:rowOff>84669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8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140415</xdr:rowOff>
    </xdr:from>
    <xdr:to>
      <xdr:col>76</xdr:col>
      <xdr:colOff>165100</xdr:colOff>
      <xdr:row>38</xdr:row>
      <xdr:rowOff>70565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61692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146980</xdr:rowOff>
    </xdr:from>
    <xdr:to>
      <xdr:col>72</xdr:col>
      <xdr:colOff>38100</xdr:colOff>
      <xdr:row>38</xdr:row>
      <xdr:rowOff>77130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93657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65396</xdr:rowOff>
    </xdr:from>
    <xdr:to>
      <xdr:col>67</xdr:col>
      <xdr:colOff>101600</xdr:colOff>
      <xdr:row>37</xdr:row>
      <xdr:rowOff>166996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101575</xdr:rowOff>
    </xdr:from>
    <xdr:to>
      <xdr:col>85</xdr:col>
      <xdr:colOff>127000</xdr:colOff>
      <xdr:row>58</xdr:row>
      <xdr:rowOff>105930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4567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105930</xdr:rowOff>
    </xdr:from>
    <xdr:to>
      <xdr:col>81</xdr:col>
      <xdr:colOff>50800</xdr:colOff>
      <xdr:row>58</xdr:row>
      <xdr:rowOff>106016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104842</xdr:rowOff>
    </xdr:from>
    <xdr:to>
      <xdr:col>76</xdr:col>
      <xdr:colOff>114300</xdr:colOff>
      <xdr:row>58</xdr:row>
      <xdr:rowOff>106016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4894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104842</xdr:rowOff>
    </xdr:from>
    <xdr:to>
      <xdr:col>71</xdr:col>
      <xdr:colOff>177800</xdr:colOff>
      <xdr:row>58</xdr:row>
      <xdr:rowOff>137134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8942"/>
          <a:ext cx="8890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50775</xdr:rowOff>
    </xdr:from>
    <xdr:to>
      <xdr:col>85</xdr:col>
      <xdr:colOff>177800</xdr:colOff>
      <xdr:row>58</xdr:row>
      <xdr:rowOff>152375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137152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55130</xdr:rowOff>
    </xdr:from>
    <xdr:to>
      <xdr:col>81</xdr:col>
      <xdr:colOff>101600</xdr:colOff>
      <xdr:row>58</xdr:row>
      <xdr:rowOff>156730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147857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55216</xdr:rowOff>
    </xdr:from>
    <xdr:to>
      <xdr:col>76</xdr:col>
      <xdr:colOff>165100</xdr:colOff>
      <xdr:row>58</xdr:row>
      <xdr:rowOff>156816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147943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54042</xdr:rowOff>
    </xdr:from>
    <xdr:to>
      <xdr:col>72</xdr:col>
      <xdr:colOff>38100</xdr:colOff>
      <xdr:row>58</xdr:row>
      <xdr:rowOff>155642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146769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86334</xdr:rowOff>
    </xdr:from>
    <xdr:to>
      <xdr:col>67</xdr:col>
      <xdr:colOff>101600</xdr:colOff>
      <xdr:row>59</xdr:row>
      <xdr:rowOff>16484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3516</xdr:rowOff>
    </xdr:from>
    <xdr:to>
      <xdr:col>85</xdr:col>
      <xdr:colOff>127000</xdr:colOff>
      <xdr:row>79</xdr:row>
      <xdr:rowOff>23192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48066"/>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166337</xdr:rowOff>
    </xdr:from>
    <xdr:to>
      <xdr:col>81</xdr:col>
      <xdr:colOff>50800</xdr:colOff>
      <xdr:row>79</xdr:row>
      <xdr:rowOff>3516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39437"/>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166337</xdr:rowOff>
    </xdr:from>
    <xdr:to>
      <xdr:col>76</xdr:col>
      <xdr:colOff>114300</xdr:colOff>
      <xdr:row>79</xdr:row>
      <xdr:rowOff>35083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3943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35083</xdr:rowOff>
    </xdr:from>
    <xdr:to>
      <xdr:col>71</xdr:col>
      <xdr:colOff>177800</xdr:colOff>
      <xdr:row>79</xdr:row>
      <xdr:rowOff>43300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963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143842</xdr:rowOff>
    </xdr:from>
    <xdr:to>
      <xdr:col>85</xdr:col>
      <xdr:colOff>177800</xdr:colOff>
      <xdr:row>79</xdr:row>
      <xdr:rowOff>73992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124166</xdr:rowOff>
    </xdr:from>
    <xdr:to>
      <xdr:col>81</xdr:col>
      <xdr:colOff>101600</xdr:colOff>
      <xdr:row>79</xdr:row>
      <xdr:rowOff>54316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45443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115537</xdr:rowOff>
    </xdr:from>
    <xdr:to>
      <xdr:col>76</xdr:col>
      <xdr:colOff>165100</xdr:colOff>
      <xdr:row>79</xdr:row>
      <xdr:rowOff>45687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62214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155733</xdr:rowOff>
    </xdr:from>
    <xdr:to>
      <xdr:col>72</xdr:col>
      <xdr:colOff>38100</xdr:colOff>
      <xdr:row>79</xdr:row>
      <xdr:rowOff>85883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77010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163950</xdr:rowOff>
    </xdr:from>
    <xdr:to>
      <xdr:col>67</xdr:col>
      <xdr:colOff>101600</xdr:colOff>
      <xdr:row>79</xdr:row>
      <xdr:rowOff>94100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85227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111058</xdr:rowOff>
    </xdr:from>
    <xdr:to>
      <xdr:col>85</xdr:col>
      <xdr:colOff>127000</xdr:colOff>
      <xdr:row>98</xdr:row>
      <xdr:rowOff>120766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13158"/>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106505</xdr:rowOff>
    </xdr:from>
    <xdr:to>
      <xdr:col>81</xdr:col>
      <xdr:colOff>50800</xdr:colOff>
      <xdr:row>98</xdr:row>
      <xdr:rowOff>111058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0860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106505</xdr:rowOff>
    </xdr:from>
    <xdr:to>
      <xdr:col>76</xdr:col>
      <xdr:colOff>114300</xdr:colOff>
      <xdr:row>98</xdr:row>
      <xdr:rowOff>115213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0860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107885</xdr:rowOff>
    </xdr:from>
    <xdr:to>
      <xdr:col>71</xdr:col>
      <xdr:colOff>177800</xdr:colOff>
      <xdr:row>98</xdr:row>
      <xdr:rowOff>115213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09985"/>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69966</xdr:rowOff>
    </xdr:from>
    <xdr:to>
      <xdr:col>85</xdr:col>
      <xdr:colOff>177800</xdr:colOff>
      <xdr:row>99</xdr:row>
      <xdr:rowOff>116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48393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60258</xdr:rowOff>
    </xdr:from>
    <xdr:to>
      <xdr:col>81</xdr:col>
      <xdr:colOff>101600</xdr:colOff>
      <xdr:row>98</xdr:row>
      <xdr:rowOff>161858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152985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55705</xdr:rowOff>
    </xdr:from>
    <xdr:to>
      <xdr:col>76</xdr:col>
      <xdr:colOff>165100</xdr:colOff>
      <xdr:row>98</xdr:row>
      <xdr:rowOff>157305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148432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5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64413</xdr:rowOff>
    </xdr:from>
    <xdr:to>
      <xdr:col>72</xdr:col>
      <xdr:colOff>38100</xdr:colOff>
      <xdr:row>98</xdr:row>
      <xdr:rowOff>166013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157140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57085</xdr:rowOff>
    </xdr:from>
    <xdr:to>
      <xdr:col>67</xdr:col>
      <xdr:colOff>101600</xdr:colOff>
      <xdr:row>98</xdr:row>
      <xdr:rowOff>158685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149812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公債費の順となっており、すべての項目で類似団体平均値を下回っている。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ほとんどすべての目的別経費において、コロナ関連経費が最大の要因となって前年度より増加している。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コロナ関連経費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以外では、総務費については体験交流センター耐震改修事業や減債基金への積立などにより、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介護保険特別会計への繰出金の増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また、衛生費については大谷処理場大規模改修に係る相楽郡広域事務組合負担金などにより、土木費については祝橋架替事業や町道拡幅改良事業などにより、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マンホールトイレ整備事業などにより増加している。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運営してきたが、令和元年度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地方税の減収等により取崩を行った。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ポイント減少しているが、これは普通交付税が増加したことにより標準財政規模が増加したことに伴うものであり、財政調整基金残高は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年度の実質単年度収支については、黒字を確保しているものの、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財政調整基金への積立が増加したことや繰上償還を実施していない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黒字幅は減少して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引き続き、全会計が黒字となった。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年度以前と比較すると落ち着いてきたことにより黒字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簡易水道事業特別会計については、簡易水道統合事業に係る元金償還が開始したことに伴い公債費が増加したことにより、黒字額が減少した。今後、元金償還が順次開始し、さらに増加していくため、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水道料金の見直しを行い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適切な料金設定のもとで健全な企業経営に努める。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介護保険特別会計（保険事業勘定）については、前年度と比較して黒字額が拡大したが、これは翌年度に精算される国庫補助金等の返還額を翌年度に繰越している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年後の保険給付費等を見据えて算定した保険料見直しの初年度である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保険給付費が急激に増大しており、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介護認定者数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も増加傾向であること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により、今後もさらに増加が見込まれるため、予防施策を充実させつつ、必要な保険料の見直しを行いながら適切な財政運営に努める。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年度に町内医療機関の１つが休診となったことに伴う患者数の増により収支の好転が図れたが、平成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年度に当該医療機関が再開されたため収支が悪化し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た。それ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以降は診療収入が減少し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年度はコロナに係る受診控えに伴う診療収入の減少の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ため、一般会計からの繰入金の増額により運営できている状態である。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下水道事業特別会計については、基準外繰入金により、経営維持されている状態であることから、経費削減等を行いつつ、持続可能な経営に努める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年度においても減少しているが、繰上償還を実施していないことにより、実質公債費比率算定上の元利償還金は前年度より増加している。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今後、総合保健福祉施設や橋りょう整備等の大規模事業を実施予定であることから増加していく見込みである。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特に総合保健福祉施設整備事業は大規模事業であることから、元金償還開始に伴い、実質公債費比率が悪化すると考えられる。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過疎債を中心とした有利な地方債</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や基金の活用による借入額の減少、借入方法の変更による償還額の平準化などを行いながら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、実質公債費比率の悪化につながらない</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ように努める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年度以降、公営企業債の元利償還金が増加している。下水道事業の元利償還金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、複数年にわたり実施した統合簡易水道事業の償還が順次開始していくこと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から今後も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増加していくと見込まれる。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年度に庁舎耐震・改修や山の家改修、観光案内所整備等の大規模な施設整備を実施したことにより、一般会計等に係る地方債の現在高が増加したが、それ以降は借入額よりも償還額が多かったため減少して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年度においては体験交流センター耐震改修事業等に係る借入額が償還額よりも多かったため増加に転じた。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年度に下水道事業の繰出基準を見直ししたこと、統合簡易水道事業を実施したことから増加し、令和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年度においても、簡易水道事業において耐震化のための設備改修に係る借入を行ったことから増加となっている。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退職手当負担見込額については、退職手当組合負担金（積立不足分）が年々減少して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ことから、それに伴い減少傾向となってい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年度においては退職者の増により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退職手当組合負担金（積立不足分）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が再び増加したことに伴い増加に転じた。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年度から総合保健福祉施設整備事業が本格的に開始することに伴い、計画的に取り崩ししていく予定で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年度から減少に転じたものの、総合保健福祉施設整備や保育園耐震改修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などを予定していることから、今後も計画的に事業を進め、適切な財政運営・企業経営を実施していくよう努める。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「財政調整基金」については決算剰余金を中心に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、「減債基金」及び「地域福祉基金」については総合保健福祉施設整備事業をはじめとする大規模事業を見据えて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計画的に積立しており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年度においては普通交付税が増加したことにより例年以上に積立することができた。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総合保健福祉施設や橋りょう整備、保育園耐震改修事業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などの大規模事業を控えていることから、「減債基金」や「地域福祉基金」へ計画的に積立を行っている。今後、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総合保健福祉施設整備のために「地域福祉基金」を活用予定であること、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業に係る償還のため「減債基金」の取崩しが増加する見込みであることから、基金全体としては減少していく見込みである。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200">
              <a:effectLst/>
              <a:latin typeface="ＭＳ Ｐゴシック" panose="020B0600070205080204" pitchFamily="50" charset="-128"/>
              <a:ea typeface="ＭＳ Ｐゴシック" panose="020B0600070205080204" pitchFamily="50" charset="-128"/>
            </a:rPr>
            <a:t>森林の多面的機能を維持し、増進するための施策に要する経費に充てる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一方、子どもの医療費無償化の財源として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森林環境譲与税を財源として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億円程度を目標に積立する予定である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年度から本格的な整備を開始することから、過疎債が充当できない事業費を中心に取り崩していく予定である。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計画的に積立を行いつつ、必要額に応じて毎年度、取り崩していく予定である。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年度の主な増減要因は、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決算剰余金の減少に伴うものである。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などの不測の事態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を踏まえ、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中長期的には減少していく見込みと考えられる。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、それに基づき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総合保健福祉施設や橋りょう整備、保育園耐震改修事業などの大規模事業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積立を行っ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することを目標としているが、令和元年度以前は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目標額の積立ができていな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年度は普通交付税が増加したことなどにより、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・今後、総合保健福祉施設整備や保育園耐震改修事業などの大規模事業を予定していることから計画的に積立しつつ、減債基金残高等を考慮しながら適切に取崩ししていく予定である。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3861595</v>
      </c>
      <c r="BO4" s="426"/>
      <c r="BP4" s="426"/>
      <c r="BQ4" s="426"/>
      <c r="BR4" s="426"/>
      <c r="BS4" s="426"/>
      <c r="BT4" s="426"/>
      <c r="BU4" s="427"/>
      <c r="BV4" s="425">
        <v>3293161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2.1</v>
      </c>
      <c r="CU4" s="610"/>
      <c r="CV4" s="610"/>
      <c r="CW4" s="610"/>
      <c r="CX4" s="610"/>
      <c r="CY4" s="610"/>
      <c r="CZ4" s="610"/>
      <c r="DA4" s="611"/>
      <c r="DB4" s="609">
        <v>3.2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3780394</v>
      </c>
      <c r="BO5" s="431"/>
      <c r="BP5" s="431"/>
      <c r="BQ5" s="431"/>
      <c r="BR5" s="431"/>
      <c r="BS5" s="431"/>
      <c r="BT5" s="431"/>
      <c r="BU5" s="432"/>
      <c r="BV5" s="430">
        <v>3211861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v>
      </c>
      <c r="CU5" s="401"/>
      <c r="CV5" s="401"/>
      <c r="CW5" s="401"/>
      <c r="CX5" s="401"/>
      <c r="CY5" s="401"/>
      <c r="CZ5" s="401"/>
      <c r="DA5" s="402"/>
      <c r="DB5" s="400">
        <v>98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81201</v>
      </c>
      <c r="BO6" s="431"/>
      <c r="BP6" s="431"/>
      <c r="BQ6" s="431"/>
      <c r="BR6" s="431"/>
      <c r="BS6" s="431"/>
      <c r="BT6" s="431"/>
      <c r="BU6" s="432"/>
      <c r="BV6" s="430">
        <v>81300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95.7</v>
      </c>
      <c r="CU6" s="584"/>
      <c r="CV6" s="584"/>
      <c r="CW6" s="584"/>
      <c r="CX6" s="584"/>
      <c r="CY6" s="584"/>
      <c r="CZ6" s="584"/>
      <c r="DA6" s="585"/>
      <c r="DB6" s="583">
        <v>100.9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38103</v>
      </c>
      <c r="BO7" s="431"/>
      <c r="BP7" s="431"/>
      <c r="BQ7" s="431"/>
      <c r="BR7" s="431"/>
      <c r="BS7" s="431"/>
      <c r="BT7" s="431"/>
      <c r="BU7" s="432"/>
      <c r="BV7" s="430">
        <v>18282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2102064</v>
      </c>
      <c r="CU7" s="431"/>
      <c r="CV7" s="431"/>
      <c r="CW7" s="431"/>
      <c r="CX7" s="431"/>
      <c r="CY7" s="431"/>
      <c r="CZ7" s="431"/>
      <c r="DA7" s="432"/>
      <c r="DB7" s="430">
        <v>1994051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106</v>
      </c>
      <c r="AV8" s="488"/>
      <c r="AW8" s="488"/>
      <c r="AX8" s="488"/>
      <c r="AY8" s="410" t="s">
        <v>110</v>
      </c>
      <c r="AZ8" s="411"/>
      <c r="BA8" s="411"/>
      <c r="BB8" s="411"/>
      <c r="BC8" s="411"/>
      <c r="BD8" s="411"/>
      <c r="BE8" s="411"/>
      <c r="BF8" s="411"/>
      <c r="BG8" s="411"/>
      <c r="BH8" s="411"/>
      <c r="BI8" s="411"/>
      <c r="BJ8" s="411"/>
      <c r="BK8" s="411"/>
      <c r="BL8" s="411"/>
      <c r="BM8" s="412"/>
      <c r="BN8" s="430">
        <v>43098</v>
      </c>
      <c r="BO8" s="431"/>
      <c r="BP8" s="431"/>
      <c r="BQ8" s="431"/>
      <c r="BR8" s="431"/>
      <c r="BS8" s="431"/>
      <c r="BT8" s="431"/>
      <c r="BU8" s="432"/>
      <c r="BV8" s="430">
        <v>63018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0.21</v>
      </c>
      <c r="CU8" s="544"/>
      <c r="CV8" s="544"/>
      <c r="CW8" s="544"/>
      <c r="CX8" s="544"/>
      <c r="CY8" s="544"/>
      <c r="CZ8" s="544"/>
      <c r="DA8" s="545"/>
      <c r="DB8" s="543">
        <v>0.21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3478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-19920</v>
      </c>
      <c r="BO9" s="431"/>
      <c r="BP9" s="431"/>
      <c r="BQ9" s="431"/>
      <c r="BR9" s="431"/>
      <c r="BS9" s="431"/>
      <c r="BT9" s="431"/>
      <c r="BU9" s="432"/>
      <c r="BV9" s="430">
        <v>-62827</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13.1</v>
      </c>
      <c r="CU9" s="401"/>
      <c r="CV9" s="401"/>
      <c r="CW9" s="401"/>
      <c r="CX9" s="401"/>
      <c r="CY9" s="401"/>
      <c r="CZ9" s="401"/>
      <c r="DA9" s="402"/>
      <c r="DB9" s="400">
        <v>15.2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3956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31533</v>
      </c>
      <c r="BO10" s="431"/>
      <c r="BP10" s="431"/>
      <c r="BQ10" s="431"/>
      <c r="BR10" s="431"/>
      <c r="BS10" s="431"/>
      <c r="BT10" s="431"/>
      <c r="BU10" s="432"/>
      <c r="BV10" s="430">
        <v>63025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51951</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3768</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116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32137</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3745</v>
      </c>
      <c r="S13" s="534"/>
      <c r="T13" s="534"/>
      <c r="U13" s="534"/>
      <c r="V13" s="535"/>
      <c r="W13" s="521" t="s">
        <v>141</v>
      </c>
      <c r="X13" s="443"/>
      <c r="Y13" s="443"/>
      <c r="Z13" s="443"/>
      <c r="AA13" s="443"/>
      <c r="AB13" s="444"/>
      <c r="AC13" s="406">
        <v>482</v>
      </c>
      <c r="AD13" s="407"/>
      <c r="AE13" s="407"/>
      <c r="AF13" s="407"/>
      <c r="AG13" s="408"/>
      <c r="AH13" s="406">
        <v>506</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11613</v>
      </c>
      <c r="BO13" s="431"/>
      <c r="BP13" s="431"/>
      <c r="BQ13" s="431"/>
      <c r="BR13" s="431"/>
      <c r="BS13" s="431"/>
      <c r="BT13" s="431"/>
      <c r="BU13" s="432"/>
      <c r="BV13" s="430">
        <v>20012</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12.7</v>
      </c>
      <c r="CU13" s="401"/>
      <c r="CV13" s="401"/>
      <c r="CW13" s="401"/>
      <c r="CX13" s="401"/>
      <c r="CY13" s="401"/>
      <c r="CZ13" s="401"/>
      <c r="DA13" s="402"/>
      <c r="DB13" s="400">
        <v>11.9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3865</v>
      </c>
      <c r="S14" s="534"/>
      <c r="T14" s="534"/>
      <c r="U14" s="534"/>
      <c r="V14" s="535"/>
      <c r="W14" s="536"/>
      <c r="X14" s="446"/>
      <c r="Y14" s="446"/>
      <c r="Z14" s="446"/>
      <c r="AA14" s="446"/>
      <c r="AB14" s="447"/>
      <c r="AC14" s="526">
        <v>25.2</v>
      </c>
      <c r="AD14" s="527"/>
      <c r="AE14" s="527"/>
      <c r="AF14" s="527"/>
      <c r="AG14" s="528"/>
      <c r="AH14" s="526">
        <v>24.5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63.1</v>
      </c>
      <c r="CU14" s="538"/>
      <c r="CV14" s="538"/>
      <c r="CW14" s="538"/>
      <c r="CX14" s="538"/>
      <c r="CY14" s="538"/>
      <c r="CZ14" s="538"/>
      <c r="DA14" s="539"/>
      <c r="DB14" s="537">
        <v>68.3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3840</v>
      </c>
      <c r="S15" s="534"/>
      <c r="T15" s="534"/>
      <c r="U15" s="534"/>
      <c r="V15" s="535"/>
      <c r="W15" s="521" t="s">
        <v>149</v>
      </c>
      <c r="X15" s="443"/>
      <c r="Y15" s="443"/>
      <c r="Z15" s="443"/>
      <c r="AA15" s="443"/>
      <c r="AB15" s="444"/>
      <c r="AC15" s="406">
        <v>407</v>
      </c>
      <c r="AD15" s="407"/>
      <c r="AE15" s="407"/>
      <c r="AF15" s="407"/>
      <c r="AG15" s="408"/>
      <c r="AH15" s="406">
        <v>479</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395364</v>
      </c>
      <c r="BO15" s="426"/>
      <c r="BP15" s="426"/>
      <c r="BQ15" s="426"/>
      <c r="BR15" s="426"/>
      <c r="BS15" s="426"/>
      <c r="BT15" s="426"/>
      <c r="BU15" s="427"/>
      <c r="BV15" s="425">
        <v>387993</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21.3</v>
      </c>
      <c r="AD16" s="527"/>
      <c r="AE16" s="527"/>
      <c r="AF16" s="527"/>
      <c r="AG16" s="528"/>
      <c r="AH16" s="526">
        <v>23.2</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1955400</v>
      </c>
      <c r="BO16" s="431"/>
      <c r="BP16" s="431"/>
      <c r="BQ16" s="431"/>
      <c r="BR16" s="431"/>
      <c r="BS16" s="431"/>
      <c r="BT16" s="431"/>
      <c r="BU16" s="432"/>
      <c r="BV16" s="430">
        <v>1833387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1023</v>
      </c>
      <c r="AD17" s="407"/>
      <c r="AE17" s="407"/>
      <c r="AF17" s="407"/>
      <c r="AG17" s="408"/>
      <c r="AH17" s="406">
        <v>1081</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489527</v>
      </c>
      <c r="BO17" s="431"/>
      <c r="BP17" s="431"/>
      <c r="BQ17" s="431"/>
      <c r="BR17" s="431"/>
      <c r="BS17" s="431"/>
      <c r="BT17" s="431"/>
      <c r="BU17" s="432"/>
      <c r="BV17" s="430">
        <v>491334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64.930000000000007</v>
      </c>
      <c r="M18" s="495"/>
      <c r="N18" s="495"/>
      <c r="O18" s="495"/>
      <c r="P18" s="495"/>
      <c r="Q18" s="495"/>
      <c r="R18" s="496"/>
      <c r="S18" s="496"/>
      <c r="T18" s="496"/>
      <c r="U18" s="496"/>
      <c r="V18" s="497"/>
      <c r="W18" s="511"/>
      <c r="X18" s="512"/>
      <c r="Y18" s="512"/>
      <c r="Z18" s="512"/>
      <c r="AA18" s="512"/>
      <c r="AB18" s="522"/>
      <c r="AC18" s="394">
        <v>53.5</v>
      </c>
      <c r="AD18" s="395"/>
      <c r="AE18" s="395"/>
      <c r="AF18" s="395"/>
      <c r="AG18" s="498"/>
      <c r="AH18" s="394">
        <v>52.3</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1972800</v>
      </c>
      <c r="BO18" s="431"/>
      <c r="BP18" s="431"/>
      <c r="BQ18" s="431"/>
      <c r="BR18" s="431"/>
      <c r="BS18" s="431"/>
      <c r="BT18" s="431"/>
      <c r="BU18" s="432"/>
      <c r="BV18" s="430">
        <v>1972209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2611138</v>
      </c>
      <c r="BO19" s="431"/>
      <c r="BP19" s="431"/>
      <c r="BQ19" s="431"/>
      <c r="BR19" s="431"/>
      <c r="BS19" s="431"/>
      <c r="BT19" s="431"/>
      <c r="BU19" s="432"/>
      <c r="BV19" s="430">
        <v>2436789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1379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3585809</v>
      </c>
      <c r="BO23" s="431"/>
      <c r="BP23" s="431"/>
      <c r="BQ23" s="431"/>
      <c r="BR23" s="431"/>
      <c r="BS23" s="431"/>
      <c r="BT23" s="431"/>
      <c r="BU23" s="432"/>
      <c r="BV23" s="430">
        <v>3556113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7000</v>
      </c>
      <c r="R24" s="407"/>
      <c r="S24" s="407"/>
      <c r="T24" s="407"/>
      <c r="U24" s="407"/>
      <c r="V24" s="408"/>
      <c r="W24" s="472"/>
      <c r="X24" s="463"/>
      <c r="Y24" s="464"/>
      <c r="Z24" s="403" t="s">
        <v>173</v>
      </c>
      <c r="AA24" s="404"/>
      <c r="AB24" s="404"/>
      <c r="AC24" s="404"/>
      <c r="AD24" s="404"/>
      <c r="AE24" s="404"/>
      <c r="AF24" s="404"/>
      <c r="AG24" s="405"/>
      <c r="AH24" s="406">
        <v>67</v>
      </c>
      <c r="AI24" s="407"/>
      <c r="AJ24" s="407"/>
      <c r="AK24" s="407"/>
      <c r="AL24" s="408"/>
      <c r="AM24" s="406">
        <v>191352</v>
      </c>
      <c r="AN24" s="407"/>
      <c r="AO24" s="407"/>
      <c r="AP24" s="407"/>
      <c r="AQ24" s="407"/>
      <c r="AR24" s="408"/>
      <c r="AS24" s="406">
        <v>2856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3277803</v>
      </c>
      <c r="BO24" s="431"/>
      <c r="BP24" s="431"/>
      <c r="BQ24" s="431"/>
      <c r="BR24" s="431"/>
      <c r="BS24" s="431"/>
      <c r="BT24" s="431"/>
      <c r="BU24" s="432"/>
      <c r="BV24" s="430">
        <v>3187347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5750</v>
      </c>
      <c r="R25" s="407"/>
      <c r="S25" s="407"/>
      <c r="T25" s="407"/>
      <c r="U25" s="407"/>
      <c r="V25" s="408"/>
      <c r="W25" s="472"/>
      <c r="X25" s="463"/>
      <c r="Y25" s="464"/>
      <c r="Z25" s="403" t="s">
        <v>176</v>
      </c>
      <c r="AA25" s="404"/>
      <c r="AB25" s="404"/>
      <c r="AC25" s="404"/>
      <c r="AD25" s="404"/>
      <c r="AE25" s="404"/>
      <c r="AF25" s="404"/>
      <c r="AG25" s="405"/>
      <c r="AH25" s="406" t="s">
        <v>139</v>
      </c>
      <c r="AI25" s="407"/>
      <c r="AJ25" s="407"/>
      <c r="AK25" s="407"/>
      <c r="AL25" s="408"/>
      <c r="AM25" s="406" t="s">
        <v>130</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78524</v>
      </c>
      <c r="BO25" s="426"/>
      <c r="BP25" s="426"/>
      <c r="BQ25" s="426"/>
      <c r="BR25" s="426"/>
      <c r="BS25" s="426"/>
      <c r="BT25" s="426"/>
      <c r="BU25" s="427"/>
      <c r="BV25" s="425">
        <v>40101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t="s">
        <v>139</v>
      </c>
      <c r="M26" s="407"/>
      <c r="N26" s="407"/>
      <c r="O26" s="407"/>
      <c r="P26" s="408"/>
      <c r="Q26" s="406" t="s">
        <v>139</v>
      </c>
      <c r="R26" s="407"/>
      <c r="S26" s="407"/>
      <c r="T26" s="407"/>
      <c r="U26" s="407"/>
      <c r="V26" s="408"/>
      <c r="W26" s="472"/>
      <c r="X26" s="463"/>
      <c r="Y26" s="464"/>
      <c r="Z26" s="403" t="s">
        <v>179</v>
      </c>
      <c r="AA26" s="485"/>
      <c r="AB26" s="485"/>
      <c r="AC26" s="485"/>
      <c r="AD26" s="485"/>
      <c r="AE26" s="485"/>
      <c r="AF26" s="485"/>
      <c r="AG26" s="486"/>
      <c r="AH26" s="406">
        <v>2</v>
      </c>
      <c r="AI26" s="407"/>
      <c r="AJ26" s="407"/>
      <c r="AK26" s="407"/>
      <c r="AL26" s="408"/>
      <c r="AM26" s="406" t="s">
        <v>180</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2700</v>
      </c>
      <c r="R27" s="407"/>
      <c r="S27" s="407"/>
      <c r="T27" s="407"/>
      <c r="U27" s="407"/>
      <c r="V27" s="408"/>
      <c r="W27" s="472"/>
      <c r="X27" s="463"/>
      <c r="Y27" s="464"/>
      <c r="Z27" s="403" t="s">
        <v>183</v>
      </c>
      <c r="AA27" s="404"/>
      <c r="AB27" s="404"/>
      <c r="AC27" s="404"/>
      <c r="AD27" s="404"/>
      <c r="AE27" s="404"/>
      <c r="AF27" s="404"/>
      <c r="AG27" s="405"/>
      <c r="AH27" s="406" t="s">
        <v>130</v>
      </c>
      <c r="AI27" s="407"/>
      <c r="AJ27" s="407"/>
      <c r="AK27" s="407"/>
      <c r="AL27" s="408"/>
      <c r="AM27" s="406" t="s">
        <v>139</v>
      </c>
      <c r="AN27" s="407"/>
      <c r="AO27" s="407"/>
      <c r="AP27" s="407"/>
      <c r="AQ27" s="407"/>
      <c r="AR27" s="408"/>
      <c r="AS27" s="406" t="s">
        <v>130</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63752</v>
      </c>
      <c r="BO27" s="434"/>
      <c r="BP27" s="434"/>
      <c r="BQ27" s="434"/>
      <c r="BR27" s="434"/>
      <c r="BS27" s="434"/>
      <c r="BT27" s="434"/>
      <c r="BU27" s="435"/>
      <c r="BV27" s="433">
        <v>63750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2000</v>
      </c>
      <c r="R28" s="407"/>
      <c r="S28" s="407"/>
      <c r="T28" s="407"/>
      <c r="U28" s="407"/>
      <c r="V28" s="408"/>
      <c r="W28" s="472"/>
      <c r="X28" s="463"/>
      <c r="Y28" s="464"/>
      <c r="Z28" s="403" t="s">
        <v>186</v>
      </c>
      <c r="AA28" s="404"/>
      <c r="AB28" s="404"/>
      <c r="AC28" s="404"/>
      <c r="AD28" s="404"/>
      <c r="AE28" s="404"/>
      <c r="AF28" s="404"/>
      <c r="AG28" s="405"/>
      <c r="AH28" s="406">
        <v>1</v>
      </c>
      <c r="AI28" s="407"/>
      <c r="AJ28" s="407"/>
      <c r="AK28" s="407"/>
      <c r="AL28" s="408"/>
      <c r="AM28" s="406" t="s">
        <v>187</v>
      </c>
      <c r="AN28" s="407"/>
      <c r="AO28" s="407"/>
      <c r="AP28" s="407"/>
      <c r="AQ28" s="407"/>
      <c r="AR28" s="408"/>
      <c r="AS28" s="406" t="s">
        <v>180</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951202</v>
      </c>
      <c r="BO28" s="426"/>
      <c r="BP28" s="426"/>
      <c r="BQ28" s="426"/>
      <c r="BR28" s="426"/>
      <c r="BS28" s="426"/>
      <c r="BT28" s="426"/>
      <c r="BU28" s="427"/>
      <c r="BV28" s="425">
        <v>919669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8</v>
      </c>
      <c r="M29" s="407"/>
      <c r="N29" s="407"/>
      <c r="O29" s="407"/>
      <c r="P29" s="408"/>
      <c r="Q29" s="406">
        <v>1600</v>
      </c>
      <c r="R29" s="407"/>
      <c r="S29" s="407"/>
      <c r="T29" s="407"/>
      <c r="U29" s="407"/>
      <c r="V29" s="408"/>
      <c r="W29" s="473"/>
      <c r="X29" s="474"/>
      <c r="Y29" s="475"/>
      <c r="Z29" s="403" t="s">
        <v>190</v>
      </c>
      <c r="AA29" s="404"/>
      <c r="AB29" s="404"/>
      <c r="AC29" s="404"/>
      <c r="AD29" s="404"/>
      <c r="AE29" s="404"/>
      <c r="AF29" s="404"/>
      <c r="AG29" s="405"/>
      <c r="AH29" s="406">
        <v>68</v>
      </c>
      <c r="AI29" s="407"/>
      <c r="AJ29" s="407"/>
      <c r="AK29" s="407"/>
      <c r="AL29" s="408"/>
      <c r="AM29" s="406">
        <v>193207</v>
      </c>
      <c r="AN29" s="407"/>
      <c r="AO29" s="407"/>
      <c r="AP29" s="407"/>
      <c r="AQ29" s="407"/>
      <c r="AR29" s="408"/>
      <c r="AS29" s="406">
        <v>2841</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508718</v>
      </c>
      <c r="BO29" s="431"/>
      <c r="BP29" s="431"/>
      <c r="BQ29" s="431"/>
      <c r="BR29" s="431"/>
      <c r="BS29" s="431"/>
      <c r="BT29" s="431"/>
      <c r="BU29" s="432"/>
      <c r="BV29" s="430">
        <v>484940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405181</v>
      </c>
      <c r="BO30" s="434"/>
      <c r="BP30" s="434"/>
      <c r="BQ30" s="434"/>
      <c r="BR30" s="434"/>
      <c r="BS30" s="434"/>
      <c r="BT30" s="434"/>
      <c r="BU30" s="435"/>
      <c r="BV30" s="433">
        <v>330566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200</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202</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国民健康保険山城病院組合（病院事業会計）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和束町活性化センター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国民健康保険特別会計（直診勘定）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国民健康保険山城病院組合（介護老人保健施設事業会計）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アグリビジネス</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京都府市町村職員退職手当組合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介護保険特別会計（サービス事業勘定）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京都府市町村議会議員公務災害補償等組合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後期高齢者医療事業</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相楽中部消防組合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相楽郡広域事務組合（一般会計）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相楽郡広域事務組合（相楽地区ふるさと市町村圏振興事業特別会計）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京都府自治会館管理組合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京都府住宅新築資金等貸付事業管理組合（一般会計）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京都府住宅新築資金等貸付事業管理組合（特別会計）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swh0mRAn5qFhe3agNZnL7mq+1VZB1pd2Zy0kouDBtR5MVxdA08CGEK5u4J5A/B3QMhfZV4AuSEJPA+1NzLtW7A==" saltValue="Nhdco7k+WtJwgn2FWq3T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372529</v>
      </c>
      <c r="S5" s="698"/>
      <c r="T5" s="698"/>
      <c r="U5" s="698"/>
      <c r="V5" s="698"/>
      <c r="W5" s="698"/>
      <c r="X5" s="698"/>
      <c r="Y5" s="741"/>
      <c r="Z5" s="759">
        <v>9.6</v>
      </c>
      <c r="AA5" s="759"/>
      <c r="AB5" s="759"/>
      <c r="AC5" s="759"/>
      <c r="AD5" s="760">
        <v>372529</v>
      </c>
      <c r="AE5" s="760"/>
      <c r="AF5" s="760"/>
      <c r="AG5" s="760"/>
      <c r="AH5" s="760"/>
      <c r="AI5" s="760"/>
      <c r="AJ5" s="760"/>
      <c r="AK5" s="760"/>
      <c r="AL5" s="742">
        <v>18.100000000000001</v>
      </c>
      <c r="AM5" s="713"/>
      <c r="AN5" s="713"/>
      <c r="AO5" s="743"/>
      <c r="AP5" s="708" t="s">
        <v>230</v>
      </c>
      <c r="AQ5" s="709"/>
      <c r="AR5" s="709"/>
      <c r="AS5" s="709"/>
      <c r="AT5" s="709"/>
      <c r="AU5" s="709"/>
      <c r="AV5" s="709"/>
      <c r="AW5" s="709"/>
      <c r="AX5" s="709"/>
      <c r="AY5" s="709"/>
      <c r="AZ5" s="709"/>
      <c r="BA5" s="709"/>
      <c r="BB5" s="709"/>
      <c r="BC5" s="709"/>
      <c r="BD5" s="709"/>
      <c r="BE5" s="709"/>
      <c r="BF5" s="710"/>
      <c r="BG5" s="642">
        <v>372529</v>
      </c>
      <c r="BH5" s="643"/>
      <c r="BI5" s="643"/>
      <c r="BJ5" s="643"/>
      <c r="BK5" s="643"/>
      <c r="BL5" s="643"/>
      <c r="BM5" s="643"/>
      <c r="BN5" s="644"/>
      <c r="BO5" s="675">
        <v>100</v>
      </c>
      <c r="BP5" s="675"/>
      <c r="BQ5" s="675"/>
      <c r="BR5" s="675"/>
      <c r="BS5" s="676">
        <v>14709</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32894</v>
      </c>
      <c r="S6" s="643"/>
      <c r="T6" s="643"/>
      <c r="U6" s="643"/>
      <c r="V6" s="643"/>
      <c r="W6" s="643"/>
      <c r="X6" s="643"/>
      <c r="Y6" s="644"/>
      <c r="Z6" s="675">
        <v>0.9</v>
      </c>
      <c r="AA6" s="675"/>
      <c r="AB6" s="675"/>
      <c r="AC6" s="675"/>
      <c r="AD6" s="676">
        <v>32894</v>
      </c>
      <c r="AE6" s="676"/>
      <c r="AF6" s="676"/>
      <c r="AG6" s="676"/>
      <c r="AH6" s="676"/>
      <c r="AI6" s="676"/>
      <c r="AJ6" s="676"/>
      <c r="AK6" s="676"/>
      <c r="AL6" s="645">
        <v>1.6</v>
      </c>
      <c r="AM6" s="646"/>
      <c r="AN6" s="646"/>
      <c r="AO6" s="677"/>
      <c r="AP6" s="639" t="s">
        <v>235</v>
      </c>
      <c r="AQ6" s="640"/>
      <c r="AR6" s="640"/>
      <c r="AS6" s="640"/>
      <c r="AT6" s="640"/>
      <c r="AU6" s="640"/>
      <c r="AV6" s="640"/>
      <c r="AW6" s="640"/>
      <c r="AX6" s="640"/>
      <c r="AY6" s="640"/>
      <c r="AZ6" s="640"/>
      <c r="BA6" s="640"/>
      <c r="BB6" s="640"/>
      <c r="BC6" s="640"/>
      <c r="BD6" s="640"/>
      <c r="BE6" s="640"/>
      <c r="BF6" s="641"/>
      <c r="BG6" s="642">
        <v>372529</v>
      </c>
      <c r="BH6" s="643"/>
      <c r="BI6" s="643"/>
      <c r="BJ6" s="643"/>
      <c r="BK6" s="643"/>
      <c r="BL6" s="643"/>
      <c r="BM6" s="643"/>
      <c r="BN6" s="644"/>
      <c r="BO6" s="675">
        <v>100</v>
      </c>
      <c r="BP6" s="675"/>
      <c r="BQ6" s="675"/>
      <c r="BR6" s="675"/>
      <c r="BS6" s="676">
        <v>14709</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52533</v>
      </c>
      <c r="CS6" s="643"/>
      <c r="CT6" s="643"/>
      <c r="CU6" s="643"/>
      <c r="CV6" s="643"/>
      <c r="CW6" s="643"/>
      <c r="CX6" s="643"/>
      <c r="CY6" s="644"/>
      <c r="CZ6" s="742">
        <v>1.4</v>
      </c>
      <c r="DA6" s="713"/>
      <c r="DB6" s="713"/>
      <c r="DC6" s="745"/>
      <c r="DD6" s="648" t="s">
        <v>237</v>
      </c>
      <c r="DE6" s="643"/>
      <c r="DF6" s="643"/>
      <c r="DG6" s="643"/>
      <c r="DH6" s="643"/>
      <c r="DI6" s="643"/>
      <c r="DJ6" s="643"/>
      <c r="DK6" s="643"/>
      <c r="DL6" s="643"/>
      <c r="DM6" s="643"/>
      <c r="DN6" s="643"/>
      <c r="DO6" s="643"/>
      <c r="DP6" s="644"/>
      <c r="DQ6" s="648">
        <v>52533</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338</v>
      </c>
      <c r="S7" s="643"/>
      <c r="T7" s="643"/>
      <c r="U7" s="643"/>
      <c r="V7" s="643"/>
      <c r="W7" s="643"/>
      <c r="X7" s="643"/>
      <c r="Y7" s="644"/>
      <c r="Z7" s="675">
        <v>0</v>
      </c>
      <c r="AA7" s="675"/>
      <c r="AB7" s="675"/>
      <c r="AC7" s="675"/>
      <c r="AD7" s="676">
        <v>338</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143143</v>
      </c>
      <c r="BH7" s="643"/>
      <c r="BI7" s="643"/>
      <c r="BJ7" s="643"/>
      <c r="BK7" s="643"/>
      <c r="BL7" s="643"/>
      <c r="BM7" s="643"/>
      <c r="BN7" s="644"/>
      <c r="BO7" s="675">
        <v>38.4</v>
      </c>
      <c r="BP7" s="675"/>
      <c r="BQ7" s="675"/>
      <c r="BR7" s="675"/>
      <c r="BS7" s="676">
        <v>2183</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1109737</v>
      </c>
      <c r="CS7" s="643"/>
      <c r="CT7" s="643"/>
      <c r="CU7" s="643"/>
      <c r="CV7" s="643"/>
      <c r="CW7" s="643"/>
      <c r="CX7" s="643"/>
      <c r="CY7" s="644"/>
      <c r="CZ7" s="675">
        <v>29.4</v>
      </c>
      <c r="DA7" s="675"/>
      <c r="DB7" s="675"/>
      <c r="DC7" s="675"/>
      <c r="DD7" s="648">
        <v>89707</v>
      </c>
      <c r="DE7" s="643"/>
      <c r="DF7" s="643"/>
      <c r="DG7" s="643"/>
      <c r="DH7" s="643"/>
      <c r="DI7" s="643"/>
      <c r="DJ7" s="643"/>
      <c r="DK7" s="643"/>
      <c r="DL7" s="643"/>
      <c r="DM7" s="643"/>
      <c r="DN7" s="643"/>
      <c r="DO7" s="643"/>
      <c r="DP7" s="644"/>
      <c r="DQ7" s="648">
        <v>497509</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2331</v>
      </c>
      <c r="S8" s="643"/>
      <c r="T8" s="643"/>
      <c r="U8" s="643"/>
      <c r="V8" s="643"/>
      <c r="W8" s="643"/>
      <c r="X8" s="643"/>
      <c r="Y8" s="644"/>
      <c r="Z8" s="675">
        <v>0.1</v>
      </c>
      <c r="AA8" s="675"/>
      <c r="AB8" s="675"/>
      <c r="AC8" s="675"/>
      <c r="AD8" s="676">
        <v>2331</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5991</v>
      </c>
      <c r="BH8" s="643"/>
      <c r="BI8" s="643"/>
      <c r="BJ8" s="643"/>
      <c r="BK8" s="643"/>
      <c r="BL8" s="643"/>
      <c r="BM8" s="643"/>
      <c r="BN8" s="644"/>
      <c r="BO8" s="675">
        <v>1.6</v>
      </c>
      <c r="BP8" s="675"/>
      <c r="BQ8" s="675"/>
      <c r="BR8" s="675"/>
      <c r="BS8" s="648" t="s">
        <v>237</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798684</v>
      </c>
      <c r="CS8" s="643"/>
      <c r="CT8" s="643"/>
      <c r="CU8" s="643"/>
      <c r="CV8" s="643"/>
      <c r="CW8" s="643"/>
      <c r="CX8" s="643"/>
      <c r="CY8" s="644"/>
      <c r="CZ8" s="675">
        <v>21.1</v>
      </c>
      <c r="DA8" s="675"/>
      <c r="DB8" s="675"/>
      <c r="DC8" s="675"/>
      <c r="DD8" s="648">
        <v>8373</v>
      </c>
      <c r="DE8" s="643"/>
      <c r="DF8" s="643"/>
      <c r="DG8" s="643"/>
      <c r="DH8" s="643"/>
      <c r="DI8" s="643"/>
      <c r="DJ8" s="643"/>
      <c r="DK8" s="643"/>
      <c r="DL8" s="643"/>
      <c r="DM8" s="643"/>
      <c r="DN8" s="643"/>
      <c r="DO8" s="643"/>
      <c r="DP8" s="644"/>
      <c r="DQ8" s="648">
        <v>545769</v>
      </c>
      <c r="DR8" s="643"/>
      <c r="DS8" s="643"/>
      <c r="DT8" s="643"/>
      <c r="DU8" s="643"/>
      <c r="DV8" s="643"/>
      <c r="DW8" s="643"/>
      <c r="DX8" s="643"/>
      <c r="DY8" s="643"/>
      <c r="DZ8" s="643"/>
      <c r="EA8" s="643"/>
      <c r="EB8" s="643"/>
      <c r="EC8" s="689"/>
    </row>
    <row r="9" spans="2:143" ht="11.25" customHeight="1" x14ac:dyDescent="0.15">
      <c r="B9" s="639" t="s">
        <v>244</v>
      </c>
      <c r="C9" s="640"/>
      <c r="D9" s="640"/>
      <c r="E9" s="640"/>
      <c r="F9" s="640"/>
      <c r="G9" s="640"/>
      <c r="H9" s="640"/>
      <c r="I9" s="640"/>
      <c r="J9" s="640"/>
      <c r="K9" s="640"/>
      <c r="L9" s="640"/>
      <c r="M9" s="640"/>
      <c r="N9" s="640"/>
      <c r="O9" s="640"/>
      <c r="P9" s="640"/>
      <c r="Q9" s="641"/>
      <c r="R9" s="642">
        <v>2581</v>
      </c>
      <c r="S9" s="643"/>
      <c r="T9" s="643"/>
      <c r="U9" s="643"/>
      <c r="V9" s="643"/>
      <c r="W9" s="643"/>
      <c r="X9" s="643"/>
      <c r="Y9" s="644"/>
      <c r="Z9" s="675">
        <v>0.1</v>
      </c>
      <c r="AA9" s="675"/>
      <c r="AB9" s="675"/>
      <c r="AC9" s="675"/>
      <c r="AD9" s="676">
        <v>2581</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124801</v>
      </c>
      <c r="BH9" s="643"/>
      <c r="BI9" s="643"/>
      <c r="BJ9" s="643"/>
      <c r="BK9" s="643"/>
      <c r="BL9" s="643"/>
      <c r="BM9" s="643"/>
      <c r="BN9" s="644"/>
      <c r="BO9" s="675">
        <v>33.5</v>
      </c>
      <c r="BP9" s="675"/>
      <c r="BQ9" s="675"/>
      <c r="BR9" s="675"/>
      <c r="BS9" s="648" t="s">
        <v>246</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379003</v>
      </c>
      <c r="CS9" s="643"/>
      <c r="CT9" s="643"/>
      <c r="CU9" s="643"/>
      <c r="CV9" s="643"/>
      <c r="CW9" s="643"/>
      <c r="CX9" s="643"/>
      <c r="CY9" s="644"/>
      <c r="CZ9" s="675">
        <v>10</v>
      </c>
      <c r="DA9" s="675"/>
      <c r="DB9" s="675"/>
      <c r="DC9" s="675"/>
      <c r="DD9" s="648">
        <v>1212</v>
      </c>
      <c r="DE9" s="643"/>
      <c r="DF9" s="643"/>
      <c r="DG9" s="643"/>
      <c r="DH9" s="643"/>
      <c r="DI9" s="643"/>
      <c r="DJ9" s="643"/>
      <c r="DK9" s="643"/>
      <c r="DL9" s="643"/>
      <c r="DM9" s="643"/>
      <c r="DN9" s="643"/>
      <c r="DO9" s="643"/>
      <c r="DP9" s="644"/>
      <c r="DQ9" s="648">
        <v>312422</v>
      </c>
      <c r="DR9" s="643"/>
      <c r="DS9" s="643"/>
      <c r="DT9" s="643"/>
      <c r="DU9" s="643"/>
      <c r="DV9" s="643"/>
      <c r="DW9" s="643"/>
      <c r="DX9" s="643"/>
      <c r="DY9" s="643"/>
      <c r="DZ9" s="643"/>
      <c r="EA9" s="643"/>
      <c r="EB9" s="643"/>
      <c r="EC9" s="689"/>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246</v>
      </c>
      <c r="AA10" s="675"/>
      <c r="AB10" s="675"/>
      <c r="AC10" s="675"/>
      <c r="AD10" s="676" t="s">
        <v>237</v>
      </c>
      <c r="AE10" s="676"/>
      <c r="AF10" s="676"/>
      <c r="AG10" s="676"/>
      <c r="AH10" s="676"/>
      <c r="AI10" s="676"/>
      <c r="AJ10" s="676"/>
      <c r="AK10" s="676"/>
      <c r="AL10" s="645" t="s">
        <v>246</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9745</v>
      </c>
      <c r="BH10" s="643"/>
      <c r="BI10" s="643"/>
      <c r="BJ10" s="643"/>
      <c r="BK10" s="643"/>
      <c r="BL10" s="643"/>
      <c r="BM10" s="643"/>
      <c r="BN10" s="644"/>
      <c r="BO10" s="675">
        <v>2.6</v>
      </c>
      <c r="BP10" s="675"/>
      <c r="BQ10" s="675"/>
      <c r="BR10" s="675"/>
      <c r="BS10" s="648">
        <v>1613</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t="s">
        <v>237</v>
      </c>
      <c r="CS10" s="643"/>
      <c r="CT10" s="643"/>
      <c r="CU10" s="643"/>
      <c r="CV10" s="643"/>
      <c r="CW10" s="643"/>
      <c r="CX10" s="643"/>
      <c r="CY10" s="644"/>
      <c r="CZ10" s="675" t="s">
        <v>246</v>
      </c>
      <c r="DA10" s="675"/>
      <c r="DB10" s="675"/>
      <c r="DC10" s="675"/>
      <c r="DD10" s="648" t="s">
        <v>237</v>
      </c>
      <c r="DE10" s="643"/>
      <c r="DF10" s="643"/>
      <c r="DG10" s="643"/>
      <c r="DH10" s="643"/>
      <c r="DI10" s="643"/>
      <c r="DJ10" s="643"/>
      <c r="DK10" s="643"/>
      <c r="DL10" s="643"/>
      <c r="DM10" s="643"/>
      <c r="DN10" s="643"/>
      <c r="DO10" s="643"/>
      <c r="DP10" s="644"/>
      <c r="DQ10" s="648" t="s">
        <v>246</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73736</v>
      </c>
      <c r="S11" s="643"/>
      <c r="T11" s="643"/>
      <c r="U11" s="643"/>
      <c r="V11" s="643"/>
      <c r="W11" s="643"/>
      <c r="X11" s="643"/>
      <c r="Y11" s="644"/>
      <c r="Z11" s="645">
        <v>1.9</v>
      </c>
      <c r="AA11" s="646"/>
      <c r="AB11" s="646"/>
      <c r="AC11" s="647"/>
      <c r="AD11" s="648">
        <v>73736</v>
      </c>
      <c r="AE11" s="643"/>
      <c r="AF11" s="643"/>
      <c r="AG11" s="643"/>
      <c r="AH11" s="643"/>
      <c r="AI11" s="643"/>
      <c r="AJ11" s="643"/>
      <c r="AK11" s="644"/>
      <c r="AL11" s="645">
        <v>3.6</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2606</v>
      </c>
      <c r="BH11" s="643"/>
      <c r="BI11" s="643"/>
      <c r="BJ11" s="643"/>
      <c r="BK11" s="643"/>
      <c r="BL11" s="643"/>
      <c r="BM11" s="643"/>
      <c r="BN11" s="644"/>
      <c r="BO11" s="675">
        <v>0.7</v>
      </c>
      <c r="BP11" s="675"/>
      <c r="BQ11" s="675"/>
      <c r="BR11" s="675"/>
      <c r="BS11" s="648">
        <v>570</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154120</v>
      </c>
      <c r="CS11" s="643"/>
      <c r="CT11" s="643"/>
      <c r="CU11" s="643"/>
      <c r="CV11" s="643"/>
      <c r="CW11" s="643"/>
      <c r="CX11" s="643"/>
      <c r="CY11" s="644"/>
      <c r="CZ11" s="675">
        <v>4.0999999999999996</v>
      </c>
      <c r="DA11" s="675"/>
      <c r="DB11" s="675"/>
      <c r="DC11" s="675"/>
      <c r="DD11" s="648">
        <v>30694</v>
      </c>
      <c r="DE11" s="643"/>
      <c r="DF11" s="643"/>
      <c r="DG11" s="643"/>
      <c r="DH11" s="643"/>
      <c r="DI11" s="643"/>
      <c r="DJ11" s="643"/>
      <c r="DK11" s="643"/>
      <c r="DL11" s="643"/>
      <c r="DM11" s="643"/>
      <c r="DN11" s="643"/>
      <c r="DO11" s="643"/>
      <c r="DP11" s="644"/>
      <c r="DQ11" s="648">
        <v>93504</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v>11703</v>
      </c>
      <c r="S12" s="643"/>
      <c r="T12" s="643"/>
      <c r="U12" s="643"/>
      <c r="V12" s="643"/>
      <c r="W12" s="643"/>
      <c r="X12" s="643"/>
      <c r="Y12" s="644"/>
      <c r="Z12" s="675">
        <v>0.3</v>
      </c>
      <c r="AA12" s="675"/>
      <c r="AB12" s="675"/>
      <c r="AC12" s="675"/>
      <c r="AD12" s="676">
        <v>11703</v>
      </c>
      <c r="AE12" s="676"/>
      <c r="AF12" s="676"/>
      <c r="AG12" s="676"/>
      <c r="AH12" s="676"/>
      <c r="AI12" s="676"/>
      <c r="AJ12" s="676"/>
      <c r="AK12" s="676"/>
      <c r="AL12" s="645">
        <v>0.6</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189877</v>
      </c>
      <c r="BH12" s="643"/>
      <c r="BI12" s="643"/>
      <c r="BJ12" s="643"/>
      <c r="BK12" s="643"/>
      <c r="BL12" s="643"/>
      <c r="BM12" s="643"/>
      <c r="BN12" s="644"/>
      <c r="BO12" s="675">
        <v>51</v>
      </c>
      <c r="BP12" s="675"/>
      <c r="BQ12" s="675"/>
      <c r="BR12" s="675"/>
      <c r="BS12" s="648">
        <v>12526</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110502</v>
      </c>
      <c r="CS12" s="643"/>
      <c r="CT12" s="643"/>
      <c r="CU12" s="643"/>
      <c r="CV12" s="643"/>
      <c r="CW12" s="643"/>
      <c r="CX12" s="643"/>
      <c r="CY12" s="644"/>
      <c r="CZ12" s="675">
        <v>2.9</v>
      </c>
      <c r="DA12" s="675"/>
      <c r="DB12" s="675"/>
      <c r="DC12" s="675"/>
      <c r="DD12" s="648">
        <v>17080</v>
      </c>
      <c r="DE12" s="643"/>
      <c r="DF12" s="643"/>
      <c r="DG12" s="643"/>
      <c r="DH12" s="643"/>
      <c r="DI12" s="643"/>
      <c r="DJ12" s="643"/>
      <c r="DK12" s="643"/>
      <c r="DL12" s="643"/>
      <c r="DM12" s="643"/>
      <c r="DN12" s="643"/>
      <c r="DO12" s="643"/>
      <c r="DP12" s="644"/>
      <c r="DQ12" s="648">
        <v>63745</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237</v>
      </c>
      <c r="S13" s="643"/>
      <c r="T13" s="643"/>
      <c r="U13" s="643"/>
      <c r="V13" s="643"/>
      <c r="W13" s="643"/>
      <c r="X13" s="643"/>
      <c r="Y13" s="644"/>
      <c r="Z13" s="675" t="s">
        <v>237</v>
      </c>
      <c r="AA13" s="675"/>
      <c r="AB13" s="675"/>
      <c r="AC13" s="675"/>
      <c r="AD13" s="676" t="s">
        <v>246</v>
      </c>
      <c r="AE13" s="676"/>
      <c r="AF13" s="676"/>
      <c r="AG13" s="676"/>
      <c r="AH13" s="676"/>
      <c r="AI13" s="676"/>
      <c r="AJ13" s="676"/>
      <c r="AK13" s="676"/>
      <c r="AL13" s="645" t="s">
        <v>237</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189877</v>
      </c>
      <c r="BH13" s="643"/>
      <c r="BI13" s="643"/>
      <c r="BJ13" s="643"/>
      <c r="BK13" s="643"/>
      <c r="BL13" s="643"/>
      <c r="BM13" s="643"/>
      <c r="BN13" s="644"/>
      <c r="BO13" s="675">
        <v>51</v>
      </c>
      <c r="BP13" s="675"/>
      <c r="BQ13" s="675"/>
      <c r="BR13" s="675"/>
      <c r="BS13" s="648">
        <v>12526</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361843</v>
      </c>
      <c r="CS13" s="643"/>
      <c r="CT13" s="643"/>
      <c r="CU13" s="643"/>
      <c r="CV13" s="643"/>
      <c r="CW13" s="643"/>
      <c r="CX13" s="643"/>
      <c r="CY13" s="644"/>
      <c r="CZ13" s="675">
        <v>9.6</v>
      </c>
      <c r="DA13" s="675"/>
      <c r="DB13" s="675"/>
      <c r="DC13" s="675"/>
      <c r="DD13" s="648">
        <v>116736</v>
      </c>
      <c r="DE13" s="643"/>
      <c r="DF13" s="643"/>
      <c r="DG13" s="643"/>
      <c r="DH13" s="643"/>
      <c r="DI13" s="643"/>
      <c r="DJ13" s="643"/>
      <c r="DK13" s="643"/>
      <c r="DL13" s="643"/>
      <c r="DM13" s="643"/>
      <c r="DN13" s="643"/>
      <c r="DO13" s="643"/>
      <c r="DP13" s="644"/>
      <c r="DQ13" s="648">
        <v>227920</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v>37</v>
      </c>
      <c r="S14" s="643"/>
      <c r="T14" s="643"/>
      <c r="U14" s="643"/>
      <c r="V14" s="643"/>
      <c r="W14" s="643"/>
      <c r="X14" s="643"/>
      <c r="Y14" s="644"/>
      <c r="Z14" s="675">
        <v>0</v>
      </c>
      <c r="AA14" s="675"/>
      <c r="AB14" s="675"/>
      <c r="AC14" s="675"/>
      <c r="AD14" s="676">
        <v>37</v>
      </c>
      <c r="AE14" s="676"/>
      <c r="AF14" s="676"/>
      <c r="AG14" s="676"/>
      <c r="AH14" s="676"/>
      <c r="AI14" s="676"/>
      <c r="AJ14" s="676"/>
      <c r="AK14" s="676"/>
      <c r="AL14" s="645">
        <v>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21331</v>
      </c>
      <c r="BH14" s="643"/>
      <c r="BI14" s="643"/>
      <c r="BJ14" s="643"/>
      <c r="BK14" s="643"/>
      <c r="BL14" s="643"/>
      <c r="BM14" s="643"/>
      <c r="BN14" s="644"/>
      <c r="BO14" s="675">
        <v>5.7</v>
      </c>
      <c r="BP14" s="675"/>
      <c r="BQ14" s="675"/>
      <c r="BR14" s="675"/>
      <c r="BS14" s="648" t="s">
        <v>237</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200663</v>
      </c>
      <c r="CS14" s="643"/>
      <c r="CT14" s="643"/>
      <c r="CU14" s="643"/>
      <c r="CV14" s="643"/>
      <c r="CW14" s="643"/>
      <c r="CX14" s="643"/>
      <c r="CY14" s="644"/>
      <c r="CZ14" s="675">
        <v>5.3</v>
      </c>
      <c r="DA14" s="675"/>
      <c r="DB14" s="675"/>
      <c r="DC14" s="675"/>
      <c r="DD14" s="648">
        <v>20004</v>
      </c>
      <c r="DE14" s="643"/>
      <c r="DF14" s="643"/>
      <c r="DG14" s="643"/>
      <c r="DH14" s="643"/>
      <c r="DI14" s="643"/>
      <c r="DJ14" s="643"/>
      <c r="DK14" s="643"/>
      <c r="DL14" s="643"/>
      <c r="DM14" s="643"/>
      <c r="DN14" s="643"/>
      <c r="DO14" s="643"/>
      <c r="DP14" s="644"/>
      <c r="DQ14" s="648">
        <v>170006</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246</v>
      </c>
      <c r="S15" s="643"/>
      <c r="T15" s="643"/>
      <c r="U15" s="643"/>
      <c r="V15" s="643"/>
      <c r="W15" s="643"/>
      <c r="X15" s="643"/>
      <c r="Y15" s="644"/>
      <c r="Z15" s="675" t="s">
        <v>237</v>
      </c>
      <c r="AA15" s="675"/>
      <c r="AB15" s="675"/>
      <c r="AC15" s="675"/>
      <c r="AD15" s="676" t="s">
        <v>246</v>
      </c>
      <c r="AE15" s="676"/>
      <c r="AF15" s="676"/>
      <c r="AG15" s="676"/>
      <c r="AH15" s="676"/>
      <c r="AI15" s="676"/>
      <c r="AJ15" s="676"/>
      <c r="AK15" s="676"/>
      <c r="AL15" s="645" t="s">
        <v>246</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18178</v>
      </c>
      <c r="BH15" s="643"/>
      <c r="BI15" s="643"/>
      <c r="BJ15" s="643"/>
      <c r="BK15" s="643"/>
      <c r="BL15" s="643"/>
      <c r="BM15" s="643"/>
      <c r="BN15" s="644"/>
      <c r="BO15" s="675">
        <v>4.9000000000000004</v>
      </c>
      <c r="BP15" s="675"/>
      <c r="BQ15" s="675"/>
      <c r="BR15" s="675"/>
      <c r="BS15" s="648" t="s">
        <v>246</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226130</v>
      </c>
      <c r="CS15" s="643"/>
      <c r="CT15" s="643"/>
      <c r="CU15" s="643"/>
      <c r="CV15" s="643"/>
      <c r="CW15" s="643"/>
      <c r="CX15" s="643"/>
      <c r="CY15" s="644"/>
      <c r="CZ15" s="675">
        <v>6</v>
      </c>
      <c r="DA15" s="675"/>
      <c r="DB15" s="675"/>
      <c r="DC15" s="675"/>
      <c r="DD15" s="648" t="s">
        <v>246</v>
      </c>
      <c r="DE15" s="643"/>
      <c r="DF15" s="643"/>
      <c r="DG15" s="643"/>
      <c r="DH15" s="643"/>
      <c r="DI15" s="643"/>
      <c r="DJ15" s="643"/>
      <c r="DK15" s="643"/>
      <c r="DL15" s="643"/>
      <c r="DM15" s="643"/>
      <c r="DN15" s="643"/>
      <c r="DO15" s="643"/>
      <c r="DP15" s="644"/>
      <c r="DQ15" s="648">
        <v>218196</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4305</v>
      </c>
      <c r="S16" s="643"/>
      <c r="T16" s="643"/>
      <c r="U16" s="643"/>
      <c r="V16" s="643"/>
      <c r="W16" s="643"/>
      <c r="X16" s="643"/>
      <c r="Y16" s="644"/>
      <c r="Z16" s="675">
        <v>0.1</v>
      </c>
      <c r="AA16" s="675"/>
      <c r="AB16" s="675"/>
      <c r="AC16" s="675"/>
      <c r="AD16" s="676">
        <v>4305</v>
      </c>
      <c r="AE16" s="676"/>
      <c r="AF16" s="676"/>
      <c r="AG16" s="676"/>
      <c r="AH16" s="676"/>
      <c r="AI16" s="676"/>
      <c r="AJ16" s="676"/>
      <c r="AK16" s="676"/>
      <c r="AL16" s="645">
        <v>0.2</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246</v>
      </c>
      <c r="BH16" s="643"/>
      <c r="BI16" s="643"/>
      <c r="BJ16" s="643"/>
      <c r="BK16" s="643"/>
      <c r="BL16" s="643"/>
      <c r="BM16" s="643"/>
      <c r="BN16" s="644"/>
      <c r="BO16" s="675" t="s">
        <v>246</v>
      </c>
      <c r="BP16" s="675"/>
      <c r="BQ16" s="675"/>
      <c r="BR16" s="675"/>
      <c r="BS16" s="648" t="s">
        <v>237</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42048</v>
      </c>
      <c r="CS16" s="643"/>
      <c r="CT16" s="643"/>
      <c r="CU16" s="643"/>
      <c r="CV16" s="643"/>
      <c r="CW16" s="643"/>
      <c r="CX16" s="643"/>
      <c r="CY16" s="644"/>
      <c r="CZ16" s="675">
        <v>1.1000000000000001</v>
      </c>
      <c r="DA16" s="675"/>
      <c r="DB16" s="675"/>
      <c r="DC16" s="675"/>
      <c r="DD16" s="648" t="s">
        <v>246</v>
      </c>
      <c r="DE16" s="643"/>
      <c r="DF16" s="643"/>
      <c r="DG16" s="643"/>
      <c r="DH16" s="643"/>
      <c r="DI16" s="643"/>
      <c r="DJ16" s="643"/>
      <c r="DK16" s="643"/>
      <c r="DL16" s="643"/>
      <c r="DM16" s="643"/>
      <c r="DN16" s="643"/>
      <c r="DO16" s="643"/>
      <c r="DP16" s="644"/>
      <c r="DQ16" s="648">
        <v>5492</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601</v>
      </c>
      <c r="S17" s="643"/>
      <c r="T17" s="643"/>
      <c r="U17" s="643"/>
      <c r="V17" s="643"/>
      <c r="W17" s="643"/>
      <c r="X17" s="643"/>
      <c r="Y17" s="644"/>
      <c r="Z17" s="675">
        <v>0</v>
      </c>
      <c r="AA17" s="675"/>
      <c r="AB17" s="675"/>
      <c r="AC17" s="675"/>
      <c r="AD17" s="676">
        <v>601</v>
      </c>
      <c r="AE17" s="676"/>
      <c r="AF17" s="676"/>
      <c r="AG17" s="676"/>
      <c r="AH17" s="676"/>
      <c r="AI17" s="676"/>
      <c r="AJ17" s="676"/>
      <c r="AK17" s="676"/>
      <c r="AL17" s="645">
        <v>0</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246</v>
      </c>
      <c r="BH17" s="643"/>
      <c r="BI17" s="643"/>
      <c r="BJ17" s="643"/>
      <c r="BK17" s="643"/>
      <c r="BL17" s="643"/>
      <c r="BM17" s="643"/>
      <c r="BN17" s="644"/>
      <c r="BO17" s="675" t="s">
        <v>237</v>
      </c>
      <c r="BP17" s="675"/>
      <c r="BQ17" s="675"/>
      <c r="BR17" s="675"/>
      <c r="BS17" s="648" t="s">
        <v>246</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345131</v>
      </c>
      <c r="CS17" s="643"/>
      <c r="CT17" s="643"/>
      <c r="CU17" s="643"/>
      <c r="CV17" s="643"/>
      <c r="CW17" s="643"/>
      <c r="CX17" s="643"/>
      <c r="CY17" s="644"/>
      <c r="CZ17" s="675">
        <v>9.1</v>
      </c>
      <c r="DA17" s="675"/>
      <c r="DB17" s="675"/>
      <c r="DC17" s="675"/>
      <c r="DD17" s="648" t="s">
        <v>237</v>
      </c>
      <c r="DE17" s="643"/>
      <c r="DF17" s="643"/>
      <c r="DG17" s="643"/>
      <c r="DH17" s="643"/>
      <c r="DI17" s="643"/>
      <c r="DJ17" s="643"/>
      <c r="DK17" s="643"/>
      <c r="DL17" s="643"/>
      <c r="DM17" s="643"/>
      <c r="DN17" s="643"/>
      <c r="DO17" s="643"/>
      <c r="DP17" s="644"/>
      <c r="DQ17" s="648">
        <v>342841</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3008</v>
      </c>
      <c r="S18" s="643"/>
      <c r="T18" s="643"/>
      <c r="U18" s="643"/>
      <c r="V18" s="643"/>
      <c r="W18" s="643"/>
      <c r="X18" s="643"/>
      <c r="Y18" s="644"/>
      <c r="Z18" s="675">
        <v>0.1</v>
      </c>
      <c r="AA18" s="675"/>
      <c r="AB18" s="675"/>
      <c r="AC18" s="675"/>
      <c r="AD18" s="676">
        <v>3008</v>
      </c>
      <c r="AE18" s="676"/>
      <c r="AF18" s="676"/>
      <c r="AG18" s="676"/>
      <c r="AH18" s="676"/>
      <c r="AI18" s="676"/>
      <c r="AJ18" s="676"/>
      <c r="AK18" s="676"/>
      <c r="AL18" s="645">
        <v>0.1</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246</v>
      </c>
      <c r="BP18" s="675"/>
      <c r="BQ18" s="675"/>
      <c r="BR18" s="675"/>
      <c r="BS18" s="648" t="s">
        <v>246</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246</v>
      </c>
      <c r="DA18" s="675"/>
      <c r="DB18" s="675"/>
      <c r="DC18" s="675"/>
      <c r="DD18" s="648" t="s">
        <v>246</v>
      </c>
      <c r="DE18" s="643"/>
      <c r="DF18" s="643"/>
      <c r="DG18" s="643"/>
      <c r="DH18" s="643"/>
      <c r="DI18" s="643"/>
      <c r="DJ18" s="643"/>
      <c r="DK18" s="643"/>
      <c r="DL18" s="643"/>
      <c r="DM18" s="643"/>
      <c r="DN18" s="643"/>
      <c r="DO18" s="643"/>
      <c r="DP18" s="644"/>
      <c r="DQ18" s="648" t="s">
        <v>246</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577</v>
      </c>
      <c r="S19" s="643"/>
      <c r="T19" s="643"/>
      <c r="U19" s="643"/>
      <c r="V19" s="643"/>
      <c r="W19" s="643"/>
      <c r="X19" s="643"/>
      <c r="Y19" s="644"/>
      <c r="Z19" s="675">
        <v>0</v>
      </c>
      <c r="AA19" s="675"/>
      <c r="AB19" s="675"/>
      <c r="AC19" s="675"/>
      <c r="AD19" s="676">
        <v>577</v>
      </c>
      <c r="AE19" s="676"/>
      <c r="AF19" s="676"/>
      <c r="AG19" s="676"/>
      <c r="AH19" s="676"/>
      <c r="AI19" s="676"/>
      <c r="AJ19" s="676"/>
      <c r="AK19" s="676"/>
      <c r="AL19" s="645">
        <v>0</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237</v>
      </c>
      <c r="BH19" s="643"/>
      <c r="BI19" s="643"/>
      <c r="BJ19" s="643"/>
      <c r="BK19" s="643"/>
      <c r="BL19" s="643"/>
      <c r="BM19" s="643"/>
      <c r="BN19" s="644"/>
      <c r="BO19" s="675" t="s">
        <v>237</v>
      </c>
      <c r="BP19" s="675"/>
      <c r="BQ19" s="675"/>
      <c r="BR19" s="675"/>
      <c r="BS19" s="648" t="s">
        <v>237</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246</v>
      </c>
      <c r="DA19" s="675"/>
      <c r="DB19" s="675"/>
      <c r="DC19" s="675"/>
      <c r="DD19" s="648" t="s">
        <v>237</v>
      </c>
      <c r="DE19" s="643"/>
      <c r="DF19" s="643"/>
      <c r="DG19" s="643"/>
      <c r="DH19" s="643"/>
      <c r="DI19" s="643"/>
      <c r="DJ19" s="643"/>
      <c r="DK19" s="643"/>
      <c r="DL19" s="643"/>
      <c r="DM19" s="643"/>
      <c r="DN19" s="643"/>
      <c r="DO19" s="643"/>
      <c r="DP19" s="644"/>
      <c r="DQ19" s="648" t="s">
        <v>246</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1869</v>
      </c>
      <c r="S20" s="643"/>
      <c r="T20" s="643"/>
      <c r="U20" s="643"/>
      <c r="V20" s="643"/>
      <c r="W20" s="643"/>
      <c r="X20" s="643"/>
      <c r="Y20" s="644"/>
      <c r="Z20" s="675">
        <v>0</v>
      </c>
      <c r="AA20" s="675"/>
      <c r="AB20" s="675"/>
      <c r="AC20" s="675"/>
      <c r="AD20" s="676">
        <v>1869</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246</v>
      </c>
      <c r="BH20" s="643"/>
      <c r="BI20" s="643"/>
      <c r="BJ20" s="643"/>
      <c r="BK20" s="643"/>
      <c r="BL20" s="643"/>
      <c r="BM20" s="643"/>
      <c r="BN20" s="644"/>
      <c r="BO20" s="675" t="s">
        <v>237</v>
      </c>
      <c r="BP20" s="675"/>
      <c r="BQ20" s="675"/>
      <c r="BR20" s="675"/>
      <c r="BS20" s="648" t="s">
        <v>246</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3780394</v>
      </c>
      <c r="CS20" s="643"/>
      <c r="CT20" s="643"/>
      <c r="CU20" s="643"/>
      <c r="CV20" s="643"/>
      <c r="CW20" s="643"/>
      <c r="CX20" s="643"/>
      <c r="CY20" s="644"/>
      <c r="CZ20" s="675">
        <v>100</v>
      </c>
      <c r="DA20" s="675"/>
      <c r="DB20" s="675"/>
      <c r="DC20" s="675"/>
      <c r="DD20" s="648">
        <v>283806</v>
      </c>
      <c r="DE20" s="643"/>
      <c r="DF20" s="643"/>
      <c r="DG20" s="643"/>
      <c r="DH20" s="643"/>
      <c r="DI20" s="643"/>
      <c r="DJ20" s="643"/>
      <c r="DK20" s="643"/>
      <c r="DL20" s="643"/>
      <c r="DM20" s="643"/>
      <c r="DN20" s="643"/>
      <c r="DO20" s="643"/>
      <c r="DP20" s="644"/>
      <c r="DQ20" s="648">
        <v>2529937</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562</v>
      </c>
      <c r="S21" s="643"/>
      <c r="T21" s="643"/>
      <c r="U21" s="643"/>
      <c r="V21" s="643"/>
      <c r="W21" s="643"/>
      <c r="X21" s="643"/>
      <c r="Y21" s="644"/>
      <c r="Z21" s="675">
        <v>0</v>
      </c>
      <c r="AA21" s="675"/>
      <c r="AB21" s="675"/>
      <c r="AC21" s="675"/>
      <c r="AD21" s="676">
        <v>562</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237</v>
      </c>
      <c r="BH21" s="643"/>
      <c r="BI21" s="643"/>
      <c r="BJ21" s="643"/>
      <c r="BK21" s="643"/>
      <c r="BL21" s="643"/>
      <c r="BM21" s="643"/>
      <c r="BN21" s="644"/>
      <c r="BO21" s="675" t="s">
        <v>246</v>
      </c>
      <c r="BP21" s="675"/>
      <c r="BQ21" s="675"/>
      <c r="BR21" s="675"/>
      <c r="BS21" s="648" t="s">
        <v>246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1739216</v>
      </c>
      <c r="S22" s="643"/>
      <c r="T22" s="643"/>
      <c r="U22" s="643"/>
      <c r="V22" s="643"/>
      <c r="W22" s="643"/>
      <c r="X22" s="643"/>
      <c r="Y22" s="644"/>
      <c r="Z22" s="675">
        <v>45</v>
      </c>
      <c r="AA22" s="675"/>
      <c r="AB22" s="675"/>
      <c r="AC22" s="675"/>
      <c r="AD22" s="676">
        <v>1553165</v>
      </c>
      <c r="AE22" s="676"/>
      <c r="AF22" s="676"/>
      <c r="AG22" s="676"/>
      <c r="AH22" s="676"/>
      <c r="AI22" s="676"/>
      <c r="AJ22" s="676"/>
      <c r="AK22" s="676"/>
      <c r="AL22" s="645">
        <v>75.3</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237</v>
      </c>
      <c r="BH22" s="643"/>
      <c r="BI22" s="643"/>
      <c r="BJ22" s="643"/>
      <c r="BK22" s="643"/>
      <c r="BL22" s="643"/>
      <c r="BM22" s="643"/>
      <c r="BN22" s="644"/>
      <c r="BO22" s="675" t="s">
        <v>237</v>
      </c>
      <c r="BP22" s="675"/>
      <c r="BQ22" s="675"/>
      <c r="BR22" s="675"/>
      <c r="BS22" s="648" t="s">
        <v>246</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1553165</v>
      </c>
      <c r="S23" s="643"/>
      <c r="T23" s="643"/>
      <c r="U23" s="643"/>
      <c r="V23" s="643"/>
      <c r="W23" s="643"/>
      <c r="X23" s="643"/>
      <c r="Y23" s="644"/>
      <c r="Z23" s="675">
        <v>40.200000000000003</v>
      </c>
      <c r="AA23" s="675"/>
      <c r="AB23" s="675"/>
      <c r="AC23" s="675"/>
      <c r="AD23" s="676">
        <v>1553165</v>
      </c>
      <c r="AE23" s="676"/>
      <c r="AF23" s="676"/>
      <c r="AG23" s="676"/>
      <c r="AH23" s="676"/>
      <c r="AI23" s="676"/>
      <c r="AJ23" s="676"/>
      <c r="AK23" s="676"/>
      <c r="AL23" s="645">
        <v>75.3</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237</v>
      </c>
      <c r="BH23" s="643"/>
      <c r="BI23" s="643"/>
      <c r="BJ23" s="643"/>
      <c r="BK23" s="643"/>
      <c r="BL23" s="643"/>
      <c r="BM23" s="643"/>
      <c r="BN23" s="644"/>
      <c r="BO23" s="675" t="s">
        <v>246</v>
      </c>
      <c r="BP23" s="675"/>
      <c r="BQ23" s="675"/>
      <c r="BR23" s="675"/>
      <c r="BS23" s="648" t="s">
        <v>246</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186051</v>
      </c>
      <c r="S24" s="643"/>
      <c r="T24" s="643"/>
      <c r="U24" s="643"/>
      <c r="V24" s="643"/>
      <c r="W24" s="643"/>
      <c r="X24" s="643"/>
      <c r="Y24" s="644"/>
      <c r="Z24" s="675">
        <v>4.8</v>
      </c>
      <c r="AA24" s="675"/>
      <c r="AB24" s="675"/>
      <c r="AC24" s="675"/>
      <c r="AD24" s="676" t="s">
        <v>246</v>
      </c>
      <c r="AE24" s="676"/>
      <c r="AF24" s="676"/>
      <c r="AG24" s="676"/>
      <c r="AH24" s="676"/>
      <c r="AI24" s="676"/>
      <c r="AJ24" s="676"/>
      <c r="AK24" s="676"/>
      <c r="AL24" s="645" t="s">
        <v>246</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246</v>
      </c>
      <c r="BH24" s="643"/>
      <c r="BI24" s="643"/>
      <c r="BJ24" s="643"/>
      <c r="BK24" s="643"/>
      <c r="BL24" s="643"/>
      <c r="BM24" s="643"/>
      <c r="BN24" s="644"/>
      <c r="BO24" s="675" t="s">
        <v>237</v>
      </c>
      <c r="BP24" s="675"/>
      <c r="BQ24" s="675"/>
      <c r="BR24" s="675"/>
      <c r="BS24" s="648" t="s">
        <v>237</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1160599</v>
      </c>
      <c r="CS24" s="698"/>
      <c r="CT24" s="698"/>
      <c r="CU24" s="698"/>
      <c r="CV24" s="698"/>
      <c r="CW24" s="698"/>
      <c r="CX24" s="698"/>
      <c r="CY24" s="741"/>
      <c r="CZ24" s="742">
        <v>30.7</v>
      </c>
      <c r="DA24" s="713"/>
      <c r="DB24" s="713"/>
      <c r="DC24" s="745"/>
      <c r="DD24" s="740">
        <v>921641</v>
      </c>
      <c r="DE24" s="698"/>
      <c r="DF24" s="698"/>
      <c r="DG24" s="698"/>
      <c r="DH24" s="698"/>
      <c r="DI24" s="698"/>
      <c r="DJ24" s="698"/>
      <c r="DK24" s="741"/>
      <c r="DL24" s="740">
        <v>913869</v>
      </c>
      <c r="DM24" s="698"/>
      <c r="DN24" s="698"/>
      <c r="DO24" s="698"/>
      <c r="DP24" s="698"/>
      <c r="DQ24" s="698"/>
      <c r="DR24" s="698"/>
      <c r="DS24" s="698"/>
      <c r="DT24" s="698"/>
      <c r="DU24" s="698"/>
      <c r="DV24" s="741"/>
      <c r="DW24" s="742">
        <v>43.1</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237</v>
      </c>
      <c r="S25" s="643"/>
      <c r="T25" s="643"/>
      <c r="U25" s="643"/>
      <c r="V25" s="643"/>
      <c r="W25" s="643"/>
      <c r="X25" s="643"/>
      <c r="Y25" s="644"/>
      <c r="Z25" s="675" t="s">
        <v>139</v>
      </c>
      <c r="AA25" s="675"/>
      <c r="AB25" s="675"/>
      <c r="AC25" s="675"/>
      <c r="AD25" s="676" t="s">
        <v>246</v>
      </c>
      <c r="AE25" s="676"/>
      <c r="AF25" s="676"/>
      <c r="AG25" s="676"/>
      <c r="AH25" s="676"/>
      <c r="AI25" s="676"/>
      <c r="AJ25" s="676"/>
      <c r="AK25" s="676"/>
      <c r="AL25" s="645" t="s">
        <v>246</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246</v>
      </c>
      <c r="BH25" s="643"/>
      <c r="BI25" s="643"/>
      <c r="BJ25" s="643"/>
      <c r="BK25" s="643"/>
      <c r="BL25" s="643"/>
      <c r="BM25" s="643"/>
      <c r="BN25" s="644"/>
      <c r="BO25" s="675" t="s">
        <v>237</v>
      </c>
      <c r="BP25" s="675"/>
      <c r="BQ25" s="675"/>
      <c r="BR25" s="675"/>
      <c r="BS25" s="648" t="s">
        <v>237</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622225</v>
      </c>
      <c r="CS25" s="661"/>
      <c r="CT25" s="661"/>
      <c r="CU25" s="661"/>
      <c r="CV25" s="661"/>
      <c r="CW25" s="661"/>
      <c r="CX25" s="661"/>
      <c r="CY25" s="662"/>
      <c r="CZ25" s="645">
        <v>16.5</v>
      </c>
      <c r="DA25" s="663"/>
      <c r="DB25" s="663"/>
      <c r="DC25" s="664"/>
      <c r="DD25" s="648">
        <v>518531</v>
      </c>
      <c r="DE25" s="661"/>
      <c r="DF25" s="661"/>
      <c r="DG25" s="661"/>
      <c r="DH25" s="661"/>
      <c r="DI25" s="661"/>
      <c r="DJ25" s="661"/>
      <c r="DK25" s="662"/>
      <c r="DL25" s="648">
        <v>511844</v>
      </c>
      <c r="DM25" s="661"/>
      <c r="DN25" s="661"/>
      <c r="DO25" s="661"/>
      <c r="DP25" s="661"/>
      <c r="DQ25" s="661"/>
      <c r="DR25" s="661"/>
      <c r="DS25" s="661"/>
      <c r="DT25" s="661"/>
      <c r="DU25" s="661"/>
      <c r="DV25" s="662"/>
      <c r="DW25" s="645">
        <v>24.1</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2243279</v>
      </c>
      <c r="S26" s="643"/>
      <c r="T26" s="643"/>
      <c r="U26" s="643"/>
      <c r="V26" s="643"/>
      <c r="W26" s="643"/>
      <c r="X26" s="643"/>
      <c r="Y26" s="644"/>
      <c r="Z26" s="675">
        <v>58.1</v>
      </c>
      <c r="AA26" s="675"/>
      <c r="AB26" s="675"/>
      <c r="AC26" s="675"/>
      <c r="AD26" s="676">
        <v>2057228</v>
      </c>
      <c r="AE26" s="676"/>
      <c r="AF26" s="676"/>
      <c r="AG26" s="676"/>
      <c r="AH26" s="676"/>
      <c r="AI26" s="676"/>
      <c r="AJ26" s="676"/>
      <c r="AK26" s="676"/>
      <c r="AL26" s="645">
        <v>99.8</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246</v>
      </c>
      <c r="BH26" s="643"/>
      <c r="BI26" s="643"/>
      <c r="BJ26" s="643"/>
      <c r="BK26" s="643"/>
      <c r="BL26" s="643"/>
      <c r="BM26" s="643"/>
      <c r="BN26" s="644"/>
      <c r="BO26" s="675" t="s">
        <v>237</v>
      </c>
      <c r="BP26" s="675"/>
      <c r="BQ26" s="675"/>
      <c r="BR26" s="675"/>
      <c r="BS26" s="648" t="s">
        <v>246</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356768</v>
      </c>
      <c r="CS26" s="643"/>
      <c r="CT26" s="643"/>
      <c r="CU26" s="643"/>
      <c r="CV26" s="643"/>
      <c r="CW26" s="643"/>
      <c r="CX26" s="643"/>
      <c r="CY26" s="644"/>
      <c r="CZ26" s="645">
        <v>9.4</v>
      </c>
      <c r="DA26" s="663"/>
      <c r="DB26" s="663"/>
      <c r="DC26" s="664"/>
      <c r="DD26" s="648">
        <v>279129</v>
      </c>
      <c r="DE26" s="643"/>
      <c r="DF26" s="643"/>
      <c r="DG26" s="643"/>
      <c r="DH26" s="643"/>
      <c r="DI26" s="643"/>
      <c r="DJ26" s="643"/>
      <c r="DK26" s="644"/>
      <c r="DL26" s="648" t="s">
        <v>246</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t="s">
        <v>246</v>
      </c>
      <c r="S27" s="643"/>
      <c r="T27" s="643"/>
      <c r="U27" s="643"/>
      <c r="V27" s="643"/>
      <c r="W27" s="643"/>
      <c r="X27" s="643"/>
      <c r="Y27" s="644"/>
      <c r="Z27" s="675" t="s">
        <v>246</v>
      </c>
      <c r="AA27" s="675"/>
      <c r="AB27" s="675"/>
      <c r="AC27" s="675"/>
      <c r="AD27" s="676" t="s">
        <v>246</v>
      </c>
      <c r="AE27" s="676"/>
      <c r="AF27" s="676"/>
      <c r="AG27" s="676"/>
      <c r="AH27" s="676"/>
      <c r="AI27" s="676"/>
      <c r="AJ27" s="676"/>
      <c r="AK27" s="676"/>
      <c r="AL27" s="645" t="s">
        <v>237</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372529</v>
      </c>
      <c r="BH27" s="643"/>
      <c r="BI27" s="643"/>
      <c r="BJ27" s="643"/>
      <c r="BK27" s="643"/>
      <c r="BL27" s="643"/>
      <c r="BM27" s="643"/>
      <c r="BN27" s="644"/>
      <c r="BO27" s="675">
        <v>100</v>
      </c>
      <c r="BP27" s="675"/>
      <c r="BQ27" s="675"/>
      <c r="BR27" s="675"/>
      <c r="BS27" s="648">
        <v>14709</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193243</v>
      </c>
      <c r="CS27" s="661"/>
      <c r="CT27" s="661"/>
      <c r="CU27" s="661"/>
      <c r="CV27" s="661"/>
      <c r="CW27" s="661"/>
      <c r="CX27" s="661"/>
      <c r="CY27" s="662"/>
      <c r="CZ27" s="645">
        <v>5.0999999999999996</v>
      </c>
      <c r="DA27" s="663"/>
      <c r="DB27" s="663"/>
      <c r="DC27" s="664"/>
      <c r="DD27" s="648">
        <v>60269</v>
      </c>
      <c r="DE27" s="661"/>
      <c r="DF27" s="661"/>
      <c r="DG27" s="661"/>
      <c r="DH27" s="661"/>
      <c r="DI27" s="661"/>
      <c r="DJ27" s="661"/>
      <c r="DK27" s="662"/>
      <c r="DL27" s="648">
        <v>59184</v>
      </c>
      <c r="DM27" s="661"/>
      <c r="DN27" s="661"/>
      <c r="DO27" s="661"/>
      <c r="DP27" s="661"/>
      <c r="DQ27" s="661"/>
      <c r="DR27" s="661"/>
      <c r="DS27" s="661"/>
      <c r="DT27" s="661"/>
      <c r="DU27" s="661"/>
      <c r="DV27" s="662"/>
      <c r="DW27" s="645">
        <v>2.8</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v>69503</v>
      </c>
      <c r="S28" s="643"/>
      <c r="T28" s="643"/>
      <c r="U28" s="643"/>
      <c r="V28" s="643"/>
      <c r="W28" s="643"/>
      <c r="X28" s="643"/>
      <c r="Y28" s="644"/>
      <c r="Z28" s="675">
        <v>1.8</v>
      </c>
      <c r="AA28" s="675"/>
      <c r="AB28" s="675"/>
      <c r="AC28" s="675"/>
      <c r="AD28" s="676" t="s">
        <v>237</v>
      </c>
      <c r="AE28" s="676"/>
      <c r="AF28" s="676"/>
      <c r="AG28" s="676"/>
      <c r="AH28" s="676"/>
      <c r="AI28" s="676"/>
      <c r="AJ28" s="676"/>
      <c r="AK28" s="676"/>
      <c r="AL28" s="645" t="s">
        <v>237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345131</v>
      </c>
      <c r="CS28" s="643"/>
      <c r="CT28" s="643"/>
      <c r="CU28" s="643"/>
      <c r="CV28" s="643"/>
      <c r="CW28" s="643"/>
      <c r="CX28" s="643"/>
      <c r="CY28" s="644"/>
      <c r="CZ28" s="645">
        <v>9.1</v>
      </c>
      <c r="DA28" s="663"/>
      <c r="DB28" s="663"/>
      <c r="DC28" s="664"/>
      <c r="DD28" s="648">
        <v>342841</v>
      </c>
      <c r="DE28" s="643"/>
      <c r="DF28" s="643"/>
      <c r="DG28" s="643"/>
      <c r="DH28" s="643"/>
      <c r="DI28" s="643"/>
      <c r="DJ28" s="643"/>
      <c r="DK28" s="644"/>
      <c r="DL28" s="648">
        <v>342841</v>
      </c>
      <c r="DM28" s="643"/>
      <c r="DN28" s="643"/>
      <c r="DO28" s="643"/>
      <c r="DP28" s="643"/>
      <c r="DQ28" s="643"/>
      <c r="DR28" s="643"/>
      <c r="DS28" s="643"/>
      <c r="DT28" s="643"/>
      <c r="DU28" s="643"/>
      <c r="DV28" s="644"/>
      <c r="DW28" s="645">
        <v>16.2</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23898</v>
      </c>
      <c r="S29" s="643"/>
      <c r="T29" s="643"/>
      <c r="U29" s="643"/>
      <c r="V29" s="643"/>
      <c r="W29" s="643"/>
      <c r="X29" s="643"/>
      <c r="Y29" s="644"/>
      <c r="Z29" s="675">
        <v>0.6</v>
      </c>
      <c r="AA29" s="675"/>
      <c r="AB29" s="675"/>
      <c r="AC29" s="675"/>
      <c r="AD29" s="676">
        <v>3361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308</v>
      </c>
      <c r="CE29" s="728"/>
      <c r="CF29" s="681" t="s">
        <v>309</v>
      </c>
      <c r="CG29" s="682"/>
      <c r="CH29" s="682"/>
      <c r="CI29" s="682"/>
      <c r="CJ29" s="682"/>
      <c r="CK29" s="682"/>
      <c r="CL29" s="682"/>
      <c r="CM29" s="682"/>
      <c r="CN29" s="682"/>
      <c r="CO29" s="682"/>
      <c r="CP29" s="682"/>
      <c r="CQ29" s="683"/>
      <c r="CR29" s="642">
        <v>345020</v>
      </c>
      <c r="CS29" s="661"/>
      <c r="CT29" s="661"/>
      <c r="CU29" s="661"/>
      <c r="CV29" s="661"/>
      <c r="CW29" s="661"/>
      <c r="CX29" s="661"/>
      <c r="CY29" s="662"/>
      <c r="CZ29" s="645">
        <v>9.1</v>
      </c>
      <c r="DA29" s="663"/>
      <c r="DB29" s="663"/>
      <c r="DC29" s="664"/>
      <c r="DD29" s="648">
        <v>342730</v>
      </c>
      <c r="DE29" s="661"/>
      <c r="DF29" s="661"/>
      <c r="DG29" s="661"/>
      <c r="DH29" s="661"/>
      <c r="DI29" s="661"/>
      <c r="DJ29" s="661"/>
      <c r="DK29" s="662"/>
      <c r="DL29" s="648">
        <v>342730</v>
      </c>
      <c r="DM29" s="661"/>
      <c r="DN29" s="661"/>
      <c r="DO29" s="661"/>
      <c r="DP29" s="661"/>
      <c r="DQ29" s="661"/>
      <c r="DR29" s="661"/>
      <c r="DS29" s="661"/>
      <c r="DT29" s="661"/>
      <c r="DU29" s="661"/>
      <c r="DV29" s="662"/>
      <c r="DW29" s="645">
        <v>16.2</v>
      </c>
      <c r="DX29" s="663"/>
      <c r="DY29" s="663"/>
      <c r="DZ29" s="663"/>
      <c r="EA29" s="663"/>
      <c r="EB29" s="663"/>
      <c r="EC29" s="684"/>
    </row>
    <row r="30" spans="2:133" ht="11.25" customHeight="1" x14ac:dyDescent="0.15">
      <c r="B30" s="639" t="s">
        <v>310</v>
      </c>
      <c r="C30" s="640"/>
      <c r="D30" s="640"/>
      <c r="E30" s="640"/>
      <c r="F30" s="640"/>
      <c r="G30" s="640"/>
      <c r="H30" s="640"/>
      <c r="I30" s="640"/>
      <c r="J30" s="640"/>
      <c r="K30" s="640"/>
      <c r="L30" s="640"/>
      <c r="M30" s="640"/>
      <c r="N30" s="640"/>
      <c r="O30" s="640"/>
      <c r="P30" s="640"/>
      <c r="Q30" s="641"/>
      <c r="R30" s="642">
        <v>11786</v>
      </c>
      <c r="S30" s="643"/>
      <c r="T30" s="643"/>
      <c r="U30" s="643"/>
      <c r="V30" s="643"/>
      <c r="W30" s="643"/>
      <c r="X30" s="643"/>
      <c r="Y30" s="644"/>
      <c r="Z30" s="675">
        <v>0.3</v>
      </c>
      <c r="AA30" s="675"/>
      <c r="AB30" s="675"/>
      <c r="AC30" s="675"/>
      <c r="AD30" s="676" t="s">
        <v>237</v>
      </c>
      <c r="AE30" s="676"/>
      <c r="AF30" s="676"/>
      <c r="AG30" s="676"/>
      <c r="AH30" s="676"/>
      <c r="AI30" s="676"/>
      <c r="AJ30" s="676"/>
      <c r="AK30" s="676"/>
      <c r="AL30" s="645" t="s">
        <v>246</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311</v>
      </c>
      <c r="BH30" s="716"/>
      <c r="BI30" s="716"/>
      <c r="BJ30" s="716"/>
      <c r="BK30" s="716"/>
      <c r="BL30" s="716"/>
      <c r="BM30" s="716"/>
      <c r="BN30" s="716"/>
      <c r="BO30" s="716"/>
      <c r="BP30" s="716"/>
      <c r="BQ30" s="717"/>
      <c r="BR30" s="703" t="s">
        <v>312</v>
      </c>
      <c r="BS30" s="716"/>
      <c r="BT30" s="716"/>
      <c r="BU30" s="716"/>
      <c r="BV30" s="716"/>
      <c r="BW30" s="716"/>
      <c r="BX30" s="716"/>
      <c r="BY30" s="716"/>
      <c r="BZ30" s="716"/>
      <c r="CA30" s="716"/>
      <c r="CB30" s="717"/>
      <c r="CD30" s="729"/>
      <c r="CE30" s="730"/>
      <c r="CF30" s="681" t="s">
        <v>313</v>
      </c>
      <c r="CG30" s="682"/>
      <c r="CH30" s="682"/>
      <c r="CI30" s="682"/>
      <c r="CJ30" s="682"/>
      <c r="CK30" s="682"/>
      <c r="CL30" s="682"/>
      <c r="CM30" s="682"/>
      <c r="CN30" s="682"/>
      <c r="CO30" s="682"/>
      <c r="CP30" s="682"/>
      <c r="CQ30" s="683"/>
      <c r="CR30" s="642">
        <v>334904</v>
      </c>
      <c r="CS30" s="643"/>
      <c r="CT30" s="643"/>
      <c r="CU30" s="643"/>
      <c r="CV30" s="643"/>
      <c r="CW30" s="643"/>
      <c r="CX30" s="643"/>
      <c r="CY30" s="644"/>
      <c r="CZ30" s="645">
        <v>8.9</v>
      </c>
      <c r="DA30" s="663"/>
      <c r="DB30" s="663"/>
      <c r="DC30" s="664"/>
      <c r="DD30" s="648">
        <v>332614</v>
      </c>
      <c r="DE30" s="643"/>
      <c r="DF30" s="643"/>
      <c r="DG30" s="643"/>
      <c r="DH30" s="643"/>
      <c r="DI30" s="643"/>
      <c r="DJ30" s="643"/>
      <c r="DK30" s="644"/>
      <c r="DL30" s="648">
        <v>332614</v>
      </c>
      <c r="DM30" s="643"/>
      <c r="DN30" s="643"/>
      <c r="DO30" s="643"/>
      <c r="DP30" s="643"/>
      <c r="DQ30" s="643"/>
      <c r="DR30" s="643"/>
      <c r="DS30" s="643"/>
      <c r="DT30" s="643"/>
      <c r="DU30" s="643"/>
      <c r="DV30" s="644"/>
      <c r="DW30" s="645">
        <v>15.7</v>
      </c>
      <c r="DX30" s="663"/>
      <c r="DY30" s="663"/>
      <c r="DZ30" s="663"/>
      <c r="EA30" s="663"/>
      <c r="EB30" s="663"/>
      <c r="EC30" s="684"/>
    </row>
    <row r="31" spans="2:133" ht="11.25" customHeight="1" x14ac:dyDescent="0.15">
      <c r="B31" s="639" t="s">
        <v>314</v>
      </c>
      <c r="C31" s="640"/>
      <c r="D31" s="640"/>
      <c r="E31" s="640"/>
      <c r="F31" s="640"/>
      <c r="G31" s="640"/>
      <c r="H31" s="640"/>
      <c r="I31" s="640"/>
      <c r="J31" s="640"/>
      <c r="K31" s="640"/>
      <c r="L31" s="640"/>
      <c r="M31" s="640"/>
      <c r="N31" s="640"/>
      <c r="O31" s="640"/>
      <c r="P31" s="640"/>
      <c r="Q31" s="641"/>
      <c r="R31" s="642">
        <v>772622</v>
      </c>
      <c r="S31" s="643"/>
      <c r="T31" s="643"/>
      <c r="U31" s="643"/>
      <c r="V31" s="643"/>
      <c r="W31" s="643"/>
      <c r="X31" s="643"/>
      <c r="Y31" s="644"/>
      <c r="Z31" s="675">
        <v>20</v>
      </c>
      <c r="AA31" s="675"/>
      <c r="AB31" s="675"/>
      <c r="AC31" s="675"/>
      <c r="AD31" s="676" t="s">
        <v>237</v>
      </c>
      <c r="AE31" s="676"/>
      <c r="AF31" s="676"/>
      <c r="AG31" s="676"/>
      <c r="AH31" s="676"/>
      <c r="AI31" s="676"/>
      <c r="AJ31" s="676"/>
      <c r="AK31" s="676"/>
      <c r="AL31" s="645" t="s">
        <v>246</v>
      </c>
      <c r="AM31" s="646"/>
      <c r="AN31" s="646"/>
      <c r="AO31" s="677"/>
      <c r="AP31" s="718" t="s">
        <v>315</v>
      </c>
      <c r="AQ31" s="719"/>
      <c r="AR31" s="719"/>
      <c r="AS31" s="719"/>
      <c r="AT31" s="724" t="s">
        <v>316</v>
      </c>
      <c r="AU31" s="231"/>
      <c r="AV31" s="231"/>
      <c r="AW31" s="231"/>
      <c r="AX31" s="708" t="s">
        <v>190</v>
      </c>
      <c r="AY31" s="709"/>
      <c r="AZ31" s="709"/>
      <c r="BA31" s="709"/>
      <c r="BB31" s="709"/>
      <c r="BC31" s="709"/>
      <c r="BD31" s="709"/>
      <c r="BE31" s="709"/>
      <c r="BF31" s="710"/>
      <c r="BG31" s="711">
        <v>98.9</v>
      </c>
      <c r="BH31" s="712"/>
      <c r="BI31" s="712"/>
      <c r="BJ31" s="712"/>
      <c r="BK31" s="712"/>
      <c r="BL31" s="712"/>
      <c r="BM31" s="713">
        <v>95.6</v>
      </c>
      <c r="BN31" s="712"/>
      <c r="BO31" s="712"/>
      <c r="BP31" s="712"/>
      <c r="BQ31" s="714"/>
      <c r="BR31" s="711">
        <v>98.5</v>
      </c>
      <c r="BS31" s="712"/>
      <c r="BT31" s="712"/>
      <c r="BU31" s="712"/>
      <c r="BV31" s="712"/>
      <c r="BW31" s="712"/>
      <c r="BX31" s="713">
        <v>95.7</v>
      </c>
      <c r="BY31" s="712"/>
      <c r="BZ31" s="712"/>
      <c r="CA31" s="712"/>
      <c r="CB31" s="714"/>
      <c r="CD31" s="729"/>
      <c r="CE31" s="730"/>
      <c r="CF31" s="681" t="s">
        <v>317</v>
      </c>
      <c r="CG31" s="682"/>
      <c r="CH31" s="682"/>
      <c r="CI31" s="682"/>
      <c r="CJ31" s="682"/>
      <c r="CK31" s="682"/>
      <c r="CL31" s="682"/>
      <c r="CM31" s="682"/>
      <c r="CN31" s="682"/>
      <c r="CO31" s="682"/>
      <c r="CP31" s="682"/>
      <c r="CQ31" s="683"/>
      <c r="CR31" s="642">
        <v>10116</v>
      </c>
      <c r="CS31" s="661"/>
      <c r="CT31" s="661"/>
      <c r="CU31" s="661"/>
      <c r="CV31" s="661"/>
      <c r="CW31" s="661"/>
      <c r="CX31" s="661"/>
      <c r="CY31" s="662"/>
      <c r="CZ31" s="645">
        <v>0.3</v>
      </c>
      <c r="DA31" s="663"/>
      <c r="DB31" s="663"/>
      <c r="DC31" s="664"/>
      <c r="DD31" s="648">
        <v>10116</v>
      </c>
      <c r="DE31" s="661"/>
      <c r="DF31" s="661"/>
      <c r="DG31" s="661"/>
      <c r="DH31" s="661"/>
      <c r="DI31" s="661"/>
      <c r="DJ31" s="661"/>
      <c r="DK31" s="662"/>
      <c r="DL31" s="648">
        <v>10116</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318</v>
      </c>
      <c r="C32" s="734"/>
      <c r="D32" s="734"/>
      <c r="E32" s="734"/>
      <c r="F32" s="734"/>
      <c r="G32" s="734"/>
      <c r="H32" s="734"/>
      <c r="I32" s="734"/>
      <c r="J32" s="734"/>
      <c r="K32" s="734"/>
      <c r="L32" s="734"/>
      <c r="M32" s="734"/>
      <c r="N32" s="734"/>
      <c r="O32" s="734"/>
      <c r="P32" s="734"/>
      <c r="Q32" s="735"/>
      <c r="R32" s="642" t="s">
        <v>237</v>
      </c>
      <c r="S32" s="643"/>
      <c r="T32" s="643"/>
      <c r="U32" s="643"/>
      <c r="V32" s="643"/>
      <c r="W32" s="643"/>
      <c r="X32" s="643"/>
      <c r="Y32" s="644"/>
      <c r="Z32" s="675" t="s">
        <v>237</v>
      </c>
      <c r="AA32" s="675"/>
      <c r="AB32" s="675"/>
      <c r="AC32" s="675"/>
      <c r="AD32" s="676" t="s">
        <v>246</v>
      </c>
      <c r="AE32" s="676"/>
      <c r="AF32" s="676"/>
      <c r="AG32" s="676"/>
      <c r="AH32" s="676"/>
      <c r="AI32" s="676"/>
      <c r="AJ32" s="676"/>
      <c r="AK32" s="676"/>
      <c r="AL32" s="645" t="s">
        <v>237</v>
      </c>
      <c r="AM32" s="646"/>
      <c r="AN32" s="646"/>
      <c r="AO32" s="677"/>
      <c r="AP32" s="720"/>
      <c r="AQ32" s="721"/>
      <c r="AR32" s="721"/>
      <c r="AS32" s="721"/>
      <c r="AT32" s="725"/>
      <c r="AU32" s="230" t="s">
        <v>319</v>
      </c>
      <c r="AV32" s="230"/>
      <c r="AW32" s="230"/>
      <c r="AX32" s="639" t="s">
        <v>320</v>
      </c>
      <c r="AY32" s="640"/>
      <c r="AZ32" s="640"/>
      <c r="BA32" s="640"/>
      <c r="BB32" s="640"/>
      <c r="BC32" s="640"/>
      <c r="BD32" s="640"/>
      <c r="BE32" s="640"/>
      <c r="BF32" s="641"/>
      <c r="BG32" s="715">
        <v>99</v>
      </c>
      <c r="BH32" s="661"/>
      <c r="BI32" s="661"/>
      <c r="BJ32" s="661"/>
      <c r="BK32" s="661"/>
      <c r="BL32" s="661"/>
      <c r="BM32" s="646">
        <v>96.2</v>
      </c>
      <c r="BN32" s="707"/>
      <c r="BO32" s="707"/>
      <c r="BP32" s="707"/>
      <c r="BQ32" s="688"/>
      <c r="BR32" s="715">
        <v>98</v>
      </c>
      <c r="BS32" s="661"/>
      <c r="BT32" s="661"/>
      <c r="BU32" s="661"/>
      <c r="BV32" s="661"/>
      <c r="BW32" s="661"/>
      <c r="BX32" s="646">
        <v>96.4</v>
      </c>
      <c r="BY32" s="707"/>
      <c r="BZ32" s="707"/>
      <c r="CA32" s="707"/>
      <c r="CB32" s="688"/>
      <c r="CD32" s="731"/>
      <c r="CE32" s="732"/>
      <c r="CF32" s="681" t="s">
        <v>321</v>
      </c>
      <c r="CG32" s="682"/>
      <c r="CH32" s="682"/>
      <c r="CI32" s="682"/>
      <c r="CJ32" s="682"/>
      <c r="CK32" s="682"/>
      <c r="CL32" s="682"/>
      <c r="CM32" s="682"/>
      <c r="CN32" s="682"/>
      <c r="CO32" s="682"/>
      <c r="CP32" s="682"/>
      <c r="CQ32" s="683"/>
      <c r="CR32" s="642">
        <v>111</v>
      </c>
      <c r="CS32" s="643"/>
      <c r="CT32" s="643"/>
      <c r="CU32" s="643"/>
      <c r="CV32" s="643"/>
      <c r="CW32" s="643"/>
      <c r="CX32" s="643"/>
      <c r="CY32" s="644"/>
      <c r="CZ32" s="645">
        <v>0</v>
      </c>
      <c r="DA32" s="663"/>
      <c r="DB32" s="663"/>
      <c r="DC32" s="664"/>
      <c r="DD32" s="648">
        <v>111</v>
      </c>
      <c r="DE32" s="643"/>
      <c r="DF32" s="643"/>
      <c r="DG32" s="643"/>
      <c r="DH32" s="643"/>
      <c r="DI32" s="643"/>
      <c r="DJ32" s="643"/>
      <c r="DK32" s="644"/>
      <c r="DL32" s="648">
        <v>111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322</v>
      </c>
      <c r="C33" s="640"/>
      <c r="D33" s="640"/>
      <c r="E33" s="640"/>
      <c r="F33" s="640"/>
      <c r="G33" s="640"/>
      <c r="H33" s="640"/>
      <c r="I33" s="640"/>
      <c r="J33" s="640"/>
      <c r="K33" s="640"/>
      <c r="L33" s="640"/>
      <c r="M33" s="640"/>
      <c r="N33" s="640"/>
      <c r="O33" s="640"/>
      <c r="P33" s="640"/>
      <c r="Q33" s="641"/>
      <c r="R33" s="642">
        <v>198524</v>
      </c>
      <c r="S33" s="643"/>
      <c r="T33" s="643"/>
      <c r="U33" s="643"/>
      <c r="V33" s="643"/>
      <c r="W33" s="643"/>
      <c r="X33" s="643"/>
      <c r="Y33" s="644"/>
      <c r="Z33" s="675">
        <v>5.0999999999999996</v>
      </c>
      <c r="AA33" s="675"/>
      <c r="AB33" s="675"/>
      <c r="AC33" s="675"/>
      <c r="AD33" s="676" t="s">
        <v>237</v>
      </c>
      <c r="AE33" s="676"/>
      <c r="AF33" s="676"/>
      <c r="AG33" s="676"/>
      <c r="AH33" s="676"/>
      <c r="AI33" s="676"/>
      <c r="AJ33" s="676"/>
      <c r="AK33" s="676"/>
      <c r="AL33" s="645" t="s">
        <v>246</v>
      </c>
      <c r="AM33" s="646"/>
      <c r="AN33" s="646"/>
      <c r="AO33" s="677"/>
      <c r="AP33" s="722"/>
      <c r="AQ33" s="723"/>
      <c r="AR33" s="723"/>
      <c r="AS33" s="723"/>
      <c r="AT33" s="726"/>
      <c r="AU33" s="232"/>
      <c r="AV33" s="232"/>
      <c r="AW33" s="232"/>
      <c r="AX33" s="623" t="s">
        <v>323</v>
      </c>
      <c r="AY33" s="624"/>
      <c r="AZ33" s="624"/>
      <c r="BA33" s="624"/>
      <c r="BB33" s="624"/>
      <c r="BC33" s="624"/>
      <c r="BD33" s="624"/>
      <c r="BE33" s="624"/>
      <c r="BF33" s="625"/>
      <c r="BG33" s="706">
        <v>98.7</v>
      </c>
      <c r="BH33" s="627"/>
      <c r="BI33" s="627"/>
      <c r="BJ33" s="627"/>
      <c r="BK33" s="627"/>
      <c r="BL33" s="627"/>
      <c r="BM33" s="669">
        <v>94.8</v>
      </c>
      <c r="BN33" s="627"/>
      <c r="BO33" s="627"/>
      <c r="BP33" s="627"/>
      <c r="BQ33" s="671"/>
      <c r="BR33" s="706">
        <v>98.8</v>
      </c>
      <c r="BS33" s="627"/>
      <c r="BT33" s="627"/>
      <c r="BU33" s="627"/>
      <c r="BV33" s="627"/>
      <c r="BW33" s="627"/>
      <c r="BX33" s="669">
        <v>94.9</v>
      </c>
      <c r="BY33" s="627"/>
      <c r="BZ33" s="627"/>
      <c r="CA33" s="627"/>
      <c r="CB33" s="671"/>
      <c r="CD33" s="681" t="s">
        <v>324</v>
      </c>
      <c r="CE33" s="682"/>
      <c r="CF33" s="682"/>
      <c r="CG33" s="682"/>
      <c r="CH33" s="682"/>
      <c r="CI33" s="682"/>
      <c r="CJ33" s="682"/>
      <c r="CK33" s="682"/>
      <c r="CL33" s="682"/>
      <c r="CM33" s="682"/>
      <c r="CN33" s="682"/>
      <c r="CO33" s="682"/>
      <c r="CP33" s="682"/>
      <c r="CQ33" s="683"/>
      <c r="CR33" s="642">
        <v>2293941</v>
      </c>
      <c r="CS33" s="661"/>
      <c r="CT33" s="661"/>
      <c r="CU33" s="661"/>
      <c r="CV33" s="661"/>
      <c r="CW33" s="661"/>
      <c r="CX33" s="661"/>
      <c r="CY33" s="662"/>
      <c r="CZ33" s="645">
        <v>60.7</v>
      </c>
      <c r="DA33" s="663"/>
      <c r="DB33" s="663"/>
      <c r="DC33" s="664"/>
      <c r="DD33" s="648">
        <v>1578287</v>
      </c>
      <c r="DE33" s="661"/>
      <c r="DF33" s="661"/>
      <c r="DG33" s="661"/>
      <c r="DH33" s="661"/>
      <c r="DI33" s="661"/>
      <c r="DJ33" s="661"/>
      <c r="DK33" s="662"/>
      <c r="DL33" s="648">
        <v>1058931</v>
      </c>
      <c r="DM33" s="661"/>
      <c r="DN33" s="661"/>
      <c r="DO33" s="661"/>
      <c r="DP33" s="661"/>
      <c r="DQ33" s="661"/>
      <c r="DR33" s="661"/>
      <c r="DS33" s="661"/>
      <c r="DT33" s="661"/>
      <c r="DU33" s="661"/>
      <c r="DV33" s="662"/>
      <c r="DW33" s="645">
        <v>49.9</v>
      </c>
      <c r="DX33" s="663"/>
      <c r="DY33" s="663"/>
      <c r="DZ33" s="663"/>
      <c r="EA33" s="663"/>
      <c r="EB33" s="663"/>
      <c r="EC33" s="684"/>
    </row>
    <row r="34" spans="2:133" ht="11.25" customHeight="1" x14ac:dyDescent="0.15">
      <c r="B34" s="639" t="s">
        <v>325</v>
      </c>
      <c r="C34" s="640"/>
      <c r="D34" s="640"/>
      <c r="E34" s="640"/>
      <c r="F34" s="640"/>
      <c r="G34" s="640"/>
      <c r="H34" s="640"/>
      <c r="I34" s="640"/>
      <c r="J34" s="640"/>
      <c r="K34" s="640"/>
      <c r="L34" s="640"/>
      <c r="M34" s="640"/>
      <c r="N34" s="640"/>
      <c r="O34" s="640"/>
      <c r="P34" s="640"/>
      <c r="Q34" s="641"/>
      <c r="R34" s="642">
        <v>156</v>
      </c>
      <c r="S34" s="643"/>
      <c r="T34" s="643"/>
      <c r="U34" s="643"/>
      <c r="V34" s="643"/>
      <c r="W34" s="643"/>
      <c r="X34" s="643"/>
      <c r="Y34" s="644"/>
      <c r="Z34" s="675">
        <v>0</v>
      </c>
      <c r="AA34" s="675"/>
      <c r="AB34" s="675"/>
      <c r="AC34" s="675"/>
      <c r="AD34" s="676">
        <v>68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292329</v>
      </c>
      <c r="CS34" s="643"/>
      <c r="CT34" s="643"/>
      <c r="CU34" s="643"/>
      <c r="CV34" s="643"/>
      <c r="CW34" s="643"/>
      <c r="CX34" s="643"/>
      <c r="CY34" s="644"/>
      <c r="CZ34" s="645">
        <v>7.7</v>
      </c>
      <c r="DA34" s="663"/>
      <c r="DB34" s="663"/>
      <c r="DC34" s="664"/>
      <c r="DD34" s="648">
        <v>190522</v>
      </c>
      <c r="DE34" s="643"/>
      <c r="DF34" s="643"/>
      <c r="DG34" s="643"/>
      <c r="DH34" s="643"/>
      <c r="DI34" s="643"/>
      <c r="DJ34" s="643"/>
      <c r="DK34" s="644"/>
      <c r="DL34" s="648">
        <v>117055</v>
      </c>
      <c r="DM34" s="643"/>
      <c r="DN34" s="643"/>
      <c r="DO34" s="643"/>
      <c r="DP34" s="643"/>
      <c r="DQ34" s="643"/>
      <c r="DR34" s="643"/>
      <c r="DS34" s="643"/>
      <c r="DT34" s="643"/>
      <c r="DU34" s="643"/>
      <c r="DV34" s="644"/>
      <c r="DW34" s="645">
        <v>5.5</v>
      </c>
      <c r="DX34" s="663"/>
      <c r="DY34" s="663"/>
      <c r="DZ34" s="663"/>
      <c r="EA34" s="663"/>
      <c r="EB34" s="663"/>
      <c r="EC34" s="684"/>
    </row>
    <row r="35" spans="2:133" ht="11.25" customHeight="1" x14ac:dyDescent="0.15">
      <c r="B35" s="639" t="s">
        <v>327</v>
      </c>
      <c r="C35" s="640"/>
      <c r="D35" s="640"/>
      <c r="E35" s="640"/>
      <c r="F35" s="640"/>
      <c r="G35" s="640"/>
      <c r="H35" s="640"/>
      <c r="I35" s="640"/>
      <c r="J35" s="640"/>
      <c r="K35" s="640"/>
      <c r="L35" s="640"/>
      <c r="M35" s="640"/>
      <c r="N35" s="640"/>
      <c r="O35" s="640"/>
      <c r="P35" s="640"/>
      <c r="Q35" s="641"/>
      <c r="R35" s="642">
        <v>1375</v>
      </c>
      <c r="S35" s="643"/>
      <c r="T35" s="643"/>
      <c r="U35" s="643"/>
      <c r="V35" s="643"/>
      <c r="W35" s="643"/>
      <c r="X35" s="643"/>
      <c r="Y35" s="644"/>
      <c r="Z35" s="675">
        <v>0</v>
      </c>
      <c r="AA35" s="675"/>
      <c r="AB35" s="675"/>
      <c r="AC35" s="675"/>
      <c r="AD35" s="676" t="s">
        <v>246</v>
      </c>
      <c r="AE35" s="676"/>
      <c r="AF35" s="676"/>
      <c r="AG35" s="676"/>
      <c r="AH35" s="676"/>
      <c r="AI35" s="676"/>
      <c r="AJ35" s="676"/>
      <c r="AK35" s="676"/>
      <c r="AL35" s="645" t="s">
        <v>246</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8676</v>
      </c>
      <c r="CS35" s="661"/>
      <c r="CT35" s="661"/>
      <c r="CU35" s="661"/>
      <c r="CV35" s="661"/>
      <c r="CW35" s="661"/>
      <c r="CX35" s="661"/>
      <c r="CY35" s="662"/>
      <c r="CZ35" s="645">
        <v>0.2</v>
      </c>
      <c r="DA35" s="663"/>
      <c r="DB35" s="663"/>
      <c r="DC35" s="664"/>
      <c r="DD35" s="648">
        <v>4431</v>
      </c>
      <c r="DE35" s="661"/>
      <c r="DF35" s="661"/>
      <c r="DG35" s="661"/>
      <c r="DH35" s="661"/>
      <c r="DI35" s="661"/>
      <c r="DJ35" s="661"/>
      <c r="DK35" s="662"/>
      <c r="DL35" s="648">
        <v>329</v>
      </c>
      <c r="DM35" s="661"/>
      <c r="DN35" s="661"/>
      <c r="DO35" s="661"/>
      <c r="DP35" s="661"/>
      <c r="DQ35" s="661"/>
      <c r="DR35" s="661"/>
      <c r="DS35" s="661"/>
      <c r="DT35" s="661"/>
      <c r="DU35" s="661"/>
      <c r="DV35" s="662"/>
      <c r="DW35" s="645">
        <v>0</v>
      </c>
      <c r="DX35" s="663"/>
      <c r="DY35" s="663"/>
      <c r="DZ35" s="663"/>
      <c r="EA35" s="663"/>
      <c r="EB35" s="663"/>
      <c r="EC35" s="684"/>
    </row>
    <row r="36" spans="2:133" ht="11.25" customHeight="1" x14ac:dyDescent="0.15">
      <c r="B36" s="639" t="s">
        <v>331</v>
      </c>
      <c r="C36" s="640"/>
      <c r="D36" s="640"/>
      <c r="E36" s="640"/>
      <c r="F36" s="640"/>
      <c r="G36" s="640"/>
      <c r="H36" s="640"/>
      <c r="I36" s="640"/>
      <c r="J36" s="640"/>
      <c r="K36" s="640"/>
      <c r="L36" s="640"/>
      <c r="M36" s="640"/>
      <c r="N36" s="640"/>
      <c r="O36" s="640"/>
      <c r="P36" s="640"/>
      <c r="Q36" s="641"/>
      <c r="R36" s="642">
        <v>52275</v>
      </c>
      <c r="S36" s="643"/>
      <c r="T36" s="643"/>
      <c r="U36" s="643"/>
      <c r="V36" s="643"/>
      <c r="W36" s="643"/>
      <c r="X36" s="643"/>
      <c r="Y36" s="644"/>
      <c r="Z36" s="675">
        <v>1.4</v>
      </c>
      <c r="AA36" s="675"/>
      <c r="AB36" s="675"/>
      <c r="AC36" s="675"/>
      <c r="AD36" s="676" t="s">
        <v>237</v>
      </c>
      <c r="AE36" s="676"/>
      <c r="AF36" s="676"/>
      <c r="AG36" s="676"/>
      <c r="AH36" s="676"/>
      <c r="AI36" s="676"/>
      <c r="AJ36" s="676"/>
      <c r="AK36" s="676"/>
      <c r="AL36" s="645" t="s">
        <v>246</v>
      </c>
      <c r="AM36" s="646"/>
      <c r="AN36" s="646"/>
      <c r="AO36" s="677"/>
      <c r="AP36" s="235"/>
      <c r="AQ36" s="694" t="s">
        <v>332</v>
      </c>
      <c r="AR36" s="695"/>
      <c r="AS36" s="695"/>
      <c r="AT36" s="695"/>
      <c r="AU36" s="695"/>
      <c r="AV36" s="695"/>
      <c r="AW36" s="695"/>
      <c r="AX36" s="695"/>
      <c r="AY36" s="696"/>
      <c r="AZ36" s="697">
        <v>503020</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33004</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1341025</v>
      </c>
      <c r="CS36" s="643"/>
      <c r="CT36" s="643"/>
      <c r="CU36" s="643"/>
      <c r="CV36" s="643"/>
      <c r="CW36" s="643"/>
      <c r="CX36" s="643"/>
      <c r="CY36" s="644"/>
      <c r="CZ36" s="645">
        <v>35.5</v>
      </c>
      <c r="DA36" s="663"/>
      <c r="DB36" s="663"/>
      <c r="DC36" s="664"/>
      <c r="DD36" s="648">
        <v>800078</v>
      </c>
      <c r="DE36" s="643"/>
      <c r="DF36" s="643"/>
      <c r="DG36" s="643"/>
      <c r="DH36" s="643"/>
      <c r="DI36" s="643"/>
      <c r="DJ36" s="643"/>
      <c r="DK36" s="644"/>
      <c r="DL36" s="648">
        <v>622519</v>
      </c>
      <c r="DM36" s="643"/>
      <c r="DN36" s="643"/>
      <c r="DO36" s="643"/>
      <c r="DP36" s="643"/>
      <c r="DQ36" s="643"/>
      <c r="DR36" s="643"/>
      <c r="DS36" s="643"/>
      <c r="DT36" s="643"/>
      <c r="DU36" s="643"/>
      <c r="DV36" s="644"/>
      <c r="DW36" s="645">
        <v>29.4</v>
      </c>
      <c r="DX36" s="663"/>
      <c r="DY36" s="663"/>
      <c r="DZ36" s="663"/>
      <c r="EA36" s="663"/>
      <c r="EB36" s="663"/>
      <c r="EC36" s="684"/>
    </row>
    <row r="37" spans="2:133" ht="11.25" customHeight="1" x14ac:dyDescent="0.15">
      <c r="B37" s="639" t="s">
        <v>335</v>
      </c>
      <c r="C37" s="640"/>
      <c r="D37" s="640"/>
      <c r="E37" s="640"/>
      <c r="F37" s="640"/>
      <c r="G37" s="640"/>
      <c r="H37" s="640"/>
      <c r="I37" s="640"/>
      <c r="J37" s="640"/>
      <c r="K37" s="640"/>
      <c r="L37" s="640"/>
      <c r="M37" s="640"/>
      <c r="N37" s="640"/>
      <c r="O37" s="640"/>
      <c r="P37" s="640"/>
      <c r="Q37" s="641"/>
      <c r="R37" s="642">
        <v>81300</v>
      </c>
      <c r="S37" s="643"/>
      <c r="T37" s="643"/>
      <c r="U37" s="643"/>
      <c r="V37" s="643"/>
      <c r="W37" s="643"/>
      <c r="X37" s="643"/>
      <c r="Y37" s="644"/>
      <c r="Z37" s="675">
        <v>2.1</v>
      </c>
      <c r="AA37" s="675"/>
      <c r="AB37" s="675"/>
      <c r="AC37" s="675"/>
      <c r="AD37" s="676" t="s">
        <v>237</v>
      </c>
      <c r="AE37" s="676"/>
      <c r="AF37" s="676"/>
      <c r="AG37" s="676"/>
      <c r="AH37" s="676"/>
      <c r="AI37" s="676"/>
      <c r="AJ37" s="676"/>
      <c r="AK37" s="676"/>
      <c r="AL37" s="645" t="s">
        <v>237</v>
      </c>
      <c r="AM37" s="646"/>
      <c r="AN37" s="646"/>
      <c r="AO37" s="677"/>
      <c r="AQ37" s="685" t="s">
        <v>336</v>
      </c>
      <c r="AR37" s="686"/>
      <c r="AS37" s="686"/>
      <c r="AT37" s="686"/>
      <c r="AU37" s="686"/>
      <c r="AV37" s="686"/>
      <c r="AW37" s="686"/>
      <c r="AX37" s="686"/>
      <c r="AY37" s="687"/>
      <c r="AZ37" s="642">
        <v>166325</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29703</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649708</v>
      </c>
      <c r="CS37" s="661"/>
      <c r="CT37" s="661"/>
      <c r="CU37" s="661"/>
      <c r="CV37" s="661"/>
      <c r="CW37" s="661"/>
      <c r="CX37" s="661"/>
      <c r="CY37" s="662"/>
      <c r="CZ37" s="645">
        <v>17.2</v>
      </c>
      <c r="DA37" s="663"/>
      <c r="DB37" s="663"/>
      <c r="DC37" s="664"/>
      <c r="DD37" s="648">
        <v>581294</v>
      </c>
      <c r="DE37" s="661"/>
      <c r="DF37" s="661"/>
      <c r="DG37" s="661"/>
      <c r="DH37" s="661"/>
      <c r="DI37" s="661"/>
      <c r="DJ37" s="661"/>
      <c r="DK37" s="662"/>
      <c r="DL37" s="648">
        <v>534275</v>
      </c>
      <c r="DM37" s="661"/>
      <c r="DN37" s="661"/>
      <c r="DO37" s="661"/>
      <c r="DP37" s="661"/>
      <c r="DQ37" s="661"/>
      <c r="DR37" s="661"/>
      <c r="DS37" s="661"/>
      <c r="DT37" s="661"/>
      <c r="DU37" s="661"/>
      <c r="DV37" s="662"/>
      <c r="DW37" s="645">
        <v>25.2</v>
      </c>
      <c r="DX37" s="663"/>
      <c r="DY37" s="663"/>
      <c r="DZ37" s="663"/>
      <c r="EA37" s="663"/>
      <c r="EB37" s="663"/>
      <c r="EC37" s="684"/>
    </row>
    <row r="38" spans="2:133" ht="11.25" customHeight="1" x14ac:dyDescent="0.15">
      <c r="B38" s="639" t="s">
        <v>339</v>
      </c>
      <c r="C38" s="640"/>
      <c r="D38" s="640"/>
      <c r="E38" s="640"/>
      <c r="F38" s="640"/>
      <c r="G38" s="640"/>
      <c r="H38" s="640"/>
      <c r="I38" s="640"/>
      <c r="J38" s="640"/>
      <c r="K38" s="640"/>
      <c r="L38" s="640"/>
      <c r="M38" s="640"/>
      <c r="N38" s="640"/>
      <c r="O38" s="640"/>
      <c r="P38" s="640"/>
      <c r="Q38" s="641"/>
      <c r="R38" s="642">
        <v>42277</v>
      </c>
      <c r="S38" s="643"/>
      <c r="T38" s="643"/>
      <c r="U38" s="643"/>
      <c r="V38" s="643"/>
      <c r="W38" s="643"/>
      <c r="X38" s="643"/>
      <c r="Y38" s="644"/>
      <c r="Z38" s="675">
        <v>1.1000000000000001</v>
      </c>
      <c r="AA38" s="675"/>
      <c r="AB38" s="675"/>
      <c r="AC38" s="675"/>
      <c r="AD38" s="676">
        <v>895</v>
      </c>
      <c r="AE38" s="676"/>
      <c r="AF38" s="676"/>
      <c r="AG38" s="676"/>
      <c r="AH38" s="676"/>
      <c r="AI38" s="676"/>
      <c r="AJ38" s="676"/>
      <c r="AK38" s="676"/>
      <c r="AL38" s="645">
        <v>0</v>
      </c>
      <c r="AM38" s="646"/>
      <c r="AN38" s="646"/>
      <c r="AO38" s="677"/>
      <c r="AQ38" s="685" t="s">
        <v>340</v>
      </c>
      <c r="AR38" s="686"/>
      <c r="AS38" s="686"/>
      <c r="AT38" s="686"/>
      <c r="AU38" s="686"/>
      <c r="AV38" s="686"/>
      <c r="AW38" s="686"/>
      <c r="AX38" s="686"/>
      <c r="AY38" s="687"/>
      <c r="AZ38" s="642">
        <v>77195</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740</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469712</v>
      </c>
      <c r="CS38" s="643"/>
      <c r="CT38" s="643"/>
      <c r="CU38" s="643"/>
      <c r="CV38" s="643"/>
      <c r="CW38" s="643"/>
      <c r="CX38" s="643"/>
      <c r="CY38" s="644"/>
      <c r="CZ38" s="645">
        <v>12.4</v>
      </c>
      <c r="DA38" s="663"/>
      <c r="DB38" s="663"/>
      <c r="DC38" s="664"/>
      <c r="DD38" s="648">
        <v>421038</v>
      </c>
      <c r="DE38" s="643"/>
      <c r="DF38" s="643"/>
      <c r="DG38" s="643"/>
      <c r="DH38" s="643"/>
      <c r="DI38" s="643"/>
      <c r="DJ38" s="643"/>
      <c r="DK38" s="644"/>
      <c r="DL38" s="648">
        <v>319028</v>
      </c>
      <c r="DM38" s="643"/>
      <c r="DN38" s="643"/>
      <c r="DO38" s="643"/>
      <c r="DP38" s="643"/>
      <c r="DQ38" s="643"/>
      <c r="DR38" s="643"/>
      <c r="DS38" s="643"/>
      <c r="DT38" s="643"/>
      <c r="DU38" s="643"/>
      <c r="DV38" s="644"/>
      <c r="DW38" s="645">
        <v>15</v>
      </c>
      <c r="DX38" s="663"/>
      <c r="DY38" s="663"/>
      <c r="DZ38" s="663"/>
      <c r="EA38" s="663"/>
      <c r="EB38" s="663"/>
      <c r="EC38" s="684"/>
    </row>
    <row r="39" spans="2:133" ht="11.25" customHeight="1" x14ac:dyDescent="0.15">
      <c r="B39" s="639" t="s">
        <v>343</v>
      </c>
      <c r="C39" s="640"/>
      <c r="D39" s="640"/>
      <c r="E39" s="640"/>
      <c r="F39" s="640"/>
      <c r="G39" s="640"/>
      <c r="H39" s="640"/>
      <c r="I39" s="640"/>
      <c r="J39" s="640"/>
      <c r="K39" s="640"/>
      <c r="L39" s="640"/>
      <c r="M39" s="640"/>
      <c r="N39" s="640"/>
      <c r="O39" s="640"/>
      <c r="P39" s="640"/>
      <c r="Q39" s="641"/>
      <c r="R39" s="642">
        <v>364600</v>
      </c>
      <c r="S39" s="643"/>
      <c r="T39" s="643"/>
      <c r="U39" s="643"/>
      <c r="V39" s="643"/>
      <c r="W39" s="643"/>
      <c r="X39" s="643"/>
      <c r="Y39" s="644"/>
      <c r="Z39" s="675">
        <v>9.4</v>
      </c>
      <c r="AA39" s="675"/>
      <c r="AB39" s="675"/>
      <c r="AC39" s="675"/>
      <c r="AD39" s="676" t="s">
        <v>246</v>
      </c>
      <c r="AE39" s="676"/>
      <c r="AF39" s="676"/>
      <c r="AG39" s="676"/>
      <c r="AH39" s="676"/>
      <c r="AI39" s="676"/>
      <c r="AJ39" s="676"/>
      <c r="AK39" s="676"/>
      <c r="AL39" s="645" t="s">
        <v>237</v>
      </c>
      <c r="AM39" s="646"/>
      <c r="AN39" s="646"/>
      <c r="AO39" s="677"/>
      <c r="AQ39" s="685" t="s">
        <v>344</v>
      </c>
      <c r="AR39" s="686"/>
      <c r="AS39" s="686"/>
      <c r="AT39" s="686"/>
      <c r="AU39" s="686"/>
      <c r="AV39" s="686"/>
      <c r="AW39" s="686"/>
      <c r="AX39" s="686"/>
      <c r="AY39" s="687"/>
      <c r="AZ39" s="642">
        <v>29131</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1292</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182199</v>
      </c>
      <c r="CS39" s="661"/>
      <c r="CT39" s="661"/>
      <c r="CU39" s="661"/>
      <c r="CV39" s="661"/>
      <c r="CW39" s="661"/>
      <c r="CX39" s="661"/>
      <c r="CY39" s="662"/>
      <c r="CZ39" s="645">
        <v>4.8</v>
      </c>
      <c r="DA39" s="663"/>
      <c r="DB39" s="663"/>
      <c r="DC39" s="664"/>
      <c r="DD39" s="648">
        <v>162218</v>
      </c>
      <c r="DE39" s="661"/>
      <c r="DF39" s="661"/>
      <c r="DG39" s="661"/>
      <c r="DH39" s="661"/>
      <c r="DI39" s="661"/>
      <c r="DJ39" s="661"/>
      <c r="DK39" s="662"/>
      <c r="DL39" s="648" t="s">
        <v>237</v>
      </c>
      <c r="DM39" s="661"/>
      <c r="DN39" s="661"/>
      <c r="DO39" s="661"/>
      <c r="DP39" s="661"/>
      <c r="DQ39" s="661"/>
      <c r="DR39" s="661"/>
      <c r="DS39" s="661"/>
      <c r="DT39" s="661"/>
      <c r="DU39" s="661"/>
      <c r="DV39" s="662"/>
      <c r="DW39" s="645" t="s">
        <v>246</v>
      </c>
      <c r="DX39" s="663"/>
      <c r="DY39" s="663"/>
      <c r="DZ39" s="663"/>
      <c r="EA39" s="663"/>
      <c r="EB39" s="663"/>
      <c r="EC39" s="684"/>
    </row>
    <row r="40" spans="2:133" ht="11.25" customHeight="1" x14ac:dyDescent="0.15">
      <c r="B40" s="639" t="s">
        <v>347</v>
      </c>
      <c r="C40" s="640"/>
      <c r="D40" s="640"/>
      <c r="E40" s="640"/>
      <c r="F40" s="640"/>
      <c r="G40" s="640"/>
      <c r="H40" s="640"/>
      <c r="I40" s="640"/>
      <c r="J40" s="640"/>
      <c r="K40" s="640"/>
      <c r="L40" s="640"/>
      <c r="M40" s="640"/>
      <c r="N40" s="640"/>
      <c r="O40" s="640"/>
      <c r="P40" s="640"/>
      <c r="Q40" s="641"/>
      <c r="R40" s="642" t="s">
        <v>237</v>
      </c>
      <c r="S40" s="643"/>
      <c r="T40" s="643"/>
      <c r="U40" s="643"/>
      <c r="V40" s="643"/>
      <c r="W40" s="643"/>
      <c r="X40" s="643"/>
      <c r="Y40" s="644"/>
      <c r="Z40" s="675" t="s">
        <v>246</v>
      </c>
      <c r="AA40" s="675"/>
      <c r="AB40" s="675"/>
      <c r="AC40" s="675"/>
      <c r="AD40" s="676" t="s">
        <v>237</v>
      </c>
      <c r="AE40" s="676"/>
      <c r="AF40" s="676"/>
      <c r="AG40" s="676"/>
      <c r="AH40" s="676"/>
      <c r="AI40" s="676"/>
      <c r="AJ40" s="676"/>
      <c r="AK40" s="676"/>
      <c r="AL40" s="645" t="s">
        <v>237</v>
      </c>
      <c r="AM40" s="646"/>
      <c r="AN40" s="646"/>
      <c r="AO40" s="677"/>
      <c r="AQ40" s="685" t="s">
        <v>348</v>
      </c>
      <c r="AR40" s="686"/>
      <c r="AS40" s="686"/>
      <c r="AT40" s="686"/>
      <c r="AU40" s="686"/>
      <c r="AV40" s="686"/>
      <c r="AW40" s="686"/>
      <c r="AX40" s="686"/>
      <c r="AY40" s="687"/>
      <c r="AZ40" s="642">
        <v>4177</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88</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t="s">
        <v>246</v>
      </c>
      <c r="CS40" s="643"/>
      <c r="CT40" s="643"/>
      <c r="CU40" s="643"/>
      <c r="CV40" s="643"/>
      <c r="CW40" s="643"/>
      <c r="CX40" s="643"/>
      <c r="CY40" s="644"/>
      <c r="CZ40" s="645" t="s">
        <v>237</v>
      </c>
      <c r="DA40" s="663"/>
      <c r="DB40" s="663"/>
      <c r="DC40" s="664"/>
      <c r="DD40" s="648" t="s">
        <v>246</v>
      </c>
      <c r="DE40" s="643"/>
      <c r="DF40" s="643"/>
      <c r="DG40" s="643"/>
      <c r="DH40" s="643"/>
      <c r="DI40" s="643"/>
      <c r="DJ40" s="643"/>
      <c r="DK40" s="644"/>
      <c r="DL40" s="648" t="s">
        <v>246</v>
      </c>
      <c r="DM40" s="643"/>
      <c r="DN40" s="643"/>
      <c r="DO40" s="643"/>
      <c r="DP40" s="643"/>
      <c r="DQ40" s="643"/>
      <c r="DR40" s="643"/>
      <c r="DS40" s="643"/>
      <c r="DT40" s="643"/>
      <c r="DU40" s="643"/>
      <c r="DV40" s="644"/>
      <c r="DW40" s="645" t="s">
        <v>246</v>
      </c>
      <c r="DX40" s="663"/>
      <c r="DY40" s="663"/>
      <c r="DZ40" s="663"/>
      <c r="EA40" s="663"/>
      <c r="EB40" s="663"/>
      <c r="EC40" s="684"/>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237</v>
      </c>
      <c r="S41" s="643"/>
      <c r="T41" s="643"/>
      <c r="U41" s="643"/>
      <c r="V41" s="643"/>
      <c r="W41" s="643"/>
      <c r="X41" s="643"/>
      <c r="Y41" s="644"/>
      <c r="Z41" s="675" t="s">
        <v>246</v>
      </c>
      <c r="AA41" s="675"/>
      <c r="AB41" s="675"/>
      <c r="AC41" s="675"/>
      <c r="AD41" s="676" t="s">
        <v>246</v>
      </c>
      <c r="AE41" s="676"/>
      <c r="AF41" s="676"/>
      <c r="AG41" s="676"/>
      <c r="AH41" s="676"/>
      <c r="AI41" s="676"/>
      <c r="AJ41" s="676"/>
      <c r="AK41" s="676"/>
      <c r="AL41" s="645" t="s">
        <v>246</v>
      </c>
      <c r="AM41" s="646"/>
      <c r="AN41" s="646"/>
      <c r="AO41" s="677"/>
      <c r="AQ41" s="685" t="s">
        <v>353</v>
      </c>
      <c r="AR41" s="686"/>
      <c r="AS41" s="686"/>
      <c r="AT41" s="686"/>
      <c r="AU41" s="686"/>
      <c r="AV41" s="686"/>
      <c r="AW41" s="686"/>
      <c r="AX41" s="686"/>
      <c r="AY41" s="687"/>
      <c r="AZ41" s="642">
        <v>84310</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4</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246</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59300</v>
      </c>
      <c r="S42" s="643"/>
      <c r="T42" s="643"/>
      <c r="U42" s="643"/>
      <c r="V42" s="643"/>
      <c r="W42" s="643"/>
      <c r="X42" s="643"/>
      <c r="Y42" s="644"/>
      <c r="Z42" s="675">
        <v>1.5</v>
      </c>
      <c r="AA42" s="675"/>
      <c r="AB42" s="675"/>
      <c r="AC42" s="675"/>
      <c r="AD42" s="676" t="s">
        <v>246</v>
      </c>
      <c r="AE42" s="676"/>
      <c r="AF42" s="676"/>
      <c r="AG42" s="676"/>
      <c r="AH42" s="676"/>
      <c r="AI42" s="676"/>
      <c r="AJ42" s="676"/>
      <c r="AK42" s="676"/>
      <c r="AL42" s="645" t="s">
        <v>246</v>
      </c>
      <c r="AM42" s="646"/>
      <c r="AN42" s="646"/>
      <c r="AO42" s="677"/>
      <c r="AQ42" s="678" t="s">
        <v>357</v>
      </c>
      <c r="AR42" s="679"/>
      <c r="AS42" s="679"/>
      <c r="AT42" s="679"/>
      <c r="AU42" s="679"/>
      <c r="AV42" s="679"/>
      <c r="AW42" s="679"/>
      <c r="AX42" s="679"/>
      <c r="AY42" s="680"/>
      <c r="AZ42" s="626">
        <v>141882</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294</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325854</v>
      </c>
      <c r="CS42" s="643"/>
      <c r="CT42" s="643"/>
      <c r="CU42" s="643"/>
      <c r="CV42" s="643"/>
      <c r="CW42" s="643"/>
      <c r="CX42" s="643"/>
      <c r="CY42" s="644"/>
      <c r="CZ42" s="645">
        <v>8.6</v>
      </c>
      <c r="DA42" s="646"/>
      <c r="DB42" s="646"/>
      <c r="DC42" s="647"/>
      <c r="DD42" s="648">
        <v>30009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3861595</v>
      </c>
      <c r="S43" s="665"/>
      <c r="T43" s="665"/>
      <c r="U43" s="665"/>
      <c r="V43" s="665"/>
      <c r="W43" s="665"/>
      <c r="X43" s="665"/>
      <c r="Y43" s="666"/>
      <c r="Z43" s="667">
        <v>100</v>
      </c>
      <c r="AA43" s="667"/>
      <c r="AB43" s="667"/>
      <c r="AC43" s="667"/>
      <c r="AD43" s="668">
        <v>2061552</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9759</v>
      </c>
      <c r="CS43" s="661"/>
      <c r="CT43" s="661"/>
      <c r="CU43" s="661"/>
      <c r="CV43" s="661"/>
      <c r="CW43" s="661"/>
      <c r="CX43" s="661"/>
      <c r="CY43" s="662"/>
      <c r="CZ43" s="645">
        <v>0.3</v>
      </c>
      <c r="DA43" s="663"/>
      <c r="DB43" s="663"/>
      <c r="DC43" s="664"/>
      <c r="DD43" s="648">
        <v>1280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283806</v>
      </c>
      <c r="CS44" s="643"/>
      <c r="CT44" s="643"/>
      <c r="CU44" s="643"/>
      <c r="CV44" s="643"/>
      <c r="CW44" s="643"/>
      <c r="CX44" s="643"/>
      <c r="CY44" s="644"/>
      <c r="CZ44" s="645">
        <v>7.5</v>
      </c>
      <c r="DA44" s="646"/>
      <c r="DB44" s="646"/>
      <c r="DC44" s="647"/>
      <c r="DD44" s="648">
        <v>24517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85578</v>
      </c>
      <c r="CS45" s="661"/>
      <c r="CT45" s="661"/>
      <c r="CU45" s="661"/>
      <c r="CV45" s="661"/>
      <c r="CW45" s="661"/>
      <c r="CX45" s="661"/>
      <c r="CY45" s="662"/>
      <c r="CZ45" s="645">
        <v>2.2999999999999998</v>
      </c>
      <c r="DA45" s="663"/>
      <c r="DB45" s="663"/>
      <c r="DC45" s="664"/>
      <c r="DD45" s="648">
        <v>6120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198228</v>
      </c>
      <c r="CS46" s="643"/>
      <c r="CT46" s="643"/>
      <c r="CU46" s="643"/>
      <c r="CV46" s="643"/>
      <c r="CW46" s="643"/>
      <c r="CX46" s="643"/>
      <c r="CY46" s="644"/>
      <c r="CZ46" s="645">
        <v>5.2</v>
      </c>
      <c r="DA46" s="646"/>
      <c r="DB46" s="646"/>
      <c r="DC46" s="647"/>
      <c r="DD46" s="648">
        <v>18397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42048</v>
      </c>
      <c r="CS47" s="661"/>
      <c r="CT47" s="661"/>
      <c r="CU47" s="661"/>
      <c r="CV47" s="661"/>
      <c r="CW47" s="661"/>
      <c r="CX47" s="661"/>
      <c r="CY47" s="662"/>
      <c r="CZ47" s="645">
        <v>1.1000000000000001</v>
      </c>
      <c r="DA47" s="663"/>
      <c r="DB47" s="663"/>
      <c r="DC47" s="664"/>
      <c r="DD47" s="648">
        <v>5492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237</v>
      </c>
      <c r="CS48" s="643"/>
      <c r="CT48" s="643"/>
      <c r="CU48" s="643"/>
      <c r="CV48" s="643"/>
      <c r="CW48" s="643"/>
      <c r="CX48" s="643"/>
      <c r="CY48" s="644"/>
      <c r="CZ48" s="645" t="s">
        <v>246</v>
      </c>
      <c r="DA48" s="646"/>
      <c r="DB48" s="646"/>
      <c r="DC48" s="647"/>
      <c r="DD48" s="648" t="s">
        <v>246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3780394</v>
      </c>
      <c r="CS49" s="627"/>
      <c r="CT49" s="627"/>
      <c r="CU49" s="627"/>
      <c r="CV49" s="627"/>
      <c r="CW49" s="627"/>
      <c r="CX49" s="627"/>
      <c r="CY49" s="628"/>
      <c r="CZ49" s="629">
        <v>100</v>
      </c>
      <c r="DA49" s="630"/>
      <c r="DB49" s="630"/>
      <c r="DC49" s="631"/>
      <c r="DD49" s="632">
        <v>2529937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Qx06AxMqfmA7Bv/NAfZzPtMybE2qjtt4ULApRzosOVgCc4eC71bJIkwehqrNoA5Z/gg1b4D+RMMcHKrwdlGnw==" saltValue="VU3GFXIIZpKniOdFBGtc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AF68" sqref="AF68:AJ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3862</v>
      </c>
      <c r="R7" s="1162"/>
      <c r="S7" s="1162"/>
      <c r="T7" s="1162"/>
      <c r="U7" s="1162"/>
      <c r="V7" s="1162">
        <v>3780</v>
      </c>
      <c r="W7" s="1162"/>
      <c r="X7" s="1162"/>
      <c r="Y7" s="1162"/>
      <c r="Z7" s="1162"/>
      <c r="AA7" s="1162">
        <v>81</v>
      </c>
      <c r="AB7" s="1162"/>
      <c r="AC7" s="1162"/>
      <c r="AD7" s="1162"/>
      <c r="AE7" s="1163"/>
      <c r="AF7" s="1164">
        <v>43</v>
      </c>
      <c r="AG7" s="1165"/>
      <c r="AH7" s="1165"/>
      <c r="AI7" s="1165"/>
      <c r="AJ7" s="1166"/>
      <c r="AK7" s="1148">
        <v>52</v>
      </c>
      <c r="AL7" s="1149"/>
      <c r="AM7" s="1149"/>
      <c r="AN7" s="1149"/>
      <c r="AO7" s="1149"/>
      <c r="AP7" s="1149">
        <v>3586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587</v>
      </c>
      <c r="BT7" s="1153"/>
      <c r="BU7" s="1153"/>
      <c r="BV7" s="1153"/>
      <c r="BW7" s="1153"/>
      <c r="BX7" s="1153"/>
      <c r="BY7" s="1153"/>
      <c r="BZ7" s="1153"/>
      <c r="CA7" s="1153"/>
      <c r="CB7" s="1153"/>
      <c r="CC7" s="1153"/>
      <c r="CD7" s="1153"/>
      <c r="CE7" s="1153"/>
      <c r="CF7" s="1153"/>
      <c r="CG7" s="1154"/>
      <c r="CH7" s="1145">
        <v>8</v>
      </c>
      <c r="CI7" s="1146"/>
      <c r="CJ7" s="1146"/>
      <c r="CK7" s="1146"/>
      <c r="CL7" s="1147"/>
      <c r="CM7" s="1145">
        <v>21</v>
      </c>
      <c r="CN7" s="1146"/>
      <c r="CO7" s="1146"/>
      <c r="CP7" s="1146"/>
      <c r="CQ7" s="1147"/>
      <c r="CR7" s="1145">
        <v>10</v>
      </c>
      <c r="CS7" s="1146"/>
      <c r="CT7" s="1146"/>
      <c r="CU7" s="1146"/>
      <c r="CV7" s="1147"/>
      <c r="CW7" s="1145">
        <v>28</v>
      </c>
      <c r="CX7" s="1146"/>
      <c r="CY7" s="1146"/>
      <c r="CZ7" s="1146"/>
      <c r="DA7" s="1147"/>
      <c r="DB7" s="1145" t="s">
        <v>599</v>
      </c>
      <c r="DC7" s="1146"/>
      <c r="DD7" s="1146"/>
      <c r="DE7" s="1146"/>
      <c r="DF7" s="1147"/>
      <c r="DG7" s="1145" t="s">
        <v>525</v>
      </c>
      <c r="DH7" s="1146"/>
      <c r="DI7" s="1146"/>
      <c r="DJ7" s="1146"/>
      <c r="DK7" s="1147"/>
      <c r="DL7" s="1145" t="s">
        <v>525</v>
      </c>
      <c r="DM7" s="1146"/>
      <c r="DN7" s="1146"/>
      <c r="DO7" s="1146"/>
      <c r="DP7" s="1147"/>
      <c r="DQ7" s="1145" t="s">
        <v>525</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588</v>
      </c>
      <c r="BT8" s="1072"/>
      <c r="BU8" s="1072"/>
      <c r="BV8" s="1072"/>
      <c r="BW8" s="1072"/>
      <c r="BX8" s="1072"/>
      <c r="BY8" s="1072"/>
      <c r="BZ8" s="1072"/>
      <c r="CA8" s="1072"/>
      <c r="CB8" s="1072"/>
      <c r="CC8" s="1072"/>
      <c r="CD8" s="1072"/>
      <c r="CE8" s="1072"/>
      <c r="CF8" s="1072"/>
      <c r="CG8" s="1073"/>
      <c r="CH8" s="1046" t="s">
        <v>599</v>
      </c>
      <c r="CI8" s="1047"/>
      <c r="CJ8" s="1047"/>
      <c r="CK8" s="1047"/>
      <c r="CL8" s="1048"/>
      <c r="CM8" s="1046" t="s">
        <v>599</v>
      </c>
      <c r="CN8" s="1047"/>
      <c r="CO8" s="1047"/>
      <c r="CP8" s="1047"/>
      <c r="CQ8" s="1048"/>
      <c r="CR8" s="1046">
        <v>2</v>
      </c>
      <c r="CS8" s="1047"/>
      <c r="CT8" s="1047"/>
      <c r="CU8" s="1047"/>
      <c r="CV8" s="1048"/>
      <c r="CW8" s="1046" t="s">
        <v>599</v>
      </c>
      <c r="CX8" s="1047"/>
      <c r="CY8" s="1047"/>
      <c r="CZ8" s="1047"/>
      <c r="DA8" s="1048"/>
      <c r="DB8" s="1046" t="s">
        <v>599</v>
      </c>
      <c r="DC8" s="1047"/>
      <c r="DD8" s="1047"/>
      <c r="DE8" s="1047"/>
      <c r="DF8" s="1048"/>
      <c r="DG8" s="1046" t="s">
        <v>525</v>
      </c>
      <c r="DH8" s="1047"/>
      <c r="DI8" s="1047"/>
      <c r="DJ8" s="1047"/>
      <c r="DK8" s="1048"/>
      <c r="DL8" s="1046" t="s">
        <v>525</v>
      </c>
      <c r="DM8" s="1047"/>
      <c r="DN8" s="1047"/>
      <c r="DO8" s="1047"/>
      <c r="DP8" s="1048"/>
      <c r="DQ8" s="1046" t="s">
        <v>525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3862</v>
      </c>
      <c r="R23" s="1126"/>
      <c r="S23" s="1126"/>
      <c r="T23" s="1126"/>
      <c r="U23" s="1126"/>
      <c r="V23" s="1126">
        <v>3780</v>
      </c>
      <c r="W23" s="1126"/>
      <c r="X23" s="1126"/>
      <c r="Y23" s="1126"/>
      <c r="Z23" s="1126"/>
      <c r="AA23" s="1126">
        <v>81</v>
      </c>
      <c r="AB23" s="1126"/>
      <c r="AC23" s="1126"/>
      <c r="AD23" s="1126"/>
      <c r="AE23" s="1127"/>
      <c r="AF23" s="1128">
        <v>43</v>
      </c>
      <c r="AG23" s="1126"/>
      <c r="AH23" s="1126"/>
      <c r="AI23" s="1126"/>
      <c r="AJ23" s="1129"/>
      <c r="AK23" s="1130"/>
      <c r="AL23" s="1131"/>
      <c r="AM23" s="1131"/>
      <c r="AN23" s="1131"/>
      <c r="AO23" s="1131"/>
      <c r="AP23" s="1126">
        <v>3586</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618</v>
      </c>
      <c r="R28" s="1111"/>
      <c r="S28" s="1111"/>
      <c r="T28" s="1111"/>
      <c r="U28" s="1111"/>
      <c r="V28" s="1111">
        <v>585</v>
      </c>
      <c r="W28" s="1111"/>
      <c r="X28" s="1111"/>
      <c r="Y28" s="1111"/>
      <c r="Z28" s="1111"/>
      <c r="AA28" s="1111">
        <v>33</v>
      </c>
      <c r="AB28" s="1111"/>
      <c r="AC28" s="1111"/>
      <c r="AD28" s="1111"/>
      <c r="AE28" s="1112"/>
      <c r="AF28" s="1113">
        <v>33</v>
      </c>
      <c r="AG28" s="1111"/>
      <c r="AH28" s="1111"/>
      <c r="AI28" s="1111"/>
      <c r="AJ28" s="1114"/>
      <c r="AK28" s="1115">
        <v>49</v>
      </c>
      <c r="AL28" s="1103"/>
      <c r="AM28" s="1103"/>
      <c r="AN28" s="1103"/>
      <c r="AO28" s="1103"/>
      <c r="AP28" s="1103" t="s">
        <v>600</v>
      </c>
      <c r="AQ28" s="1103"/>
      <c r="AR28" s="1103"/>
      <c r="AS28" s="1103"/>
      <c r="AT28" s="1103"/>
      <c r="AU28" s="1103" t="s">
        <v>600</v>
      </c>
      <c r="AV28" s="1103"/>
      <c r="AW28" s="1103"/>
      <c r="AX28" s="1103"/>
      <c r="AY28" s="1103"/>
      <c r="AZ28" s="1104" t="s">
        <v>600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95</v>
      </c>
      <c r="R29" s="1101"/>
      <c r="S29" s="1101"/>
      <c r="T29" s="1101"/>
      <c r="U29" s="1101"/>
      <c r="V29" s="1101">
        <v>92</v>
      </c>
      <c r="W29" s="1101"/>
      <c r="X29" s="1101"/>
      <c r="Y29" s="1101"/>
      <c r="Z29" s="1101"/>
      <c r="AA29" s="1101">
        <v>3</v>
      </c>
      <c r="AB29" s="1101"/>
      <c r="AC29" s="1101"/>
      <c r="AD29" s="1101"/>
      <c r="AE29" s="1102"/>
      <c r="AF29" s="1076">
        <v>3</v>
      </c>
      <c r="AG29" s="1077"/>
      <c r="AH29" s="1077"/>
      <c r="AI29" s="1077"/>
      <c r="AJ29" s="1078"/>
      <c r="AK29" s="1037">
        <v>36</v>
      </c>
      <c r="AL29" s="1028"/>
      <c r="AM29" s="1028"/>
      <c r="AN29" s="1028"/>
      <c r="AO29" s="1028"/>
      <c r="AP29" s="1028" t="s">
        <v>600</v>
      </c>
      <c r="AQ29" s="1028"/>
      <c r="AR29" s="1028"/>
      <c r="AS29" s="1028"/>
      <c r="AT29" s="1028"/>
      <c r="AU29" s="1028" t="s">
        <v>600</v>
      </c>
      <c r="AV29" s="1028"/>
      <c r="AW29" s="1028"/>
      <c r="AX29" s="1028"/>
      <c r="AY29" s="1028"/>
      <c r="AZ29" s="1099" t="s">
        <v>600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689</v>
      </c>
      <c r="R30" s="1101"/>
      <c r="S30" s="1101"/>
      <c r="T30" s="1101"/>
      <c r="U30" s="1101"/>
      <c r="V30" s="1101">
        <v>671</v>
      </c>
      <c r="W30" s="1101"/>
      <c r="X30" s="1101"/>
      <c r="Y30" s="1101"/>
      <c r="Z30" s="1101"/>
      <c r="AA30" s="1101">
        <v>18</v>
      </c>
      <c r="AB30" s="1101"/>
      <c r="AC30" s="1101"/>
      <c r="AD30" s="1101"/>
      <c r="AE30" s="1102"/>
      <c r="AF30" s="1076">
        <v>18</v>
      </c>
      <c r="AG30" s="1077"/>
      <c r="AH30" s="1077"/>
      <c r="AI30" s="1077"/>
      <c r="AJ30" s="1078"/>
      <c r="AK30" s="1037">
        <v>118</v>
      </c>
      <c r="AL30" s="1028"/>
      <c r="AM30" s="1028"/>
      <c r="AN30" s="1028"/>
      <c r="AO30" s="1028"/>
      <c r="AP30" s="1028" t="s">
        <v>600</v>
      </c>
      <c r="AQ30" s="1028"/>
      <c r="AR30" s="1028"/>
      <c r="AS30" s="1028"/>
      <c r="AT30" s="1028"/>
      <c r="AU30" s="1028" t="s">
        <v>600</v>
      </c>
      <c r="AV30" s="1028"/>
      <c r="AW30" s="1028"/>
      <c r="AX30" s="1028"/>
      <c r="AY30" s="1028"/>
      <c r="AZ30" s="1099" t="s">
        <v>600</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6</v>
      </c>
      <c r="R31" s="1101"/>
      <c r="S31" s="1101"/>
      <c r="T31" s="1101"/>
      <c r="U31" s="1101"/>
      <c r="V31" s="1101">
        <v>6</v>
      </c>
      <c r="W31" s="1101"/>
      <c r="X31" s="1101"/>
      <c r="Y31" s="1101"/>
      <c r="Z31" s="1101"/>
      <c r="AA31" s="1101">
        <v>0</v>
      </c>
      <c r="AB31" s="1101"/>
      <c r="AC31" s="1101"/>
      <c r="AD31" s="1101"/>
      <c r="AE31" s="1102"/>
      <c r="AF31" s="1076">
        <v>0</v>
      </c>
      <c r="AG31" s="1077"/>
      <c r="AH31" s="1077"/>
      <c r="AI31" s="1077"/>
      <c r="AJ31" s="1078"/>
      <c r="AK31" s="1037">
        <v>2</v>
      </c>
      <c r="AL31" s="1028"/>
      <c r="AM31" s="1028"/>
      <c r="AN31" s="1028"/>
      <c r="AO31" s="1028"/>
      <c r="AP31" s="1028" t="s">
        <v>600</v>
      </c>
      <c r="AQ31" s="1028"/>
      <c r="AR31" s="1028"/>
      <c r="AS31" s="1028"/>
      <c r="AT31" s="1028"/>
      <c r="AU31" s="1028" t="s">
        <v>600</v>
      </c>
      <c r="AV31" s="1028"/>
      <c r="AW31" s="1028"/>
      <c r="AX31" s="1028"/>
      <c r="AY31" s="1028"/>
      <c r="AZ31" s="1099" t="s">
        <v>600</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76</v>
      </c>
      <c r="R32" s="1101"/>
      <c r="S32" s="1101"/>
      <c r="T32" s="1101"/>
      <c r="U32" s="1101"/>
      <c r="V32" s="1101">
        <v>75</v>
      </c>
      <c r="W32" s="1101"/>
      <c r="X32" s="1101"/>
      <c r="Y32" s="1101"/>
      <c r="Z32" s="1101"/>
      <c r="AA32" s="1101">
        <v>0</v>
      </c>
      <c r="AB32" s="1101"/>
      <c r="AC32" s="1101"/>
      <c r="AD32" s="1101"/>
      <c r="AE32" s="1102"/>
      <c r="AF32" s="1076">
        <v>0</v>
      </c>
      <c r="AG32" s="1077"/>
      <c r="AH32" s="1077"/>
      <c r="AI32" s="1077"/>
      <c r="AJ32" s="1078"/>
      <c r="AK32" s="1037">
        <v>26</v>
      </c>
      <c r="AL32" s="1028"/>
      <c r="AM32" s="1028"/>
      <c r="AN32" s="1028"/>
      <c r="AO32" s="1028"/>
      <c r="AP32" s="1028" t="s">
        <v>600</v>
      </c>
      <c r="AQ32" s="1028"/>
      <c r="AR32" s="1028"/>
      <c r="AS32" s="1028"/>
      <c r="AT32" s="1028"/>
      <c r="AU32" s="1028" t="s">
        <v>600</v>
      </c>
      <c r="AV32" s="1028"/>
      <c r="AW32" s="1028"/>
      <c r="AX32" s="1028"/>
      <c r="AY32" s="1028"/>
      <c r="AZ32" s="1099" t="s">
        <v>600</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413</v>
      </c>
      <c r="C33" s="1095"/>
      <c r="D33" s="1095"/>
      <c r="E33" s="1095"/>
      <c r="F33" s="1095"/>
      <c r="G33" s="1095"/>
      <c r="H33" s="1095"/>
      <c r="I33" s="1095"/>
      <c r="J33" s="1095"/>
      <c r="K33" s="1095"/>
      <c r="L33" s="1095"/>
      <c r="M33" s="1095"/>
      <c r="N33" s="1095"/>
      <c r="O33" s="1095"/>
      <c r="P33" s="1096"/>
      <c r="Q33" s="1100">
        <v>378</v>
      </c>
      <c r="R33" s="1101"/>
      <c r="S33" s="1101"/>
      <c r="T33" s="1101"/>
      <c r="U33" s="1101"/>
      <c r="V33" s="1101">
        <v>373</v>
      </c>
      <c r="W33" s="1101"/>
      <c r="X33" s="1101"/>
      <c r="Y33" s="1101"/>
      <c r="Z33" s="1101"/>
      <c r="AA33" s="1101">
        <v>5</v>
      </c>
      <c r="AB33" s="1101"/>
      <c r="AC33" s="1101"/>
      <c r="AD33" s="1101"/>
      <c r="AE33" s="1102"/>
      <c r="AF33" s="1076">
        <v>5</v>
      </c>
      <c r="AG33" s="1077"/>
      <c r="AH33" s="1077"/>
      <c r="AI33" s="1077"/>
      <c r="AJ33" s="1078"/>
      <c r="AK33" s="1037">
        <v>61</v>
      </c>
      <c r="AL33" s="1028"/>
      <c r="AM33" s="1028"/>
      <c r="AN33" s="1028"/>
      <c r="AO33" s="1028"/>
      <c r="AP33" s="1028">
        <v>1580</v>
      </c>
      <c r="AQ33" s="1028"/>
      <c r="AR33" s="1028"/>
      <c r="AS33" s="1028"/>
      <c r="AT33" s="1028"/>
      <c r="AU33" s="1028">
        <v>1017</v>
      </c>
      <c r="AV33" s="1028"/>
      <c r="AW33" s="1028"/>
      <c r="AX33" s="1028"/>
      <c r="AY33" s="1028"/>
      <c r="AZ33" s="1099" t="s">
        <v>600</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415</v>
      </c>
      <c r="C34" s="1095"/>
      <c r="D34" s="1095"/>
      <c r="E34" s="1095"/>
      <c r="F34" s="1095"/>
      <c r="G34" s="1095"/>
      <c r="H34" s="1095"/>
      <c r="I34" s="1095"/>
      <c r="J34" s="1095"/>
      <c r="K34" s="1095"/>
      <c r="L34" s="1095"/>
      <c r="M34" s="1095"/>
      <c r="N34" s="1095"/>
      <c r="O34" s="1095"/>
      <c r="P34" s="1096"/>
      <c r="Q34" s="1100">
        <v>269</v>
      </c>
      <c r="R34" s="1101"/>
      <c r="S34" s="1101"/>
      <c r="T34" s="1101"/>
      <c r="U34" s="1101"/>
      <c r="V34" s="1101">
        <v>256</v>
      </c>
      <c r="W34" s="1101"/>
      <c r="X34" s="1101"/>
      <c r="Y34" s="1101"/>
      <c r="Z34" s="1101"/>
      <c r="AA34" s="1101">
        <v>13</v>
      </c>
      <c r="AB34" s="1101"/>
      <c r="AC34" s="1101"/>
      <c r="AD34" s="1101"/>
      <c r="AE34" s="1102"/>
      <c r="AF34" s="1076">
        <v>12</v>
      </c>
      <c r="AG34" s="1077"/>
      <c r="AH34" s="1077"/>
      <c r="AI34" s="1077"/>
      <c r="AJ34" s="1078"/>
      <c r="AK34" s="1037">
        <v>166</v>
      </c>
      <c r="AL34" s="1028"/>
      <c r="AM34" s="1028"/>
      <c r="AN34" s="1028"/>
      <c r="AO34" s="1028"/>
      <c r="AP34" s="1028">
        <v>1676</v>
      </c>
      <c r="AQ34" s="1028"/>
      <c r="AR34" s="1028"/>
      <c r="AS34" s="1028"/>
      <c r="AT34" s="1028"/>
      <c r="AU34" s="1028">
        <v>1676</v>
      </c>
      <c r="AV34" s="1028"/>
      <c r="AW34" s="1028"/>
      <c r="AX34" s="1028"/>
      <c r="AY34" s="1028"/>
      <c r="AZ34" s="1099" t="s">
        <v>600</v>
      </c>
      <c r="BA34" s="1099"/>
      <c r="BB34" s="1099"/>
      <c r="BC34" s="1099"/>
      <c r="BD34" s="1099"/>
      <c r="BE34" s="1089" t="s">
        <v>416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71</v>
      </c>
      <c r="AG63" s="1016"/>
      <c r="AH63" s="1016"/>
      <c r="AI63" s="1016"/>
      <c r="AJ63" s="1087"/>
      <c r="AK63" s="1088"/>
      <c r="AL63" s="1020"/>
      <c r="AM63" s="1020"/>
      <c r="AN63" s="1020"/>
      <c r="AO63" s="1020"/>
      <c r="AP63" s="1016">
        <v>3256</v>
      </c>
      <c r="AQ63" s="1016"/>
      <c r="AR63" s="1016"/>
      <c r="AS63" s="1016"/>
      <c r="AT63" s="1016"/>
      <c r="AU63" s="1016">
        <v>2693</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424</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7938</v>
      </c>
      <c r="R68" s="1039"/>
      <c r="S68" s="1039"/>
      <c r="T68" s="1039"/>
      <c r="U68" s="1039"/>
      <c r="V68" s="1039">
        <v>8070</v>
      </c>
      <c r="W68" s="1039"/>
      <c r="X68" s="1039"/>
      <c r="Y68" s="1039"/>
      <c r="Z68" s="1039"/>
      <c r="AA68" s="1039">
        <v>-132</v>
      </c>
      <c r="AB68" s="1039"/>
      <c r="AC68" s="1039"/>
      <c r="AD68" s="1039"/>
      <c r="AE68" s="1039"/>
      <c r="AF68" s="1039">
        <v>1803</v>
      </c>
      <c r="AG68" s="1039"/>
      <c r="AH68" s="1039"/>
      <c r="AI68" s="1039"/>
      <c r="AJ68" s="1039"/>
      <c r="AK68" s="1039" t="s">
        <v>599</v>
      </c>
      <c r="AL68" s="1039"/>
      <c r="AM68" s="1039"/>
      <c r="AN68" s="1039"/>
      <c r="AO68" s="1039"/>
      <c r="AP68" s="1039">
        <v>4147</v>
      </c>
      <c r="AQ68" s="1039"/>
      <c r="AR68" s="1039"/>
      <c r="AS68" s="1039"/>
      <c r="AT68" s="1039"/>
      <c r="AU68" s="1039">
        <v>84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531</v>
      </c>
      <c r="R69" s="1028"/>
      <c r="S69" s="1028"/>
      <c r="T69" s="1028"/>
      <c r="U69" s="1028"/>
      <c r="V69" s="1028">
        <v>578</v>
      </c>
      <c r="W69" s="1028"/>
      <c r="X69" s="1028"/>
      <c r="Y69" s="1028"/>
      <c r="Z69" s="1028"/>
      <c r="AA69" s="1028">
        <v>-47</v>
      </c>
      <c r="AB69" s="1028"/>
      <c r="AC69" s="1028"/>
      <c r="AD69" s="1028"/>
      <c r="AE69" s="1028"/>
      <c r="AF69" s="1028">
        <v>41</v>
      </c>
      <c r="AG69" s="1028"/>
      <c r="AH69" s="1028"/>
      <c r="AI69" s="1028"/>
      <c r="AJ69" s="1028"/>
      <c r="AK69" s="1028" t="s">
        <v>599</v>
      </c>
      <c r="AL69" s="1028"/>
      <c r="AM69" s="1028"/>
      <c r="AN69" s="1028"/>
      <c r="AO69" s="1028"/>
      <c r="AP69" s="1028">
        <v>701</v>
      </c>
      <c r="AQ69" s="1028"/>
      <c r="AR69" s="1028"/>
      <c r="AS69" s="1028"/>
      <c r="AT69" s="1028"/>
      <c r="AU69" s="1028">
        <v>47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3939</v>
      </c>
      <c r="R70" s="1028"/>
      <c r="S70" s="1028"/>
      <c r="T70" s="1028"/>
      <c r="U70" s="1028"/>
      <c r="V70" s="1028">
        <v>3809</v>
      </c>
      <c r="W70" s="1028"/>
      <c r="X70" s="1028"/>
      <c r="Y70" s="1028"/>
      <c r="Z70" s="1028"/>
      <c r="AA70" s="1028">
        <v>130</v>
      </c>
      <c r="AB70" s="1028"/>
      <c r="AC70" s="1028"/>
      <c r="AD70" s="1028"/>
      <c r="AE70" s="1028"/>
      <c r="AF70" s="1028">
        <v>130</v>
      </c>
      <c r="AG70" s="1028"/>
      <c r="AH70" s="1028"/>
      <c r="AI70" s="1028"/>
      <c r="AJ70" s="1028"/>
      <c r="AK70" s="1028" t="s">
        <v>599</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3</v>
      </c>
      <c r="R71" s="1028"/>
      <c r="S71" s="1028"/>
      <c r="T71" s="1028"/>
      <c r="U71" s="1028"/>
      <c r="V71" s="1028">
        <v>1</v>
      </c>
      <c r="W71" s="1028"/>
      <c r="X71" s="1028"/>
      <c r="Y71" s="1028"/>
      <c r="Z71" s="1028"/>
      <c r="AA71" s="1028">
        <v>2</v>
      </c>
      <c r="AB71" s="1028"/>
      <c r="AC71" s="1028"/>
      <c r="AD71" s="1028"/>
      <c r="AE71" s="1028"/>
      <c r="AF71" s="1028">
        <v>2</v>
      </c>
      <c r="AG71" s="1028"/>
      <c r="AH71" s="1028"/>
      <c r="AI71" s="1028"/>
      <c r="AJ71" s="1028"/>
      <c r="AK71" s="1028" t="s">
        <v>599</v>
      </c>
      <c r="AL71" s="1028"/>
      <c r="AM71" s="1028"/>
      <c r="AN71" s="1028"/>
      <c r="AO71" s="1028"/>
      <c r="AP71" s="1028" t="s">
        <v>599</v>
      </c>
      <c r="AQ71" s="1028"/>
      <c r="AR71" s="1028"/>
      <c r="AS71" s="1028"/>
      <c r="AT71" s="1028"/>
      <c r="AU71" s="1028" t="s">
        <v>599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1505</v>
      </c>
      <c r="R72" s="1028"/>
      <c r="S72" s="1028"/>
      <c r="T72" s="1028"/>
      <c r="U72" s="1028"/>
      <c r="V72" s="1028">
        <v>1456</v>
      </c>
      <c r="W72" s="1028"/>
      <c r="X72" s="1028"/>
      <c r="Y72" s="1028"/>
      <c r="Z72" s="1028"/>
      <c r="AA72" s="1028">
        <v>49</v>
      </c>
      <c r="AB72" s="1028"/>
      <c r="AC72" s="1028"/>
      <c r="AD72" s="1028"/>
      <c r="AE72" s="1028"/>
      <c r="AF72" s="1028">
        <v>49</v>
      </c>
      <c r="AG72" s="1028"/>
      <c r="AH72" s="1028"/>
      <c r="AI72" s="1028"/>
      <c r="AJ72" s="1028"/>
      <c r="AK72" s="1028" t="s">
        <v>599</v>
      </c>
      <c r="AL72" s="1028"/>
      <c r="AM72" s="1028"/>
      <c r="AN72" s="1028"/>
      <c r="AO72" s="1028"/>
      <c r="AP72" s="1028">
        <v>454</v>
      </c>
      <c r="AQ72" s="1028"/>
      <c r="AR72" s="1028"/>
      <c r="AS72" s="1028"/>
      <c r="AT72" s="1028"/>
      <c r="AU72" s="1028">
        <v>-16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963</v>
      </c>
      <c r="R73" s="1028"/>
      <c r="S73" s="1028"/>
      <c r="T73" s="1028"/>
      <c r="U73" s="1028"/>
      <c r="V73" s="1028">
        <v>949</v>
      </c>
      <c r="W73" s="1028"/>
      <c r="X73" s="1028"/>
      <c r="Y73" s="1028"/>
      <c r="Z73" s="1028"/>
      <c r="AA73" s="1028">
        <v>14</v>
      </c>
      <c r="AB73" s="1028"/>
      <c r="AC73" s="1028"/>
      <c r="AD73" s="1028"/>
      <c r="AE73" s="1028"/>
      <c r="AF73" s="1028">
        <v>14</v>
      </c>
      <c r="AG73" s="1028"/>
      <c r="AH73" s="1028"/>
      <c r="AI73" s="1028"/>
      <c r="AJ73" s="1028"/>
      <c r="AK73" s="1028" t="s">
        <v>599</v>
      </c>
      <c r="AL73" s="1028"/>
      <c r="AM73" s="1028"/>
      <c r="AN73" s="1028"/>
      <c r="AO73" s="1028"/>
      <c r="AP73" s="1028" t="s">
        <v>599</v>
      </c>
      <c r="AQ73" s="1028"/>
      <c r="AR73" s="1028"/>
      <c r="AS73" s="1028"/>
      <c r="AT73" s="1028"/>
      <c r="AU73" s="1028" t="s">
        <v>599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23</v>
      </c>
      <c r="R74" s="1028"/>
      <c r="S74" s="1028"/>
      <c r="T74" s="1028"/>
      <c r="U74" s="1028"/>
      <c r="V74" s="1028">
        <v>23</v>
      </c>
      <c r="W74" s="1028"/>
      <c r="X74" s="1028"/>
      <c r="Y74" s="1028"/>
      <c r="Z74" s="1028"/>
      <c r="AA74" s="1028">
        <v>0</v>
      </c>
      <c r="AB74" s="1028"/>
      <c r="AC74" s="1028"/>
      <c r="AD74" s="1028"/>
      <c r="AE74" s="1028"/>
      <c r="AF74" s="1028">
        <v>0</v>
      </c>
      <c r="AG74" s="1028"/>
      <c r="AH74" s="1028"/>
      <c r="AI74" s="1028"/>
      <c r="AJ74" s="1028"/>
      <c r="AK74" s="1028">
        <v>2</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98</v>
      </c>
      <c r="R75" s="1036"/>
      <c r="S75" s="1036"/>
      <c r="T75" s="1036"/>
      <c r="U75" s="1037"/>
      <c r="V75" s="1038">
        <v>92</v>
      </c>
      <c r="W75" s="1036"/>
      <c r="X75" s="1036"/>
      <c r="Y75" s="1036"/>
      <c r="Z75" s="1037"/>
      <c r="AA75" s="1038">
        <v>6</v>
      </c>
      <c r="AB75" s="1036"/>
      <c r="AC75" s="1036"/>
      <c r="AD75" s="1036"/>
      <c r="AE75" s="1037"/>
      <c r="AF75" s="1038">
        <v>6</v>
      </c>
      <c r="AG75" s="1036"/>
      <c r="AH75" s="1036"/>
      <c r="AI75" s="1036"/>
      <c r="AJ75" s="1037"/>
      <c r="AK75" s="1038" t="s">
        <v>599</v>
      </c>
      <c r="AL75" s="1036"/>
      <c r="AM75" s="1036"/>
      <c r="AN75" s="1036"/>
      <c r="AO75" s="1037"/>
      <c r="AP75" s="1038" t="s">
        <v>599</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54</v>
      </c>
      <c r="R76" s="1036"/>
      <c r="S76" s="1036"/>
      <c r="T76" s="1036"/>
      <c r="U76" s="1037"/>
      <c r="V76" s="1038">
        <v>52</v>
      </c>
      <c r="W76" s="1036"/>
      <c r="X76" s="1036"/>
      <c r="Y76" s="1036"/>
      <c r="Z76" s="1037"/>
      <c r="AA76" s="1038">
        <v>2</v>
      </c>
      <c r="AB76" s="1036"/>
      <c r="AC76" s="1036"/>
      <c r="AD76" s="1036"/>
      <c r="AE76" s="1037"/>
      <c r="AF76" s="1038">
        <v>2</v>
      </c>
      <c r="AG76" s="1036"/>
      <c r="AH76" s="1036"/>
      <c r="AI76" s="1036"/>
      <c r="AJ76" s="1037"/>
      <c r="AK76" s="1038">
        <v>46</v>
      </c>
      <c r="AL76" s="1036"/>
      <c r="AM76" s="1036"/>
      <c r="AN76" s="1036"/>
      <c r="AO76" s="1037"/>
      <c r="AP76" s="1038" t="s">
        <v>599</v>
      </c>
      <c r="AQ76" s="1036"/>
      <c r="AR76" s="1036"/>
      <c r="AS76" s="1036"/>
      <c r="AT76" s="1037"/>
      <c r="AU76" s="1038" t="s">
        <v>599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837</v>
      </c>
      <c r="R77" s="1036"/>
      <c r="S77" s="1036"/>
      <c r="T77" s="1036"/>
      <c r="U77" s="1037"/>
      <c r="V77" s="1038">
        <v>127</v>
      </c>
      <c r="W77" s="1036"/>
      <c r="X77" s="1036"/>
      <c r="Y77" s="1036"/>
      <c r="Z77" s="1037"/>
      <c r="AA77" s="1038">
        <v>710</v>
      </c>
      <c r="AB77" s="1036"/>
      <c r="AC77" s="1036"/>
      <c r="AD77" s="1036"/>
      <c r="AE77" s="1037"/>
      <c r="AF77" s="1038">
        <v>710</v>
      </c>
      <c r="AG77" s="1036"/>
      <c r="AH77" s="1036"/>
      <c r="AI77" s="1036"/>
      <c r="AJ77" s="1037"/>
      <c r="AK77" s="1038">
        <v>30</v>
      </c>
      <c r="AL77" s="1036"/>
      <c r="AM77" s="1036"/>
      <c r="AN77" s="1036"/>
      <c r="AO77" s="1037"/>
      <c r="AP77" s="1038">
        <v>8</v>
      </c>
      <c r="AQ77" s="1036"/>
      <c r="AR77" s="1036"/>
      <c r="AS77" s="1036"/>
      <c r="AT77" s="1037"/>
      <c r="AU77" s="1038">
        <v>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610</v>
      </c>
      <c r="C78" s="1032"/>
      <c r="D78" s="1032"/>
      <c r="E78" s="1032"/>
      <c r="F78" s="1032"/>
      <c r="G78" s="1032"/>
      <c r="H78" s="1032"/>
      <c r="I78" s="1032"/>
      <c r="J78" s="1032"/>
      <c r="K78" s="1032"/>
      <c r="L78" s="1032"/>
      <c r="M78" s="1032"/>
      <c r="N78" s="1032"/>
      <c r="O78" s="1032"/>
      <c r="P78" s="1033"/>
      <c r="Q78" s="1034">
        <v>1018</v>
      </c>
      <c r="R78" s="1028"/>
      <c r="S78" s="1028"/>
      <c r="T78" s="1028"/>
      <c r="U78" s="1028"/>
      <c r="V78" s="1028">
        <v>933</v>
      </c>
      <c r="W78" s="1028"/>
      <c r="X78" s="1028"/>
      <c r="Y78" s="1028"/>
      <c r="Z78" s="1028"/>
      <c r="AA78" s="1028">
        <v>85</v>
      </c>
      <c r="AB78" s="1028"/>
      <c r="AC78" s="1028"/>
      <c r="AD78" s="1028"/>
      <c r="AE78" s="1028"/>
      <c r="AF78" s="1028">
        <v>85</v>
      </c>
      <c r="AG78" s="1028"/>
      <c r="AH78" s="1028"/>
      <c r="AI78" s="1028"/>
      <c r="AJ78" s="1028"/>
      <c r="AK78" s="1028" t="s">
        <v>599</v>
      </c>
      <c r="AL78" s="1028"/>
      <c r="AM78" s="1028"/>
      <c r="AN78" s="1028"/>
      <c r="AO78" s="1028"/>
      <c r="AP78" s="1028" t="s">
        <v>611</v>
      </c>
      <c r="AQ78" s="1028"/>
      <c r="AR78" s="1028"/>
      <c r="AS78" s="1028"/>
      <c r="AT78" s="1028"/>
      <c r="AU78" s="1028" t="s">
        <v>611</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607</v>
      </c>
      <c r="C79" s="1032"/>
      <c r="D79" s="1032"/>
      <c r="E79" s="1032"/>
      <c r="F79" s="1032"/>
      <c r="G79" s="1032"/>
      <c r="H79" s="1032"/>
      <c r="I79" s="1032"/>
      <c r="J79" s="1032"/>
      <c r="K79" s="1032"/>
      <c r="L79" s="1032"/>
      <c r="M79" s="1032"/>
      <c r="N79" s="1032"/>
      <c r="O79" s="1032"/>
      <c r="P79" s="1033"/>
      <c r="Q79" s="1034">
        <v>374458</v>
      </c>
      <c r="R79" s="1028"/>
      <c r="S79" s="1028"/>
      <c r="T79" s="1028"/>
      <c r="U79" s="1028"/>
      <c r="V79" s="1028">
        <v>355411</v>
      </c>
      <c r="W79" s="1028"/>
      <c r="X79" s="1028"/>
      <c r="Y79" s="1028"/>
      <c r="Z79" s="1028"/>
      <c r="AA79" s="1028">
        <v>19047</v>
      </c>
      <c r="AB79" s="1028"/>
      <c r="AC79" s="1028"/>
      <c r="AD79" s="1028"/>
      <c r="AE79" s="1028"/>
      <c r="AF79" s="1028">
        <v>19047</v>
      </c>
      <c r="AG79" s="1028"/>
      <c r="AH79" s="1028"/>
      <c r="AI79" s="1028"/>
      <c r="AJ79" s="1028"/>
      <c r="AK79" s="1028">
        <v>47</v>
      </c>
      <c r="AL79" s="1028"/>
      <c r="AM79" s="1028"/>
      <c r="AN79" s="1028"/>
      <c r="AO79" s="1028"/>
      <c r="AP79" s="1028" t="s">
        <v>611</v>
      </c>
      <c r="AQ79" s="1028"/>
      <c r="AR79" s="1028"/>
      <c r="AS79" s="1028"/>
      <c r="AT79" s="1028"/>
      <c r="AU79" s="1028" t="s">
        <v>611</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608</v>
      </c>
      <c r="C80" s="1032"/>
      <c r="D80" s="1032"/>
      <c r="E80" s="1032"/>
      <c r="F80" s="1032"/>
      <c r="G80" s="1032"/>
      <c r="H80" s="1032"/>
      <c r="I80" s="1032"/>
      <c r="J80" s="1032"/>
      <c r="K80" s="1032"/>
      <c r="L80" s="1032"/>
      <c r="M80" s="1032"/>
      <c r="N80" s="1032"/>
      <c r="O80" s="1032"/>
      <c r="P80" s="1033"/>
      <c r="Q80" s="1034">
        <v>900</v>
      </c>
      <c r="R80" s="1028"/>
      <c r="S80" s="1028"/>
      <c r="T80" s="1028"/>
      <c r="U80" s="1028"/>
      <c r="V80" s="1028">
        <v>893</v>
      </c>
      <c r="W80" s="1028"/>
      <c r="X80" s="1028"/>
      <c r="Y80" s="1028"/>
      <c r="Z80" s="1028"/>
      <c r="AA80" s="1028">
        <v>7</v>
      </c>
      <c r="AB80" s="1028"/>
      <c r="AC80" s="1028"/>
      <c r="AD80" s="1028"/>
      <c r="AE80" s="1028"/>
      <c r="AF80" s="1028">
        <v>7</v>
      </c>
      <c r="AG80" s="1028"/>
      <c r="AH80" s="1028"/>
      <c r="AI80" s="1028"/>
      <c r="AJ80" s="1028"/>
      <c r="AK80" s="1028" t="s">
        <v>599</v>
      </c>
      <c r="AL80" s="1028"/>
      <c r="AM80" s="1028"/>
      <c r="AN80" s="1028"/>
      <c r="AO80" s="1028"/>
      <c r="AP80" s="1028">
        <v>90</v>
      </c>
      <c r="AQ80" s="1028"/>
      <c r="AR80" s="1028"/>
      <c r="AS80" s="1028"/>
      <c r="AT80" s="1028"/>
      <c r="AU80" s="1028">
        <v>25</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609</v>
      </c>
      <c r="C81" s="1032"/>
      <c r="D81" s="1032"/>
      <c r="E81" s="1032"/>
      <c r="F81" s="1032"/>
      <c r="G81" s="1032"/>
      <c r="H81" s="1032"/>
      <c r="I81" s="1032"/>
      <c r="J81" s="1032"/>
      <c r="K81" s="1032"/>
      <c r="L81" s="1032"/>
      <c r="M81" s="1032"/>
      <c r="N81" s="1032"/>
      <c r="O81" s="1032"/>
      <c r="P81" s="1033"/>
      <c r="Q81" s="1034">
        <v>2553</v>
      </c>
      <c r="R81" s="1028"/>
      <c r="S81" s="1028"/>
      <c r="T81" s="1028"/>
      <c r="U81" s="1028"/>
      <c r="V81" s="1028">
        <v>2552</v>
      </c>
      <c r="W81" s="1028"/>
      <c r="X81" s="1028"/>
      <c r="Y81" s="1028"/>
      <c r="Z81" s="1028"/>
      <c r="AA81" s="1028">
        <v>1</v>
      </c>
      <c r="AB81" s="1028"/>
      <c r="AC81" s="1028"/>
      <c r="AD81" s="1028"/>
      <c r="AE81" s="1028"/>
      <c r="AF81" s="1028">
        <v>1</v>
      </c>
      <c r="AG81" s="1028"/>
      <c r="AH81" s="1028"/>
      <c r="AI81" s="1028"/>
      <c r="AJ81" s="1028"/>
      <c r="AK81" s="1028" t="s">
        <v>599</v>
      </c>
      <c r="AL81" s="1028"/>
      <c r="AM81" s="1028"/>
      <c r="AN81" s="1028"/>
      <c r="AO81" s="1028"/>
      <c r="AP81" s="1028" t="s">
        <v>611</v>
      </c>
      <c r="AQ81" s="1028"/>
      <c r="AR81" s="1028"/>
      <c r="AS81" s="1028"/>
      <c r="AT81" s="1028"/>
      <c r="AU81" s="1028" t="s">
        <v>611</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21897</v>
      </c>
      <c r="AG88" s="1016"/>
      <c r="AH88" s="1016"/>
      <c r="AI88" s="1016"/>
      <c r="AJ88" s="1016"/>
      <c r="AK88" s="1020"/>
      <c r="AL88" s="1020"/>
      <c r="AM88" s="1020"/>
      <c r="AN88" s="1020"/>
      <c r="AO88" s="1020"/>
      <c r="AP88" s="1016">
        <v>5400</v>
      </c>
      <c r="AQ88" s="1016"/>
      <c r="AR88" s="1016"/>
      <c r="AS88" s="1016"/>
      <c r="AT88" s="1016"/>
      <c r="AU88" s="1016">
        <v>142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12</v>
      </c>
      <c r="CS102" s="1008"/>
      <c r="CT102" s="1008"/>
      <c r="CU102" s="1008"/>
      <c r="CV102" s="1009"/>
      <c r="CW102" s="1007">
        <v>28</v>
      </c>
      <c r="CX102" s="1008"/>
      <c r="CY102" s="1008"/>
      <c r="CZ102" s="1008"/>
      <c r="DA102" s="1009"/>
      <c r="DB102" s="1007" t="s">
        <v>601</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311</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311</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311</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342994</v>
      </c>
      <c r="AB110" s="944"/>
      <c r="AC110" s="944"/>
      <c r="AD110" s="944"/>
      <c r="AE110" s="945"/>
      <c r="AF110" s="946">
        <v>324929</v>
      </c>
      <c r="AG110" s="944"/>
      <c r="AH110" s="944"/>
      <c r="AI110" s="944"/>
      <c r="AJ110" s="945"/>
      <c r="AK110" s="946">
        <v>345020</v>
      </c>
      <c r="AL110" s="944"/>
      <c r="AM110" s="944"/>
      <c r="AN110" s="944"/>
      <c r="AO110" s="945"/>
      <c r="AP110" s="947">
        <v>19.600000000000001</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3601726</v>
      </c>
      <c r="BR110" s="891"/>
      <c r="BS110" s="891"/>
      <c r="BT110" s="891"/>
      <c r="BU110" s="891"/>
      <c r="BV110" s="891">
        <v>3556113</v>
      </c>
      <c r="BW110" s="891"/>
      <c r="BX110" s="891"/>
      <c r="BY110" s="891"/>
      <c r="BZ110" s="891"/>
      <c r="CA110" s="891">
        <v>3585809</v>
      </c>
      <c r="CB110" s="891"/>
      <c r="CC110" s="891"/>
      <c r="CD110" s="891"/>
      <c r="CE110" s="891"/>
      <c r="CF110" s="915">
        <v>203.8</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446</v>
      </c>
      <c r="DH110" s="891"/>
      <c r="DI110" s="891"/>
      <c r="DJ110" s="891"/>
      <c r="DK110" s="891"/>
      <c r="DL110" s="891" t="s">
        <v>446</v>
      </c>
      <c r="DM110" s="891"/>
      <c r="DN110" s="891"/>
      <c r="DO110" s="891"/>
      <c r="DP110" s="891"/>
      <c r="DQ110" s="891" t="s">
        <v>447</v>
      </c>
      <c r="DR110" s="891"/>
      <c r="DS110" s="891"/>
      <c r="DT110" s="891"/>
      <c r="DU110" s="891"/>
      <c r="DV110" s="892" t="s">
        <v>448</v>
      </c>
      <c r="DW110" s="892"/>
      <c r="DX110" s="892"/>
      <c r="DY110" s="892"/>
      <c r="DZ110" s="893"/>
    </row>
    <row r="111" spans="1:131" s="248" customFormat="1" ht="26.25" customHeight="1" x14ac:dyDescent="0.15">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446</v>
      </c>
      <c r="AB111" s="972"/>
      <c r="AC111" s="972"/>
      <c r="AD111" s="972"/>
      <c r="AE111" s="973"/>
      <c r="AF111" s="974" t="s">
        <v>446</v>
      </c>
      <c r="AG111" s="972"/>
      <c r="AH111" s="972"/>
      <c r="AI111" s="972"/>
      <c r="AJ111" s="973"/>
      <c r="AK111" s="974" t="s">
        <v>447</v>
      </c>
      <c r="AL111" s="972"/>
      <c r="AM111" s="972"/>
      <c r="AN111" s="972"/>
      <c r="AO111" s="973"/>
      <c r="AP111" s="975" t="s">
        <v>446</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t="s">
        <v>446</v>
      </c>
      <c r="BR111" s="863"/>
      <c r="BS111" s="863"/>
      <c r="BT111" s="863"/>
      <c r="BU111" s="863"/>
      <c r="BV111" s="863" t="s">
        <v>446</v>
      </c>
      <c r="BW111" s="863"/>
      <c r="BX111" s="863"/>
      <c r="BY111" s="863"/>
      <c r="BZ111" s="863"/>
      <c r="CA111" s="863" t="s">
        <v>446</v>
      </c>
      <c r="CB111" s="863"/>
      <c r="CC111" s="863"/>
      <c r="CD111" s="863"/>
      <c r="CE111" s="863"/>
      <c r="CF111" s="924" t="s">
        <v>447</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397</v>
      </c>
      <c r="DM111" s="863"/>
      <c r="DN111" s="863"/>
      <c r="DO111" s="863"/>
      <c r="DP111" s="863"/>
      <c r="DQ111" s="863" t="s">
        <v>397</v>
      </c>
      <c r="DR111" s="863"/>
      <c r="DS111" s="863"/>
      <c r="DT111" s="863"/>
      <c r="DU111" s="863"/>
      <c r="DV111" s="840" t="s">
        <v>397</v>
      </c>
      <c r="DW111" s="840"/>
      <c r="DX111" s="840"/>
      <c r="DY111" s="840"/>
      <c r="DZ111" s="841"/>
    </row>
    <row r="112" spans="1:131" s="248" customFormat="1" ht="26.25" customHeight="1" x14ac:dyDescent="0.15">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397</v>
      </c>
      <c r="AG112" s="826"/>
      <c r="AH112" s="826"/>
      <c r="AI112" s="826"/>
      <c r="AJ112" s="827"/>
      <c r="AK112" s="828" t="s">
        <v>446</v>
      </c>
      <c r="AL112" s="826"/>
      <c r="AM112" s="826"/>
      <c r="AN112" s="826"/>
      <c r="AO112" s="827"/>
      <c r="AP112" s="873" t="s">
        <v>446</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2571989</v>
      </c>
      <c r="BR112" s="863"/>
      <c r="BS112" s="863"/>
      <c r="BT112" s="863"/>
      <c r="BU112" s="863"/>
      <c r="BV112" s="863">
        <v>2618929</v>
      </c>
      <c r="BW112" s="863"/>
      <c r="BX112" s="863"/>
      <c r="BY112" s="863"/>
      <c r="BZ112" s="863"/>
      <c r="CA112" s="863">
        <v>2692901</v>
      </c>
      <c r="CB112" s="863"/>
      <c r="CC112" s="863"/>
      <c r="CD112" s="863"/>
      <c r="CE112" s="863"/>
      <c r="CF112" s="924">
        <v>153.1</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446</v>
      </c>
      <c r="DR112" s="863"/>
      <c r="DS112" s="863"/>
      <c r="DT112" s="863"/>
      <c r="DU112" s="863"/>
      <c r="DV112" s="840" t="s">
        <v>447</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174267</v>
      </c>
      <c r="AB113" s="972"/>
      <c r="AC113" s="972"/>
      <c r="AD113" s="972"/>
      <c r="AE113" s="973"/>
      <c r="AF113" s="974">
        <v>183417</v>
      </c>
      <c r="AG113" s="972"/>
      <c r="AH113" s="972"/>
      <c r="AI113" s="972"/>
      <c r="AJ113" s="973"/>
      <c r="AK113" s="974">
        <v>186589</v>
      </c>
      <c r="AL113" s="972"/>
      <c r="AM113" s="972"/>
      <c r="AN113" s="972"/>
      <c r="AO113" s="973"/>
      <c r="AP113" s="975">
        <v>10.6</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179199</v>
      </c>
      <c r="BR113" s="863"/>
      <c r="BS113" s="863"/>
      <c r="BT113" s="863"/>
      <c r="BU113" s="863"/>
      <c r="BV113" s="863">
        <v>163230</v>
      </c>
      <c r="BW113" s="863"/>
      <c r="BX113" s="863"/>
      <c r="BY113" s="863"/>
      <c r="BZ113" s="863"/>
      <c r="CA113" s="863">
        <v>142359</v>
      </c>
      <c r="CB113" s="863"/>
      <c r="CC113" s="863"/>
      <c r="CD113" s="863"/>
      <c r="CE113" s="863"/>
      <c r="CF113" s="924">
        <v>8.1</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397</v>
      </c>
      <c r="DH113" s="826"/>
      <c r="DI113" s="826"/>
      <c r="DJ113" s="826"/>
      <c r="DK113" s="827"/>
      <c r="DL113" s="828" t="s">
        <v>446</v>
      </c>
      <c r="DM113" s="826"/>
      <c r="DN113" s="826"/>
      <c r="DO113" s="826"/>
      <c r="DP113" s="827"/>
      <c r="DQ113" s="828" t="s">
        <v>446</v>
      </c>
      <c r="DR113" s="826"/>
      <c r="DS113" s="826"/>
      <c r="DT113" s="826"/>
      <c r="DU113" s="827"/>
      <c r="DV113" s="873" t="s">
        <v>397</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45619</v>
      </c>
      <c r="AB114" s="826"/>
      <c r="AC114" s="826"/>
      <c r="AD114" s="826"/>
      <c r="AE114" s="827"/>
      <c r="AF114" s="828">
        <v>42043</v>
      </c>
      <c r="AG114" s="826"/>
      <c r="AH114" s="826"/>
      <c r="AI114" s="826"/>
      <c r="AJ114" s="827"/>
      <c r="AK114" s="828">
        <v>38748</v>
      </c>
      <c r="AL114" s="826"/>
      <c r="AM114" s="826"/>
      <c r="AN114" s="826"/>
      <c r="AO114" s="827"/>
      <c r="AP114" s="873">
        <v>2.2000000000000002</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489057</v>
      </c>
      <c r="BR114" s="863"/>
      <c r="BS114" s="863"/>
      <c r="BT114" s="863"/>
      <c r="BU114" s="863"/>
      <c r="BV114" s="863">
        <v>474008</v>
      </c>
      <c r="BW114" s="863"/>
      <c r="BX114" s="863"/>
      <c r="BY114" s="863"/>
      <c r="BZ114" s="863"/>
      <c r="CA114" s="863">
        <v>506971</v>
      </c>
      <c r="CB114" s="863"/>
      <c r="CC114" s="863"/>
      <c r="CD114" s="863"/>
      <c r="CE114" s="863"/>
      <c r="CF114" s="924">
        <v>28.8</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446</v>
      </c>
      <c r="DM114" s="826"/>
      <c r="DN114" s="826"/>
      <c r="DO114" s="826"/>
      <c r="DP114" s="827"/>
      <c r="DQ114" s="828" t="s">
        <v>447</v>
      </c>
      <c r="DR114" s="826"/>
      <c r="DS114" s="826"/>
      <c r="DT114" s="826"/>
      <c r="DU114" s="827"/>
      <c r="DV114" s="873" t="s">
        <v>446</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446</v>
      </c>
      <c r="AB115" s="972"/>
      <c r="AC115" s="972"/>
      <c r="AD115" s="972"/>
      <c r="AE115" s="973"/>
      <c r="AF115" s="974" t="s">
        <v>447</v>
      </c>
      <c r="AG115" s="972"/>
      <c r="AH115" s="972"/>
      <c r="AI115" s="972"/>
      <c r="AJ115" s="973"/>
      <c r="AK115" s="974" t="s">
        <v>446</v>
      </c>
      <c r="AL115" s="972"/>
      <c r="AM115" s="972"/>
      <c r="AN115" s="972"/>
      <c r="AO115" s="973"/>
      <c r="AP115" s="975" t="s">
        <v>447</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447</v>
      </c>
      <c r="BW115" s="863"/>
      <c r="BX115" s="863"/>
      <c r="BY115" s="863"/>
      <c r="BZ115" s="863"/>
      <c r="CA115" s="863" t="s">
        <v>446</v>
      </c>
      <c r="CB115" s="863"/>
      <c r="CC115" s="863"/>
      <c r="CD115" s="863"/>
      <c r="CE115" s="863"/>
      <c r="CF115" s="924" t="s">
        <v>447</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447</v>
      </c>
      <c r="DH115" s="826"/>
      <c r="DI115" s="826"/>
      <c r="DJ115" s="826"/>
      <c r="DK115" s="827"/>
      <c r="DL115" s="828" t="s">
        <v>397</v>
      </c>
      <c r="DM115" s="826"/>
      <c r="DN115" s="826"/>
      <c r="DO115" s="826"/>
      <c r="DP115" s="827"/>
      <c r="DQ115" s="828" t="s">
        <v>446</v>
      </c>
      <c r="DR115" s="826"/>
      <c r="DS115" s="826"/>
      <c r="DT115" s="826"/>
      <c r="DU115" s="827"/>
      <c r="DV115" s="873" t="s">
        <v>447</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93</v>
      </c>
      <c r="AB116" s="826"/>
      <c r="AC116" s="826"/>
      <c r="AD116" s="826"/>
      <c r="AE116" s="827"/>
      <c r="AF116" s="828">
        <v>108</v>
      </c>
      <c r="AG116" s="826"/>
      <c r="AH116" s="826"/>
      <c r="AI116" s="826"/>
      <c r="AJ116" s="827"/>
      <c r="AK116" s="828">
        <v>111</v>
      </c>
      <c r="AL116" s="826"/>
      <c r="AM116" s="826"/>
      <c r="AN116" s="826"/>
      <c r="AO116" s="827"/>
      <c r="AP116" s="873">
        <v>0</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447</v>
      </c>
      <c r="BW116" s="863"/>
      <c r="BX116" s="863"/>
      <c r="BY116" s="863"/>
      <c r="BZ116" s="863"/>
      <c r="CA116" s="863" t="s">
        <v>446</v>
      </c>
      <c r="CB116" s="863"/>
      <c r="CC116" s="863"/>
      <c r="CD116" s="863"/>
      <c r="CE116" s="863"/>
      <c r="CF116" s="924" t="s">
        <v>446</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397</v>
      </c>
      <c r="DM116" s="826"/>
      <c r="DN116" s="826"/>
      <c r="DO116" s="826"/>
      <c r="DP116" s="827"/>
      <c r="DQ116" s="828" t="s">
        <v>447</v>
      </c>
      <c r="DR116" s="826"/>
      <c r="DS116" s="826"/>
      <c r="DT116" s="826"/>
      <c r="DU116" s="827"/>
      <c r="DV116" s="873" t="s">
        <v>397</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562973</v>
      </c>
      <c r="AB117" s="958"/>
      <c r="AC117" s="958"/>
      <c r="AD117" s="958"/>
      <c r="AE117" s="959"/>
      <c r="AF117" s="960">
        <v>550497</v>
      </c>
      <c r="AG117" s="958"/>
      <c r="AH117" s="958"/>
      <c r="AI117" s="958"/>
      <c r="AJ117" s="959"/>
      <c r="AK117" s="960">
        <v>570468</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447</v>
      </c>
      <c r="BW117" s="863"/>
      <c r="BX117" s="863"/>
      <c r="BY117" s="863"/>
      <c r="BZ117" s="863"/>
      <c r="CA117" s="863" t="s">
        <v>446</v>
      </c>
      <c r="CB117" s="863"/>
      <c r="CC117" s="863"/>
      <c r="CD117" s="863"/>
      <c r="CE117" s="863"/>
      <c r="CF117" s="924" t="s">
        <v>447</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446</v>
      </c>
      <c r="DM117" s="826"/>
      <c r="DN117" s="826"/>
      <c r="DO117" s="826"/>
      <c r="DP117" s="827"/>
      <c r="DQ117" s="828" t="s">
        <v>446</v>
      </c>
      <c r="DR117" s="826"/>
      <c r="DS117" s="826"/>
      <c r="DT117" s="826"/>
      <c r="DU117" s="827"/>
      <c r="DV117" s="873" t="s">
        <v>447</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311</v>
      </c>
      <c r="AL118" s="951"/>
      <c r="AM118" s="951"/>
      <c r="AN118" s="951"/>
      <c r="AO118" s="952"/>
      <c r="AP118" s="954" t="s">
        <v>440</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446</v>
      </c>
      <c r="BW118" s="894"/>
      <c r="BX118" s="894"/>
      <c r="BY118" s="894"/>
      <c r="BZ118" s="894"/>
      <c r="CA118" s="894" t="s">
        <v>446</v>
      </c>
      <c r="CB118" s="894"/>
      <c r="CC118" s="894"/>
      <c r="CD118" s="894"/>
      <c r="CE118" s="894"/>
      <c r="CF118" s="924" t="s">
        <v>447</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447</v>
      </c>
      <c r="DM118" s="826"/>
      <c r="DN118" s="826"/>
      <c r="DO118" s="826"/>
      <c r="DP118" s="827"/>
      <c r="DQ118" s="828" t="s">
        <v>446</v>
      </c>
      <c r="DR118" s="826"/>
      <c r="DS118" s="826"/>
      <c r="DT118" s="826"/>
      <c r="DU118" s="827"/>
      <c r="DV118" s="873" t="s">
        <v>447</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447</v>
      </c>
      <c r="AG119" s="944"/>
      <c r="AH119" s="944"/>
      <c r="AI119" s="944"/>
      <c r="AJ119" s="945"/>
      <c r="AK119" s="946" t="s">
        <v>446</v>
      </c>
      <c r="AL119" s="944"/>
      <c r="AM119" s="944"/>
      <c r="AN119" s="944"/>
      <c r="AO119" s="945"/>
      <c r="AP119" s="947" t="s">
        <v>446</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473</v>
      </c>
      <c r="BP119" s="927"/>
      <c r="BQ119" s="931">
        <v>6841971</v>
      </c>
      <c r="BR119" s="894"/>
      <c r="BS119" s="894"/>
      <c r="BT119" s="894"/>
      <c r="BU119" s="894"/>
      <c r="BV119" s="894">
        <v>6812280</v>
      </c>
      <c r="BW119" s="894"/>
      <c r="BX119" s="894"/>
      <c r="BY119" s="894"/>
      <c r="BZ119" s="894"/>
      <c r="CA119" s="894">
        <v>6928040</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446</v>
      </c>
      <c r="DM119" s="809"/>
      <c r="DN119" s="809"/>
      <c r="DO119" s="809"/>
      <c r="DP119" s="810"/>
      <c r="DQ119" s="811" t="s">
        <v>447</v>
      </c>
      <c r="DR119" s="809"/>
      <c r="DS119" s="809"/>
      <c r="DT119" s="809"/>
      <c r="DU119" s="810"/>
      <c r="DV119" s="897" t="s">
        <v>447</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447</v>
      </c>
      <c r="AG120" s="826"/>
      <c r="AH120" s="826"/>
      <c r="AI120" s="826"/>
      <c r="AJ120" s="827"/>
      <c r="AK120" s="828" t="s">
        <v>446</v>
      </c>
      <c r="AL120" s="826"/>
      <c r="AM120" s="826"/>
      <c r="AN120" s="826"/>
      <c r="AO120" s="827"/>
      <c r="AP120" s="873" t="s">
        <v>446</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1873664</v>
      </c>
      <c r="BR120" s="891"/>
      <c r="BS120" s="891"/>
      <c r="BT120" s="891"/>
      <c r="BU120" s="891"/>
      <c r="BV120" s="891">
        <v>1909098</v>
      </c>
      <c r="BW120" s="891"/>
      <c r="BX120" s="891"/>
      <c r="BY120" s="891"/>
      <c r="BZ120" s="891"/>
      <c r="CA120" s="891">
        <v>2054385</v>
      </c>
      <c r="CB120" s="891"/>
      <c r="CC120" s="891"/>
      <c r="CD120" s="891"/>
      <c r="CE120" s="891"/>
      <c r="CF120" s="915">
        <v>116.8</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1733681</v>
      </c>
      <c r="DH120" s="891"/>
      <c r="DI120" s="891"/>
      <c r="DJ120" s="891"/>
      <c r="DK120" s="891"/>
      <c r="DL120" s="891">
        <v>1754844</v>
      </c>
      <c r="DM120" s="891"/>
      <c r="DN120" s="891"/>
      <c r="DO120" s="891"/>
      <c r="DP120" s="891"/>
      <c r="DQ120" s="891">
        <v>1675638</v>
      </c>
      <c r="DR120" s="891"/>
      <c r="DS120" s="891"/>
      <c r="DT120" s="891"/>
      <c r="DU120" s="891"/>
      <c r="DV120" s="892">
        <v>95.2</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446</v>
      </c>
      <c r="AB121" s="826"/>
      <c r="AC121" s="826"/>
      <c r="AD121" s="826"/>
      <c r="AE121" s="827"/>
      <c r="AF121" s="828" t="s">
        <v>446</v>
      </c>
      <c r="AG121" s="826"/>
      <c r="AH121" s="826"/>
      <c r="AI121" s="826"/>
      <c r="AJ121" s="827"/>
      <c r="AK121" s="828" t="s">
        <v>446</v>
      </c>
      <c r="AL121" s="826"/>
      <c r="AM121" s="826"/>
      <c r="AN121" s="826"/>
      <c r="AO121" s="827"/>
      <c r="AP121" s="873" t="s">
        <v>447</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24055</v>
      </c>
      <c r="BR121" s="863"/>
      <c r="BS121" s="863"/>
      <c r="BT121" s="863"/>
      <c r="BU121" s="863"/>
      <c r="BV121" s="863">
        <v>43212</v>
      </c>
      <c r="BW121" s="863"/>
      <c r="BX121" s="863"/>
      <c r="BY121" s="863"/>
      <c r="BZ121" s="863"/>
      <c r="CA121" s="863">
        <v>36985</v>
      </c>
      <c r="CB121" s="863"/>
      <c r="CC121" s="863"/>
      <c r="CD121" s="863"/>
      <c r="CE121" s="863"/>
      <c r="CF121" s="924">
        <v>2.1</v>
      </c>
      <c r="CG121" s="925"/>
      <c r="CH121" s="925"/>
      <c r="CI121" s="925"/>
      <c r="CJ121" s="925"/>
      <c r="CK121" s="918"/>
      <c r="CL121" s="904"/>
      <c r="CM121" s="904"/>
      <c r="CN121" s="904"/>
      <c r="CO121" s="905"/>
      <c r="CP121" s="884" t="s">
        <v>413</v>
      </c>
      <c r="CQ121" s="885"/>
      <c r="CR121" s="885"/>
      <c r="CS121" s="885"/>
      <c r="CT121" s="885"/>
      <c r="CU121" s="885"/>
      <c r="CV121" s="885"/>
      <c r="CW121" s="885"/>
      <c r="CX121" s="885"/>
      <c r="CY121" s="885"/>
      <c r="CZ121" s="885"/>
      <c r="DA121" s="885"/>
      <c r="DB121" s="885"/>
      <c r="DC121" s="885"/>
      <c r="DD121" s="885"/>
      <c r="DE121" s="885"/>
      <c r="DF121" s="886"/>
      <c r="DG121" s="862">
        <v>838308</v>
      </c>
      <c r="DH121" s="863"/>
      <c r="DI121" s="863"/>
      <c r="DJ121" s="863"/>
      <c r="DK121" s="863"/>
      <c r="DL121" s="863">
        <v>864085</v>
      </c>
      <c r="DM121" s="863"/>
      <c r="DN121" s="863"/>
      <c r="DO121" s="863"/>
      <c r="DP121" s="863"/>
      <c r="DQ121" s="863">
        <v>1017263</v>
      </c>
      <c r="DR121" s="863"/>
      <c r="DS121" s="863"/>
      <c r="DT121" s="863"/>
      <c r="DU121" s="863"/>
      <c r="DV121" s="840">
        <v>57.8</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447</v>
      </c>
      <c r="AG122" s="826"/>
      <c r="AH122" s="826"/>
      <c r="AI122" s="826"/>
      <c r="AJ122" s="827"/>
      <c r="AK122" s="828" t="s">
        <v>446</v>
      </c>
      <c r="AL122" s="826"/>
      <c r="AM122" s="826"/>
      <c r="AN122" s="826"/>
      <c r="AO122" s="827"/>
      <c r="AP122" s="873" t="s">
        <v>447</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3766648</v>
      </c>
      <c r="BR122" s="894"/>
      <c r="BS122" s="894"/>
      <c r="BT122" s="894"/>
      <c r="BU122" s="894"/>
      <c r="BV122" s="894">
        <v>3726468</v>
      </c>
      <c r="BW122" s="894"/>
      <c r="BX122" s="894"/>
      <c r="BY122" s="894"/>
      <c r="BZ122" s="894"/>
      <c r="CA122" s="894">
        <v>3724821</v>
      </c>
      <c r="CB122" s="894"/>
      <c r="CC122" s="894"/>
      <c r="CD122" s="894"/>
      <c r="CE122" s="894"/>
      <c r="CF122" s="895">
        <v>211.7</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447</v>
      </c>
      <c r="AB123" s="826"/>
      <c r="AC123" s="826"/>
      <c r="AD123" s="826"/>
      <c r="AE123" s="827"/>
      <c r="AF123" s="828" t="s">
        <v>446</v>
      </c>
      <c r="AG123" s="826"/>
      <c r="AH123" s="826"/>
      <c r="AI123" s="826"/>
      <c r="AJ123" s="827"/>
      <c r="AK123" s="828" t="s">
        <v>446</v>
      </c>
      <c r="AL123" s="826"/>
      <c r="AM123" s="826"/>
      <c r="AN123" s="826"/>
      <c r="AO123" s="827"/>
      <c r="AP123" s="873" t="s">
        <v>446</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482</v>
      </c>
      <c r="BP123" s="927"/>
      <c r="BQ123" s="881">
        <v>5664367</v>
      </c>
      <c r="BR123" s="882"/>
      <c r="BS123" s="882"/>
      <c r="BT123" s="882"/>
      <c r="BU123" s="882"/>
      <c r="BV123" s="882">
        <v>5678778</v>
      </c>
      <c r="BW123" s="882"/>
      <c r="BX123" s="882"/>
      <c r="BY123" s="882"/>
      <c r="BZ123" s="882"/>
      <c r="CA123" s="882">
        <v>5816191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483</v>
      </c>
      <c r="AB124" s="826"/>
      <c r="AC124" s="826"/>
      <c r="AD124" s="826"/>
      <c r="AE124" s="827"/>
      <c r="AF124" s="828" t="s">
        <v>483</v>
      </c>
      <c r="AG124" s="826"/>
      <c r="AH124" s="826"/>
      <c r="AI124" s="826"/>
      <c r="AJ124" s="827"/>
      <c r="AK124" s="828" t="s">
        <v>483</v>
      </c>
      <c r="AL124" s="826"/>
      <c r="AM124" s="826"/>
      <c r="AN124" s="826"/>
      <c r="AO124" s="827"/>
      <c r="AP124" s="873" t="s">
        <v>483</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71</v>
      </c>
      <c r="BR124" s="880"/>
      <c r="BS124" s="880"/>
      <c r="BT124" s="880"/>
      <c r="BU124" s="880"/>
      <c r="BV124" s="880">
        <v>68.3</v>
      </c>
      <c r="BW124" s="880"/>
      <c r="BX124" s="880"/>
      <c r="BY124" s="880"/>
      <c r="BZ124" s="880"/>
      <c r="CA124" s="880">
        <v>63.1</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246</v>
      </c>
      <c r="DH124" s="809"/>
      <c r="DI124" s="809"/>
      <c r="DJ124" s="809"/>
      <c r="DK124" s="810"/>
      <c r="DL124" s="811" t="s">
        <v>246</v>
      </c>
      <c r="DM124" s="809"/>
      <c r="DN124" s="809"/>
      <c r="DO124" s="809"/>
      <c r="DP124" s="810"/>
      <c r="DQ124" s="811" t="s">
        <v>246</v>
      </c>
      <c r="DR124" s="809"/>
      <c r="DS124" s="809"/>
      <c r="DT124" s="809"/>
      <c r="DU124" s="810"/>
      <c r="DV124" s="897" t="s">
        <v>246</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246</v>
      </c>
      <c r="AB125" s="826"/>
      <c r="AC125" s="826"/>
      <c r="AD125" s="826"/>
      <c r="AE125" s="827"/>
      <c r="AF125" s="828" t="s">
        <v>246</v>
      </c>
      <c r="AG125" s="826"/>
      <c r="AH125" s="826"/>
      <c r="AI125" s="826"/>
      <c r="AJ125" s="827"/>
      <c r="AK125" s="828" t="s">
        <v>246</v>
      </c>
      <c r="AL125" s="826"/>
      <c r="AM125" s="826"/>
      <c r="AN125" s="826"/>
      <c r="AO125" s="827"/>
      <c r="AP125" s="873" t="s">
        <v>486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246</v>
      </c>
      <c r="DH125" s="891"/>
      <c r="DI125" s="891"/>
      <c r="DJ125" s="891"/>
      <c r="DK125" s="891"/>
      <c r="DL125" s="891" t="s">
        <v>246</v>
      </c>
      <c r="DM125" s="891"/>
      <c r="DN125" s="891"/>
      <c r="DO125" s="891"/>
      <c r="DP125" s="891"/>
      <c r="DQ125" s="891" t="s">
        <v>486</v>
      </c>
      <c r="DR125" s="891"/>
      <c r="DS125" s="891"/>
      <c r="DT125" s="891"/>
      <c r="DU125" s="891"/>
      <c r="DV125" s="892" t="s">
        <v>246</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486</v>
      </c>
      <c r="AB126" s="826"/>
      <c r="AC126" s="826"/>
      <c r="AD126" s="826"/>
      <c r="AE126" s="827"/>
      <c r="AF126" s="828" t="s">
        <v>486</v>
      </c>
      <c r="AG126" s="826"/>
      <c r="AH126" s="826"/>
      <c r="AI126" s="826"/>
      <c r="AJ126" s="827"/>
      <c r="AK126" s="828" t="s">
        <v>246</v>
      </c>
      <c r="AL126" s="826"/>
      <c r="AM126" s="826"/>
      <c r="AN126" s="826"/>
      <c r="AO126" s="827"/>
      <c r="AP126" s="873" t="s">
        <v>486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246</v>
      </c>
      <c r="DH126" s="863"/>
      <c r="DI126" s="863"/>
      <c r="DJ126" s="863"/>
      <c r="DK126" s="863"/>
      <c r="DL126" s="863" t="s">
        <v>486</v>
      </c>
      <c r="DM126" s="863"/>
      <c r="DN126" s="863"/>
      <c r="DO126" s="863"/>
      <c r="DP126" s="863"/>
      <c r="DQ126" s="863" t="s">
        <v>246</v>
      </c>
      <c r="DR126" s="863"/>
      <c r="DS126" s="863"/>
      <c r="DT126" s="863"/>
      <c r="DU126" s="863"/>
      <c r="DV126" s="840" t="s">
        <v>246</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246</v>
      </c>
      <c r="AB127" s="826"/>
      <c r="AC127" s="826"/>
      <c r="AD127" s="826"/>
      <c r="AE127" s="827"/>
      <c r="AF127" s="828" t="s">
        <v>246</v>
      </c>
      <c r="AG127" s="826"/>
      <c r="AH127" s="826"/>
      <c r="AI127" s="826"/>
      <c r="AJ127" s="827"/>
      <c r="AK127" s="828" t="s">
        <v>246</v>
      </c>
      <c r="AL127" s="826"/>
      <c r="AM127" s="826"/>
      <c r="AN127" s="826"/>
      <c r="AO127" s="827"/>
      <c r="AP127" s="873" t="s">
        <v>246</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246</v>
      </c>
      <c r="DH127" s="863"/>
      <c r="DI127" s="863"/>
      <c r="DJ127" s="863"/>
      <c r="DK127" s="863"/>
      <c r="DL127" s="863" t="s">
        <v>486</v>
      </c>
      <c r="DM127" s="863"/>
      <c r="DN127" s="863"/>
      <c r="DO127" s="863"/>
      <c r="DP127" s="863"/>
      <c r="DQ127" s="863" t="s">
        <v>246</v>
      </c>
      <c r="DR127" s="863"/>
      <c r="DS127" s="863"/>
      <c r="DT127" s="863"/>
      <c r="DU127" s="863"/>
      <c r="DV127" s="840" t="s">
        <v>246</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5383</v>
      </c>
      <c r="AB128" s="847"/>
      <c r="AC128" s="847"/>
      <c r="AD128" s="847"/>
      <c r="AE128" s="848"/>
      <c r="AF128" s="849">
        <v>6721</v>
      </c>
      <c r="AG128" s="847"/>
      <c r="AH128" s="847"/>
      <c r="AI128" s="847"/>
      <c r="AJ128" s="848"/>
      <c r="AK128" s="849">
        <v>2290</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499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500</v>
      </c>
      <c r="CQ128" s="774"/>
      <c r="CR128" s="774"/>
      <c r="CS128" s="774"/>
      <c r="CT128" s="774"/>
      <c r="CU128" s="774"/>
      <c r="CV128" s="774"/>
      <c r="CW128" s="774"/>
      <c r="CX128" s="774"/>
      <c r="CY128" s="774"/>
      <c r="CZ128" s="774"/>
      <c r="DA128" s="774"/>
      <c r="DB128" s="774"/>
      <c r="DC128" s="774"/>
      <c r="DD128" s="774"/>
      <c r="DE128" s="774"/>
      <c r="DF128" s="775"/>
      <c r="DG128" s="836" t="s">
        <v>501</v>
      </c>
      <c r="DH128" s="837"/>
      <c r="DI128" s="837"/>
      <c r="DJ128" s="837"/>
      <c r="DK128" s="837"/>
      <c r="DL128" s="837" t="s">
        <v>501</v>
      </c>
      <c r="DM128" s="837"/>
      <c r="DN128" s="837"/>
      <c r="DO128" s="837"/>
      <c r="DP128" s="837"/>
      <c r="DQ128" s="837" t="s">
        <v>501</v>
      </c>
      <c r="DR128" s="837"/>
      <c r="DS128" s="837"/>
      <c r="DT128" s="837"/>
      <c r="DU128" s="837"/>
      <c r="DV128" s="838" t="s">
        <v>246</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2004061</v>
      </c>
      <c r="AB129" s="826"/>
      <c r="AC129" s="826"/>
      <c r="AD129" s="826"/>
      <c r="AE129" s="827"/>
      <c r="AF129" s="828">
        <v>1994051</v>
      </c>
      <c r="AG129" s="826"/>
      <c r="AH129" s="826"/>
      <c r="AI129" s="826"/>
      <c r="AJ129" s="827"/>
      <c r="AK129" s="828">
        <v>2102064</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504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346051</v>
      </c>
      <c r="AB130" s="826"/>
      <c r="AC130" s="826"/>
      <c r="AD130" s="826"/>
      <c r="AE130" s="827"/>
      <c r="AF130" s="828">
        <v>335457</v>
      </c>
      <c r="AG130" s="826"/>
      <c r="AH130" s="826"/>
      <c r="AI130" s="826"/>
      <c r="AJ130" s="827"/>
      <c r="AK130" s="828">
        <v>342656</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12.7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1658010</v>
      </c>
      <c r="AB131" s="809"/>
      <c r="AC131" s="809"/>
      <c r="AD131" s="809"/>
      <c r="AE131" s="810"/>
      <c r="AF131" s="811">
        <v>1658594</v>
      </c>
      <c r="AG131" s="809"/>
      <c r="AH131" s="809"/>
      <c r="AI131" s="809"/>
      <c r="AJ131" s="810"/>
      <c r="AK131" s="811">
        <v>1759408</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63.1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12.75860821</v>
      </c>
      <c r="AB132" s="789"/>
      <c r="AC132" s="789"/>
      <c r="AD132" s="789"/>
      <c r="AE132" s="790"/>
      <c r="AF132" s="791">
        <v>12.5599755</v>
      </c>
      <c r="AG132" s="789"/>
      <c r="AH132" s="789"/>
      <c r="AI132" s="789"/>
      <c r="AJ132" s="790"/>
      <c r="AK132" s="791">
        <v>12.81806153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11.3</v>
      </c>
      <c r="AB133" s="768"/>
      <c r="AC133" s="768"/>
      <c r="AD133" s="768"/>
      <c r="AE133" s="769"/>
      <c r="AF133" s="767">
        <v>11.9</v>
      </c>
      <c r="AG133" s="768"/>
      <c r="AH133" s="768"/>
      <c r="AI133" s="768"/>
      <c r="AJ133" s="769"/>
      <c r="AK133" s="767">
        <v>12.7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KuvXtldjuo3UV8lU6IE1DV1vod8hV/HCDDVus7eAjlY9KlLfhZXoXQ5MN47bfdwQvt7kGs0uYqWKKS5bJkqHg==" saltValue="SzkD0hBnTmOqbdIJnWpD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klpZF3qYNbaVNlyYuLVHntgWIIEndfD37B7K68KyCwVZxCA7EfZTar9ylomoGQxAO5BqPEqERVrjhbK35iysw==" saltValue="3OZtjvUqMJwUFvZIJPxQ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31" zoomScale="58" zoomScaleNormal="58"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PaSHE1vFh2zbvKc39fZDMKMyxBIhjye6lPC5rZWNBhUnuJNdwWWJgtQgE4msZa0em8cukYKdNy/oHhGIDDUw==" saltValue="XiKJqrWhNYabM43V168Zu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622225</v>
      </c>
      <c r="AP9" s="314">
        <v>165134</v>
      </c>
      <c r="AQ9" s="315">
        <v>224098</v>
      </c>
      <c r="AR9" s="316">
        <v>-26.3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174710</v>
      </c>
      <c r="AP10" s="317">
        <v>46367</v>
      </c>
      <c r="AQ10" s="318">
        <v>32087</v>
      </c>
      <c r="AR10" s="319">
        <v>44.5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7455</v>
      </c>
      <c r="AP11" s="317">
        <v>1979</v>
      </c>
      <c r="AQ11" s="318">
        <v>3587</v>
      </c>
      <c r="AR11" s="319">
        <v>-44.8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t="s">
        <v>525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18639</v>
      </c>
      <c r="AP13" s="317">
        <v>4947</v>
      </c>
      <c r="AQ13" s="318">
        <v>11579</v>
      </c>
      <c r="AR13" s="319">
        <v>-57.3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9759</v>
      </c>
      <c r="AP14" s="317">
        <v>2590</v>
      </c>
      <c r="AQ14" s="318">
        <v>4496</v>
      </c>
      <c r="AR14" s="319">
        <v>-42.4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-56693</v>
      </c>
      <c r="AP15" s="317">
        <v>-15046</v>
      </c>
      <c r="AQ15" s="318">
        <v>-17592</v>
      </c>
      <c r="AR15" s="319">
        <v>-14.5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776095</v>
      </c>
      <c r="AP16" s="317">
        <v>205970</v>
      </c>
      <c r="AQ16" s="318">
        <v>258255</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18.05</v>
      </c>
      <c r="AP21" s="331">
        <v>22.75</v>
      </c>
      <c r="AQ21" s="332">
        <v>-4.7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97.7</v>
      </c>
      <c r="AP22" s="336">
        <v>95.6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345020</v>
      </c>
      <c r="AP32" s="345">
        <v>91566</v>
      </c>
      <c r="AQ32" s="346">
        <v>146295</v>
      </c>
      <c r="AR32" s="347">
        <v>-37.4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186589</v>
      </c>
      <c r="AP35" s="345">
        <v>49519</v>
      </c>
      <c r="AQ35" s="346">
        <v>31593</v>
      </c>
      <c r="AR35" s="347">
        <v>56.7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38748</v>
      </c>
      <c r="AP36" s="345">
        <v>10283</v>
      </c>
      <c r="AQ36" s="346">
        <v>3914</v>
      </c>
      <c r="AR36" s="347">
        <v>162.69999999999999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525</v>
      </c>
      <c r="AP37" s="345" t="s">
        <v>525</v>
      </c>
      <c r="AQ37" s="346">
        <v>1348</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v>111</v>
      </c>
      <c r="AP38" s="348">
        <v>29</v>
      </c>
      <c r="AQ38" s="349">
        <v>27</v>
      </c>
      <c r="AR38" s="337">
        <v>7.4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-2290</v>
      </c>
      <c r="AP39" s="345">
        <v>-608</v>
      </c>
      <c r="AQ39" s="346">
        <v>-7201</v>
      </c>
      <c r="AR39" s="347">
        <v>-91.6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-342656</v>
      </c>
      <c r="AP40" s="345">
        <v>-90938</v>
      </c>
      <c r="AQ40" s="346">
        <v>-128709</v>
      </c>
      <c r="AR40" s="347">
        <v>-29.3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225522</v>
      </c>
      <c r="AP41" s="345">
        <v>59852</v>
      </c>
      <c r="AQ41" s="346">
        <v>47272</v>
      </c>
      <c r="AR41" s="347">
        <v>26.6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814117</v>
      </c>
      <c r="AN51" s="367">
        <v>195232</v>
      </c>
      <c r="AO51" s="368">
        <v>23.3</v>
      </c>
      <c r="AP51" s="369">
        <v>291945</v>
      </c>
      <c r="AQ51" s="370">
        <v>4.0999999999999996</v>
      </c>
      <c r="AR51" s="371">
        <v>19.2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379166</v>
      </c>
      <c r="AN52" s="375">
        <v>90927</v>
      </c>
      <c r="AO52" s="376">
        <v>39.9</v>
      </c>
      <c r="AP52" s="377">
        <v>127651</v>
      </c>
      <c r="AQ52" s="378">
        <v>0.3</v>
      </c>
      <c r="AR52" s="379">
        <v>39.6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153940</v>
      </c>
      <c r="AN53" s="367">
        <v>37832</v>
      </c>
      <c r="AO53" s="368">
        <v>-80.599999999999994</v>
      </c>
      <c r="AP53" s="369">
        <v>291173</v>
      </c>
      <c r="AQ53" s="370">
        <v>-0.3</v>
      </c>
      <c r="AR53" s="371">
        <v>-80.3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73682</v>
      </c>
      <c r="AN54" s="375">
        <v>18108</v>
      </c>
      <c r="AO54" s="376">
        <v>-80.099999999999994</v>
      </c>
      <c r="AP54" s="377">
        <v>119071</v>
      </c>
      <c r="AQ54" s="378">
        <v>-6.7</v>
      </c>
      <c r="AR54" s="379">
        <v>-73.400000000000006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232400</v>
      </c>
      <c r="AN55" s="367">
        <v>58657</v>
      </c>
      <c r="AO55" s="368">
        <v>55</v>
      </c>
      <c r="AP55" s="369">
        <v>271581</v>
      </c>
      <c r="AQ55" s="370">
        <v>-6.7</v>
      </c>
      <c r="AR55" s="371">
        <v>61.7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135895</v>
      </c>
      <c r="AN56" s="375">
        <v>34300</v>
      </c>
      <c r="AO56" s="376">
        <v>89.4</v>
      </c>
      <c r="AP56" s="377">
        <v>117844</v>
      </c>
      <c r="AQ56" s="378">
        <v>-1</v>
      </c>
      <c r="AR56" s="379">
        <v>90.4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235237</v>
      </c>
      <c r="AN57" s="367">
        <v>60863</v>
      </c>
      <c r="AO57" s="368">
        <v>3.8</v>
      </c>
      <c r="AP57" s="369">
        <v>268375</v>
      </c>
      <c r="AQ57" s="370">
        <v>-1.2</v>
      </c>
      <c r="AR57" s="371">
        <v>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171078</v>
      </c>
      <c r="AN58" s="375">
        <v>44263</v>
      </c>
      <c r="AO58" s="376">
        <v>29</v>
      </c>
      <c r="AP58" s="377">
        <v>119602</v>
      </c>
      <c r="AQ58" s="378">
        <v>1.5</v>
      </c>
      <c r="AR58" s="379">
        <v>27.5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283806</v>
      </c>
      <c r="AN59" s="367">
        <v>75320</v>
      </c>
      <c r="AO59" s="368">
        <v>23.8</v>
      </c>
      <c r="AP59" s="369">
        <v>301035</v>
      </c>
      <c r="AQ59" s="370">
        <v>12.2</v>
      </c>
      <c r="AR59" s="371">
        <v>11.6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198228</v>
      </c>
      <c r="AN60" s="375">
        <v>52608</v>
      </c>
      <c r="AO60" s="376">
        <v>18.899999999999999</v>
      </c>
      <c r="AP60" s="377">
        <v>154376</v>
      </c>
      <c r="AQ60" s="378">
        <v>29.1</v>
      </c>
      <c r="AR60" s="379">
        <v>-10.199999999999999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343900</v>
      </c>
      <c r="AN61" s="382">
        <v>85581</v>
      </c>
      <c r="AO61" s="383">
        <v>5.0999999999999996</v>
      </c>
      <c r="AP61" s="384">
        <v>284822</v>
      </c>
      <c r="AQ61" s="385">
        <v>1.6</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191610</v>
      </c>
      <c r="AN62" s="375">
        <v>48041</v>
      </c>
      <c r="AO62" s="376">
        <v>19.399999999999999</v>
      </c>
      <c r="AP62" s="377">
        <v>127709</v>
      </c>
      <c r="AQ62" s="378">
        <v>4.5999999999999996</v>
      </c>
      <c r="AR62" s="379">
        <v>14.8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QyEuqlkd7LhI2g40VpE6YLlemfW88OfyzorYSGVbsLzCs5mjYerCVJWOe65/2DlveAuqysIbXSEWNOxf77pNQ==" saltValue="Ks30oOQYDlvJ4MHWMG43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1GCQdit49gc2si7f3jkvOu5LW6l2S/1Zz5uxwA9l1RfAyRHXgATwXtSDlI91OJEUX+1Ex1Wcji8+FEwzB8ue3g==" saltValue="cYAvg57TsBORP/7n3Fy6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LvBp37cto/hpv6EXJzPuAw7+fNwWG+GliGTAE8TK2CwzfdNGvPL5PISHQV4F0M3CpgV0luMoQhV+B3A74tknlg==" saltValue="6KnimikkY48JqUH33MT8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39.840000000000003</v>
      </c>
      <c r="G47" s="12">
        <v>42.86</v>
      </c>
      <c r="H47" s="12">
        <v>44.35</v>
      </c>
      <c r="I47" s="12">
        <v>46.12</v>
      </c>
      <c r="J47" s="13">
        <v>45.25</v>
      </c>
    </row>
    <row r="48" spans="2:10" ht="57.75" customHeight="1" x14ac:dyDescent="0.15">
      <c r="B48" s="14"/>
      <c r="C48" s="1202" t="s">
        <v>4</v>
      </c>
      <c r="D48" s="1202"/>
      <c r="E48" s="1203"/>
      <c r="F48" s="15">
        <v>4.5599999999999996</v>
      </c>
      <c r="G48" s="16">
        <v>4.9800000000000004</v>
      </c>
      <c r="H48" s="16">
        <v>6.28</v>
      </c>
      <c r="I48" s="16">
        <v>3.16</v>
      </c>
      <c r="J48" s="17">
        <v>2.0499999999999998</v>
      </c>
    </row>
    <row r="49" spans="2:10" ht="57.75" customHeight="1" thickBot="1" x14ac:dyDescent="0.2">
      <c r="B49" s="18"/>
      <c r="C49" s="1204" t="s">
        <v>5</v>
      </c>
      <c r="D49" s="1204"/>
      <c r="E49" s="1205"/>
      <c r="F49" s="19">
        <v>6.22</v>
      </c>
      <c r="G49" s="20">
        <v>6.44</v>
      </c>
      <c r="H49" s="20">
        <v>5.18</v>
      </c>
      <c r="I49" s="20">
        <v>1</v>
      </c>
      <c r="J49" s="21">
        <v>0.55000000000000004</v>
      </c>
    </row>
    <row r="50" spans="2:10" ht="13.5" customHeight="1" x14ac:dyDescent="0.15"/>
  </sheetData>
  <sheetProtection algorithmName="SHA-512" hashValue="QbMDWJR/5IYR0RFKOChhu3Ngkr68aPfzB5IR7bQuIaCGK6luczkdrJjXv5krXFEm1i8Gy2R2Kk7lHmdHaUcPCg==" saltValue="G6QfBNQipi6wvOWdNIsl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571</v>
      </c>
      <c r="D34" s="1212"/>
      <c r="E34" s="1213"/>
      <c r="F34" s="32">
        <v>4.5599999999999996</v>
      </c>
      <c r="G34" s="33">
        <v>4.9800000000000004</v>
      </c>
      <c r="H34" s="33">
        <v>6.27</v>
      </c>
      <c r="I34" s="33">
        <v>3.16</v>
      </c>
      <c r="J34" s="34">
        <v>2.0499999999999998</v>
      </c>
      <c r="K34" s="22"/>
      <c r="L34" s="22"/>
      <c r="M34" s="22"/>
      <c r="N34" s="22"/>
      <c r="O34" s="22"/>
      <c r="P34" s="22"/>
    </row>
    <row r="35" spans="1:16" ht="39" customHeight="1" x14ac:dyDescent="0.15">
      <c r="A35" s="22"/>
      <c r="B35" s="35"/>
      <c r="C35" s="1206" t="s">
        <v>572</v>
      </c>
      <c r="D35" s="1207"/>
      <c r="E35" s="1208"/>
      <c r="F35" s="36">
        <v>2.41</v>
      </c>
      <c r="G35" s="37">
        <v>2.61</v>
      </c>
      <c r="H35" s="37">
        <v>2.5099999999999998</v>
      </c>
      <c r="I35" s="37">
        <v>2.31</v>
      </c>
      <c r="J35" s="38">
        <v>1.57</v>
      </c>
      <c r="K35" s="22"/>
      <c r="L35" s="22"/>
      <c r="M35" s="22"/>
      <c r="N35" s="22"/>
      <c r="O35" s="22"/>
      <c r="P35" s="22"/>
    </row>
    <row r="36" spans="1:16" ht="39" customHeight="1" x14ac:dyDescent="0.15">
      <c r="A36" s="22"/>
      <c r="B36" s="35"/>
      <c r="C36" s="1206" t="s">
        <v>573</v>
      </c>
      <c r="D36" s="1207"/>
      <c r="E36" s="1208"/>
      <c r="F36" s="36">
        <v>0.72</v>
      </c>
      <c r="G36" s="37">
        <v>1.28</v>
      </c>
      <c r="H36" s="37">
        <v>0.45</v>
      </c>
      <c r="I36" s="37">
        <v>0.66</v>
      </c>
      <c r="J36" s="38">
        <v>0.87</v>
      </c>
      <c r="K36" s="22"/>
      <c r="L36" s="22"/>
      <c r="M36" s="22"/>
      <c r="N36" s="22"/>
      <c r="O36" s="22"/>
      <c r="P36" s="22"/>
    </row>
    <row r="37" spans="1:16" ht="39" customHeight="1" x14ac:dyDescent="0.15">
      <c r="A37" s="22"/>
      <c r="B37" s="35"/>
      <c r="C37" s="1206" t="s">
        <v>574</v>
      </c>
      <c r="D37" s="1207"/>
      <c r="E37" s="1208"/>
      <c r="F37" s="36">
        <v>0.1</v>
      </c>
      <c r="G37" s="37">
        <v>0.11</v>
      </c>
      <c r="H37" s="37">
        <v>0.11</v>
      </c>
      <c r="I37" s="37">
        <v>0.1</v>
      </c>
      <c r="J37" s="38">
        <v>0.55000000000000004</v>
      </c>
      <c r="K37" s="22"/>
      <c r="L37" s="22"/>
      <c r="M37" s="22"/>
      <c r="N37" s="22"/>
      <c r="O37" s="22"/>
      <c r="P37" s="22"/>
    </row>
    <row r="38" spans="1:16" ht="39" customHeight="1" x14ac:dyDescent="0.15">
      <c r="A38" s="22"/>
      <c r="B38" s="35"/>
      <c r="C38" s="1206" t="s">
        <v>575</v>
      </c>
      <c r="D38" s="1207"/>
      <c r="E38" s="1208"/>
      <c r="F38" s="36">
        <v>0.36</v>
      </c>
      <c r="G38" s="37">
        <v>0.66</v>
      </c>
      <c r="H38" s="37">
        <v>0.52</v>
      </c>
      <c r="I38" s="37">
        <v>0.26</v>
      </c>
      <c r="J38" s="38">
        <v>0.22</v>
      </c>
      <c r="K38" s="22"/>
      <c r="L38" s="22"/>
      <c r="M38" s="22"/>
      <c r="N38" s="22"/>
      <c r="O38" s="22"/>
      <c r="P38" s="22"/>
    </row>
    <row r="39" spans="1:16" ht="39" customHeight="1" x14ac:dyDescent="0.15">
      <c r="A39" s="22"/>
      <c r="B39" s="35"/>
      <c r="C39" s="1206" t="s">
        <v>576</v>
      </c>
      <c r="D39" s="1207"/>
      <c r="E39" s="1208"/>
      <c r="F39" s="36">
        <v>0.5</v>
      </c>
      <c r="G39" s="37">
        <v>0.43</v>
      </c>
      <c r="H39" s="37">
        <v>7.0000000000000007E-2</v>
      </c>
      <c r="I39" s="37">
        <v>0.12</v>
      </c>
      <c r="J39" s="38">
        <v>0.16</v>
      </c>
      <c r="K39" s="22"/>
      <c r="L39" s="22"/>
      <c r="M39" s="22"/>
      <c r="N39" s="22"/>
      <c r="O39" s="22"/>
      <c r="P39" s="22"/>
    </row>
    <row r="40" spans="1:16" ht="39" customHeight="1" x14ac:dyDescent="0.15">
      <c r="A40" s="22"/>
      <c r="B40" s="35"/>
      <c r="C40" s="1206" t="s">
        <v>577</v>
      </c>
      <c r="D40" s="1207"/>
      <c r="E40" s="1208"/>
      <c r="F40" s="36">
        <v>0.02</v>
      </c>
      <c r="G40" s="37">
        <v>0.01</v>
      </c>
      <c r="H40" s="37">
        <v>0.02</v>
      </c>
      <c r="I40" s="37">
        <v>0.01</v>
      </c>
      <c r="J40" s="38">
        <v>0.01</v>
      </c>
      <c r="K40" s="22"/>
      <c r="L40" s="22"/>
      <c r="M40" s="22"/>
      <c r="N40" s="22"/>
      <c r="O40" s="22"/>
      <c r="P40" s="22"/>
    </row>
    <row r="41" spans="1:16" ht="39" customHeight="1" x14ac:dyDescent="0.15">
      <c r="A41" s="22"/>
      <c r="B41" s="35"/>
      <c r="C41" s="1206" t="s">
        <v>578</v>
      </c>
      <c r="D41" s="1207"/>
      <c r="E41" s="1208"/>
      <c r="F41" s="36">
        <v>0</v>
      </c>
      <c r="G41" s="37">
        <v>0</v>
      </c>
      <c r="H41" s="37">
        <v>0.01</v>
      </c>
      <c r="I41" s="37">
        <v>0.01</v>
      </c>
      <c r="J41" s="38">
        <v>0</v>
      </c>
      <c r="K41" s="22"/>
      <c r="L41" s="22"/>
      <c r="M41" s="22"/>
      <c r="N41" s="22"/>
      <c r="O41" s="22"/>
      <c r="P41" s="22"/>
    </row>
    <row r="42" spans="1:16" ht="39" customHeight="1" x14ac:dyDescent="0.15">
      <c r="A42" s="22"/>
      <c r="B42" s="39"/>
      <c r="C42" s="1206" t="s">
        <v>579</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580</v>
      </c>
      <c r="D43" s="1210"/>
      <c r="E43" s="1211"/>
      <c r="F43" s="41">
        <v>0</v>
      </c>
      <c r="G43" s="42">
        <v>0</v>
      </c>
      <c r="H43" s="42">
        <v>0</v>
      </c>
      <c r="I43" s="42">
        <v>0</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giAAXODnZ9dLplh7KRw+nI+U+uf5GxA23Aeaq/za90cTIK9W1ateqsCy0Cx8JavMt9zyz86uQ3AtLpRwHLFWw==" saltValue="Qjkpn5vSvJc9MDPkr+qC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43" sqref="B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331</v>
      </c>
      <c r="L45" s="60">
        <v>310</v>
      </c>
      <c r="M45" s="60">
        <v>343</v>
      </c>
      <c r="N45" s="60">
        <v>325</v>
      </c>
      <c r="O45" s="61">
        <v>345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143</v>
      </c>
      <c r="L48" s="64">
        <v>164</v>
      </c>
      <c r="M48" s="64">
        <v>174</v>
      </c>
      <c r="N48" s="64">
        <v>183</v>
      </c>
      <c r="O48" s="65">
        <v>187</v>
      </c>
      <c r="P48" s="48"/>
      <c r="Q48" s="48"/>
      <c r="R48" s="48"/>
      <c r="S48" s="48"/>
      <c r="T48" s="48"/>
      <c r="U48" s="48"/>
    </row>
    <row r="49" spans="1:21" ht="30.75" customHeight="1" x14ac:dyDescent="0.15">
      <c r="A49" s="48"/>
      <c r="B49" s="1234"/>
      <c r="C49" s="1235"/>
      <c r="D49" s="62"/>
      <c r="E49" s="1216" t="s">
        <v>16</v>
      </c>
      <c r="F49" s="1216"/>
      <c r="G49" s="1216"/>
      <c r="H49" s="1216"/>
      <c r="I49" s="1216"/>
      <c r="J49" s="1217"/>
      <c r="K49" s="63">
        <v>47</v>
      </c>
      <c r="L49" s="64">
        <v>47</v>
      </c>
      <c r="M49" s="64">
        <v>46</v>
      </c>
      <c r="N49" s="64">
        <v>42</v>
      </c>
      <c r="O49" s="65">
        <v>39</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525</v>
      </c>
      <c r="L50" s="64" t="s">
        <v>525</v>
      </c>
      <c r="M50" s="64" t="s">
        <v>525</v>
      </c>
      <c r="N50" s="64" t="s">
        <v>525</v>
      </c>
      <c r="O50" s="65" t="s">
        <v>525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340</v>
      </c>
      <c r="L52" s="64">
        <v>343</v>
      </c>
      <c r="M52" s="64">
        <v>352</v>
      </c>
      <c r="N52" s="64">
        <v>343</v>
      </c>
      <c r="O52" s="65">
        <v>345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181</v>
      </c>
      <c r="L53" s="69">
        <v>178</v>
      </c>
      <c r="M53" s="69">
        <v>211</v>
      </c>
      <c r="N53" s="69">
        <v>207</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y6q4j9FBE0ZYo84EErfC3he6skTWYLm+xhUN7ecPDAk4Ywf8wfrn+BTIEaW8eezwDvQCGsULN48AHQrS5jmg==" saltValue="SV8aVaktWXCqQ7r/9nS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L45" sqref="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3681</v>
      </c>
      <c r="J41" s="104">
        <v>3606</v>
      </c>
      <c r="K41" s="104">
        <v>3602</v>
      </c>
      <c r="L41" s="104">
        <v>3556</v>
      </c>
      <c r="M41" s="105">
        <v>3586</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2473</v>
      </c>
      <c r="J43" s="108">
        <v>2583</v>
      </c>
      <c r="K43" s="108">
        <v>2572</v>
      </c>
      <c r="L43" s="108">
        <v>2619</v>
      </c>
      <c r="M43" s="109">
        <v>2693</v>
      </c>
    </row>
    <row r="44" spans="2:13" ht="27.75" customHeight="1" x14ac:dyDescent="0.15">
      <c r="B44" s="1242"/>
      <c r="C44" s="1243"/>
      <c r="D44" s="106"/>
      <c r="E44" s="1246" t="s">
        <v>34</v>
      </c>
      <c r="F44" s="1246"/>
      <c r="G44" s="1246"/>
      <c r="H44" s="1247"/>
      <c r="I44" s="107">
        <v>265</v>
      </c>
      <c r="J44" s="108">
        <v>213</v>
      </c>
      <c r="K44" s="108">
        <v>179</v>
      </c>
      <c r="L44" s="108">
        <v>163</v>
      </c>
      <c r="M44" s="109">
        <v>142</v>
      </c>
    </row>
    <row r="45" spans="2:13" ht="27.75" customHeight="1" x14ac:dyDescent="0.15">
      <c r="B45" s="1242"/>
      <c r="C45" s="1243"/>
      <c r="D45" s="106"/>
      <c r="E45" s="1246" t="s">
        <v>35</v>
      </c>
      <c r="F45" s="1246"/>
      <c r="G45" s="1246"/>
      <c r="H45" s="1247"/>
      <c r="I45" s="107">
        <v>584</v>
      </c>
      <c r="J45" s="108">
        <v>581</v>
      </c>
      <c r="K45" s="108">
        <v>489</v>
      </c>
      <c r="L45" s="108">
        <v>474</v>
      </c>
      <c r="M45" s="109">
        <v>507</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1828</v>
      </c>
      <c r="J50" s="108">
        <v>1860</v>
      </c>
      <c r="K50" s="108">
        <v>1874</v>
      </c>
      <c r="L50" s="108">
        <v>1909</v>
      </c>
      <c r="M50" s="109">
        <v>2054</v>
      </c>
    </row>
    <row r="51" spans="2:13" ht="27.75" customHeight="1" x14ac:dyDescent="0.15">
      <c r="B51" s="1242"/>
      <c r="C51" s="1243"/>
      <c r="D51" s="106"/>
      <c r="E51" s="1246" t="s">
        <v>42</v>
      </c>
      <c r="F51" s="1246"/>
      <c r="G51" s="1246"/>
      <c r="H51" s="1247"/>
      <c r="I51" s="107">
        <v>11</v>
      </c>
      <c r="J51" s="108">
        <v>7</v>
      </c>
      <c r="K51" s="108">
        <v>24</v>
      </c>
      <c r="L51" s="108">
        <v>43</v>
      </c>
      <c r="M51" s="109">
        <v>37</v>
      </c>
    </row>
    <row r="52" spans="2:13" ht="27.75" customHeight="1" x14ac:dyDescent="0.15">
      <c r="B52" s="1244"/>
      <c r="C52" s="1245"/>
      <c r="D52" s="106"/>
      <c r="E52" s="1246" t="s">
        <v>43</v>
      </c>
      <c r="F52" s="1246"/>
      <c r="G52" s="1246"/>
      <c r="H52" s="1247"/>
      <c r="I52" s="107">
        <v>3853</v>
      </c>
      <c r="J52" s="108">
        <v>3780</v>
      </c>
      <c r="K52" s="108">
        <v>3767</v>
      </c>
      <c r="L52" s="108">
        <v>3726</v>
      </c>
      <c r="M52" s="109">
        <v>3725</v>
      </c>
    </row>
    <row r="53" spans="2:13" ht="27.75" customHeight="1" thickBot="1" x14ac:dyDescent="0.2">
      <c r="B53" s="1248" t="s">
        <v>44</v>
      </c>
      <c r="C53" s="1249"/>
      <c r="D53" s="113"/>
      <c r="E53" s="1250" t="s">
        <v>45</v>
      </c>
      <c r="F53" s="1250"/>
      <c r="G53" s="1250"/>
      <c r="H53" s="1251"/>
      <c r="I53" s="114">
        <v>1310</v>
      </c>
      <c r="J53" s="115">
        <v>1335</v>
      </c>
      <c r="K53" s="115">
        <v>1178</v>
      </c>
      <c r="L53" s="115">
        <v>1134</v>
      </c>
      <c r="M53" s="116">
        <v>1112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PJa0k5CcYwhhp5bdSkkJ2lEbUmwX8Xq3NgsA9XE0tCzM1osad+dbyvp+UfAyIC5wBSFCopvPOTkVvFE4gdTw==" saltValue="5GrLXqq4QB2D2Z9+p80K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889</v>
      </c>
      <c r="G55" s="128">
        <v>920</v>
      </c>
      <c r="H55" s="129">
        <v>951</v>
      </c>
    </row>
    <row r="56" spans="2:8" ht="52.5" customHeight="1" x14ac:dyDescent="0.15">
      <c r="B56" s="130"/>
      <c r="C56" s="1269" t="s">
        <v>49</v>
      </c>
      <c r="D56" s="1269"/>
      <c r="E56" s="1270"/>
      <c r="F56" s="131">
        <v>537</v>
      </c>
      <c r="G56" s="131">
        <v>485</v>
      </c>
      <c r="H56" s="132">
        <v>509</v>
      </c>
    </row>
    <row r="57" spans="2:8" ht="53.25" customHeight="1" x14ac:dyDescent="0.15">
      <c r="B57" s="130"/>
      <c r="C57" s="1271" t="s">
        <v>50</v>
      </c>
      <c r="D57" s="1271"/>
      <c r="E57" s="1272"/>
      <c r="F57" s="133">
        <v>294</v>
      </c>
      <c r="G57" s="133">
        <v>331</v>
      </c>
      <c r="H57" s="134">
        <v>405</v>
      </c>
    </row>
    <row r="58" spans="2:8" ht="45.75" customHeight="1" x14ac:dyDescent="0.15">
      <c r="B58" s="135"/>
      <c r="C58" s="1259" t="s">
        <v>602</v>
      </c>
      <c r="D58" s="1260"/>
      <c r="E58" s="1261"/>
      <c r="F58" s="136">
        <v>242</v>
      </c>
      <c r="G58" s="136">
        <v>282</v>
      </c>
      <c r="H58" s="137">
        <v>342</v>
      </c>
    </row>
    <row r="59" spans="2:8" ht="45.75" customHeight="1" x14ac:dyDescent="0.15">
      <c r="B59" s="135"/>
      <c r="C59" s="1259" t="s">
        <v>603</v>
      </c>
      <c r="D59" s="1260"/>
      <c r="E59" s="1261"/>
      <c r="F59" s="136">
        <v>13</v>
      </c>
      <c r="G59" s="136">
        <v>7</v>
      </c>
      <c r="H59" s="137">
        <v>21</v>
      </c>
    </row>
    <row r="60" spans="2:8" ht="45.75" customHeight="1" x14ac:dyDescent="0.15">
      <c r="B60" s="135"/>
      <c r="C60" s="1259" t="s">
        <v>604</v>
      </c>
      <c r="D60" s="1260"/>
      <c r="E60" s="1261"/>
      <c r="F60" s="136">
        <v>15</v>
      </c>
      <c r="G60" s="136">
        <v>15</v>
      </c>
      <c r="H60" s="137">
        <v>15</v>
      </c>
    </row>
    <row r="61" spans="2:8" ht="45.75" customHeight="1" x14ac:dyDescent="0.15">
      <c r="B61" s="135"/>
      <c r="C61" s="1259" t="s">
        <v>605</v>
      </c>
      <c r="D61" s="1260"/>
      <c r="E61" s="1261"/>
      <c r="F61" s="136">
        <v>10</v>
      </c>
      <c r="G61" s="136">
        <v>10</v>
      </c>
      <c r="H61" s="137">
        <v>10</v>
      </c>
    </row>
    <row r="62" spans="2:8" ht="45.75" customHeight="1" thickBot="1" x14ac:dyDescent="0.2">
      <c r="B62" s="138"/>
      <c r="C62" s="1262" t="s">
        <v>606</v>
      </c>
      <c r="D62" s="1263"/>
      <c r="E62" s="1264"/>
      <c r="F62" s="139">
        <v>0</v>
      </c>
      <c r="G62" s="139">
        <v>2</v>
      </c>
      <c r="H62" s="140">
        <v>7</v>
      </c>
    </row>
    <row r="63" spans="2:8" ht="52.5" customHeight="1" thickBot="1" x14ac:dyDescent="0.2">
      <c r="B63" s="141"/>
      <c r="C63" s="1265" t="s">
        <v>51</v>
      </c>
      <c r="D63" s="1265"/>
      <c r="E63" s="1266"/>
      <c r="F63" s="142">
        <v>1719</v>
      </c>
      <c r="G63" s="142">
        <v>1735</v>
      </c>
      <c r="H63" s="143">
        <v>1865</v>
      </c>
    </row>
    <row r="64" spans="2:8" ht="15" customHeight="1" x14ac:dyDescent="0.15"/>
  </sheetData>
  <sheetProtection algorithmName="SHA-512" hashValue="pXTMHxTKYwdiSZAKFWghUPIX72/DzbDEso0DIOqWiDIIGMPftR2zCxftAuP2YMTvF3oYMTBgyEiciu3pEmHVlg==" saltValue="D+3MdT+RSX92WjB20zCA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195232</v>
      </c>
      <c r="E3" s="162"/>
      <c r="F3" s="163">
        <v>291945</v>
      </c>
      <c r="G3" s="164"/>
      <c r="H3" s="165"/>
    </row>
    <row r="4" spans="1:8" x14ac:dyDescent="0.15">
      <c r="A4" s="166"/>
      <c r="B4" s="167"/>
      <c r="C4" s="168"/>
      <c r="D4" s="169">
        <v>90927</v>
      </c>
      <c r="E4" s="170"/>
      <c r="F4" s="171">
        <v>127651</v>
      </c>
      <c r="G4" s="172"/>
      <c r="H4" s="173"/>
    </row>
    <row r="5" spans="1:8" x14ac:dyDescent="0.15">
      <c r="A5" s="154" t="s">
        <v>558</v>
      </c>
      <c r="B5" s="159"/>
      <c r="C5" s="160"/>
      <c r="D5" s="161">
        <v>37832</v>
      </c>
      <c r="E5" s="162"/>
      <c r="F5" s="163">
        <v>291173</v>
      </c>
      <c r="G5" s="164"/>
      <c r="H5" s="165"/>
    </row>
    <row r="6" spans="1:8" x14ac:dyDescent="0.15">
      <c r="A6" s="166"/>
      <c r="B6" s="167"/>
      <c r="C6" s="168"/>
      <c r="D6" s="169">
        <v>18108</v>
      </c>
      <c r="E6" s="170"/>
      <c r="F6" s="171">
        <v>119071</v>
      </c>
      <c r="G6" s="172"/>
      <c r="H6" s="173"/>
    </row>
    <row r="7" spans="1:8" x14ac:dyDescent="0.15">
      <c r="A7" s="154" t="s">
        <v>559</v>
      </c>
      <c r="B7" s="159"/>
      <c r="C7" s="160"/>
      <c r="D7" s="161">
        <v>58657</v>
      </c>
      <c r="E7" s="162"/>
      <c r="F7" s="163">
        <v>271581</v>
      </c>
      <c r="G7" s="164"/>
      <c r="H7" s="165"/>
    </row>
    <row r="8" spans="1:8" x14ac:dyDescent="0.15">
      <c r="A8" s="166"/>
      <c r="B8" s="167"/>
      <c r="C8" s="168"/>
      <c r="D8" s="169">
        <v>34300</v>
      </c>
      <c r="E8" s="170"/>
      <c r="F8" s="171">
        <v>117844</v>
      </c>
      <c r="G8" s="172"/>
      <c r="H8" s="173"/>
    </row>
    <row r="9" spans="1:8" x14ac:dyDescent="0.15">
      <c r="A9" s="154" t="s">
        <v>560</v>
      </c>
      <c r="B9" s="159"/>
      <c r="C9" s="160"/>
      <c r="D9" s="161">
        <v>60863</v>
      </c>
      <c r="E9" s="162"/>
      <c r="F9" s="163">
        <v>268375</v>
      </c>
      <c r="G9" s="164"/>
      <c r="H9" s="165"/>
    </row>
    <row r="10" spans="1:8" x14ac:dyDescent="0.15">
      <c r="A10" s="166"/>
      <c r="B10" s="167"/>
      <c r="C10" s="168"/>
      <c r="D10" s="169">
        <v>44263</v>
      </c>
      <c r="E10" s="170"/>
      <c r="F10" s="171">
        <v>119602</v>
      </c>
      <c r="G10" s="172"/>
      <c r="H10" s="173"/>
    </row>
    <row r="11" spans="1:8" x14ac:dyDescent="0.15">
      <c r="A11" s="154" t="s">
        <v>561</v>
      </c>
      <c r="B11" s="159"/>
      <c r="C11" s="160"/>
      <c r="D11" s="161">
        <v>75320</v>
      </c>
      <c r="E11" s="162"/>
      <c r="F11" s="163">
        <v>301035</v>
      </c>
      <c r="G11" s="164"/>
      <c r="H11" s="165"/>
    </row>
    <row r="12" spans="1:8" x14ac:dyDescent="0.15">
      <c r="A12" s="166"/>
      <c r="B12" s="167"/>
      <c r="C12" s="174"/>
      <c r="D12" s="169">
        <v>52608</v>
      </c>
      <c r="E12" s="170"/>
      <c r="F12" s="171">
        <v>154376</v>
      </c>
      <c r="G12" s="172"/>
      <c r="H12" s="173"/>
    </row>
    <row r="13" spans="1:8" x14ac:dyDescent="0.15">
      <c r="A13" s="154"/>
      <c r="B13" s="159"/>
      <c r="C13" s="175"/>
      <c r="D13" s="176">
        <v>85581</v>
      </c>
      <c r="E13" s="177"/>
      <c r="F13" s="178">
        <v>284822</v>
      </c>
      <c r="G13" s="179"/>
      <c r="H13" s="165"/>
    </row>
    <row r="14" spans="1:8" x14ac:dyDescent="0.15">
      <c r="A14" s="166"/>
      <c r="B14" s="167"/>
      <c r="C14" s="168"/>
      <c r="D14" s="169">
        <v>48041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4.5599999999999996</v>
      </c>
      <c r="C19" s="180">
        <f>ROUND(VALUE(SUBSTITUTE(実質収支比率等に係る経年分析!G$48,"▲","-")),2)</f>
        <v>4.9800000000000004</v>
      </c>
      <c r="D19" s="180">
        <f>ROUND(VALUE(SUBSTITUTE(実質収支比率等に係る経年分析!H$48,"▲","-")),2)</f>
        <v>6.28</v>
      </c>
      <c r="E19" s="180">
        <f>ROUND(VALUE(SUBSTITUTE(実質収支比率等に係る経年分析!I$48,"▲","-")),2)</f>
        <v>3.16</v>
      </c>
      <c r="F19" s="180">
        <f>ROUND(VALUE(SUBSTITUTE(実質収支比率等に係る経年分析!J$48,"▲","-")),2)</f>
        <v>2.0499999999999998</v>
      </c>
    </row>
    <row r="20" spans="1:11" x14ac:dyDescent="0.15">
      <c r="A20" s="180" t="s">
        <v>55</v>
      </c>
      <c r="B20" s="180">
        <f>ROUND(VALUE(SUBSTITUTE(実質収支比率等に係る経年分析!F$47,"▲","-")),2)</f>
        <v>39.840000000000003</v>
      </c>
      <c r="C20" s="180">
        <f>ROUND(VALUE(SUBSTITUTE(実質収支比率等に係る経年分析!G$47,"▲","-")),2)</f>
        <v>42.86</v>
      </c>
      <c r="D20" s="180">
        <f>ROUND(VALUE(SUBSTITUTE(実質収支比率等に係る経年分析!H$47,"▲","-")),2)</f>
        <v>44.35</v>
      </c>
      <c r="E20" s="180">
        <f>ROUND(VALUE(SUBSTITUTE(実質収支比率等に係る経年分析!I$47,"▲","-")),2)</f>
        <v>46.12</v>
      </c>
      <c r="F20" s="180">
        <f>ROUND(VALUE(SUBSTITUTE(実質収支比率等に係る経年分析!J$47,"▲","-")),2)</f>
        <v>45.25</v>
      </c>
    </row>
    <row r="21" spans="1:11" x14ac:dyDescent="0.15">
      <c r="A21" s="180" t="s">
        <v>56</v>
      </c>
      <c r="B21" s="180">
        <f>IF(ISNUMBER(VALUE(SUBSTITUTE(実質収支比率等に係る経年分析!F$49,"▲","-"))),ROUND(VALUE(SUBSTITUTE(実質収支比率等に係る経年分析!F$49,"▲","-")),2),NA())</f>
        <v>6.22</v>
      </c>
      <c r="C21" s="180">
        <f>IF(ISNUMBER(VALUE(SUBSTITUTE(実質収支比率等に係る経年分析!G$49,"▲","-"))),ROUND(VALUE(SUBSTITUTE(実質収支比率等に係る経年分析!G$49,"▲","-")),2),NA())</f>
        <v>6.44</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2.0499999999999998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v>
      </c>
      <c r="E42" s="182"/>
      <c r="F42" s="182"/>
      <c r="G42" s="182">
        <f>'実質公債費比率（分子）の構造'!L$52</f>
        <v>343</v>
      </c>
      <c r="H42" s="182"/>
      <c r="I42" s="182"/>
      <c r="J42" s="182">
        <f>'実質公債費比率（分子）の構造'!M$52</f>
        <v>352</v>
      </c>
      <c r="K42" s="182"/>
      <c r="L42" s="182"/>
      <c r="M42" s="182">
        <f>'実質公債費比率（分子）の構造'!N$52</f>
        <v>343</v>
      </c>
      <c r="N42" s="182"/>
      <c r="O42" s="182"/>
      <c r="P42" s="182">
        <f>'実質公債費比率（分子）の構造'!O$52</f>
        <v>345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47</v>
      </c>
      <c r="C45" s="182"/>
      <c r="D45" s="182"/>
      <c r="E45" s="182">
        <f>'実質公債費比率（分子）の構造'!L$49</f>
        <v>47</v>
      </c>
      <c r="F45" s="182"/>
      <c r="G45" s="182"/>
      <c r="H45" s="182">
        <f>'実質公債費比率（分子）の構造'!M$49</f>
        <v>46</v>
      </c>
      <c r="I45" s="182"/>
      <c r="J45" s="182"/>
      <c r="K45" s="182">
        <f>'実質公債費比率（分子）の構造'!N$49</f>
        <v>42</v>
      </c>
      <c r="L45" s="182"/>
      <c r="M45" s="182"/>
      <c r="N45" s="182">
        <f>'実質公債費比率（分子）の構造'!O$49</f>
        <v>39</v>
      </c>
      <c r="O45" s="182"/>
      <c r="P45" s="182"/>
    </row>
    <row r="46" spans="1:16" x14ac:dyDescent="0.15">
      <c r="A46" s="182" t="s">
        <v>67</v>
      </c>
      <c r="B46" s="182">
        <f>'実質公債費比率（分子）の構造'!K$48</f>
        <v>143</v>
      </c>
      <c r="C46" s="182"/>
      <c r="D46" s="182"/>
      <c r="E46" s="182">
        <f>'実質公債費比率（分子）の構造'!L$48</f>
        <v>164</v>
      </c>
      <c r="F46" s="182"/>
      <c r="G46" s="182"/>
      <c r="H46" s="182">
        <f>'実質公債費比率（分子）の構造'!M$48</f>
        <v>174</v>
      </c>
      <c r="I46" s="182"/>
      <c r="J46" s="182"/>
      <c r="K46" s="182">
        <f>'実質公債費比率（分子）の構造'!N$48</f>
        <v>183</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310</v>
      </c>
      <c r="F49" s="182"/>
      <c r="G49" s="182"/>
      <c r="H49" s="182">
        <f>'実質公債費比率（分子）の構造'!M$45</f>
        <v>343</v>
      </c>
      <c r="I49" s="182"/>
      <c r="J49" s="182"/>
      <c r="K49" s="182">
        <f>'実質公債費比率（分子）の構造'!N$45</f>
        <v>325</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207</v>
      </c>
      <c r="M50" s="182" t="e">
        <f>NA()</f>
        <v>#N/A</v>
      </c>
      <c r="N50" s="182" t="e">
        <f>NA()</f>
        <v>#N/A</v>
      </c>
      <c r="O50" s="182">
        <f>IF(ISNUMBER('実質公債費比率（分子）の構造'!O$53),'実質公債費比率（分子）の構造'!O$53,NA())</f>
        <v>226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3853</v>
      </c>
      <c r="E56" s="181"/>
      <c r="F56" s="181"/>
      <c r="G56" s="181">
        <f>'将来負担比率（分子）の構造'!J$52</f>
        <v>3780</v>
      </c>
      <c r="H56" s="181"/>
      <c r="I56" s="181"/>
      <c r="J56" s="181">
        <f>'将来負担比率（分子）の構造'!K$52</f>
        <v>3767</v>
      </c>
      <c r="K56" s="181"/>
      <c r="L56" s="181"/>
      <c r="M56" s="181">
        <f>'将来負担比率（分子）の構造'!L$52</f>
        <v>3726</v>
      </c>
      <c r="N56" s="181"/>
      <c r="O56" s="181"/>
      <c r="P56" s="181">
        <f>'将来負担比率（分子）の構造'!M$52</f>
        <v>3725</v>
      </c>
    </row>
    <row r="57" spans="1:16" x14ac:dyDescent="0.15">
      <c r="A57" s="181" t="s">
        <v>42</v>
      </c>
      <c r="B57" s="181"/>
      <c r="C57" s="181"/>
      <c r="D57" s="181">
        <f>'将来負担比率（分子）の構造'!I$51</f>
        <v>11</v>
      </c>
      <c r="E57" s="181"/>
      <c r="F57" s="181"/>
      <c r="G57" s="181">
        <f>'将来負担比率（分子）の構造'!J$51</f>
        <v>7</v>
      </c>
      <c r="H57" s="181"/>
      <c r="I57" s="181"/>
      <c r="J57" s="181">
        <f>'将来負担比率（分子）の構造'!K$51</f>
        <v>24</v>
      </c>
      <c r="K57" s="181"/>
      <c r="L57" s="181"/>
      <c r="M57" s="181">
        <f>'将来負担比率（分子）の構造'!L$51</f>
        <v>43</v>
      </c>
      <c r="N57" s="181"/>
      <c r="O57" s="181"/>
      <c r="P57" s="181">
        <f>'将来負担比率（分子）の構造'!M$51</f>
        <v>37</v>
      </c>
    </row>
    <row r="58" spans="1:16" x14ac:dyDescent="0.15">
      <c r="A58" s="181" t="s">
        <v>41</v>
      </c>
      <c r="B58" s="181"/>
      <c r="C58" s="181"/>
      <c r="D58" s="181">
        <f>'将来負担比率（分子）の構造'!I$50</f>
        <v>1828</v>
      </c>
      <c r="E58" s="181"/>
      <c r="F58" s="181"/>
      <c r="G58" s="181">
        <f>'将来負担比率（分子）の構造'!J$50</f>
        <v>1860</v>
      </c>
      <c r="H58" s="181"/>
      <c r="I58" s="181"/>
      <c r="J58" s="181">
        <f>'将来負担比率（分子）の構造'!K$50</f>
        <v>1874</v>
      </c>
      <c r="K58" s="181"/>
      <c r="L58" s="181"/>
      <c r="M58" s="181">
        <f>'将来負担比率（分子）の構造'!L$50</f>
        <v>1909</v>
      </c>
      <c r="N58" s="181"/>
      <c r="O58" s="181"/>
      <c r="P58" s="181">
        <f>'将来負担比率（分子）の構造'!M$50</f>
        <v>2054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584</v>
      </c>
      <c r="C62" s="181"/>
      <c r="D62" s="181"/>
      <c r="E62" s="181">
        <f>'将来負担比率（分子）の構造'!J$45</f>
        <v>581</v>
      </c>
      <c r="F62" s="181"/>
      <c r="G62" s="181"/>
      <c r="H62" s="181">
        <f>'将来負担比率（分子）の構造'!K$45</f>
        <v>489</v>
      </c>
      <c r="I62" s="181"/>
      <c r="J62" s="181"/>
      <c r="K62" s="181">
        <f>'将来負担比率（分子）の構造'!L$45</f>
        <v>474</v>
      </c>
      <c r="L62" s="181"/>
      <c r="M62" s="181"/>
      <c r="N62" s="181">
        <f>'将来負担比率（分子）の構造'!M$45</f>
        <v>507</v>
      </c>
      <c r="O62" s="181"/>
      <c r="P62" s="181"/>
    </row>
    <row r="63" spans="1:16" x14ac:dyDescent="0.15">
      <c r="A63" s="181" t="s">
        <v>34</v>
      </c>
      <c r="B63" s="181">
        <f>'将来負担比率（分子）の構造'!I$44</f>
        <v>265</v>
      </c>
      <c r="C63" s="181"/>
      <c r="D63" s="181"/>
      <c r="E63" s="181">
        <f>'将来負担比率（分子）の構造'!J$44</f>
        <v>213</v>
      </c>
      <c r="F63" s="181"/>
      <c r="G63" s="181"/>
      <c r="H63" s="181">
        <f>'将来負担比率（分子）の構造'!K$44</f>
        <v>179</v>
      </c>
      <c r="I63" s="181"/>
      <c r="J63" s="181"/>
      <c r="K63" s="181">
        <f>'将来負担比率（分子）の構造'!L$44</f>
        <v>163</v>
      </c>
      <c r="L63" s="181"/>
      <c r="M63" s="181"/>
      <c r="N63" s="181">
        <f>'将来負担比率（分子）の構造'!M$44</f>
        <v>142</v>
      </c>
      <c r="O63" s="181"/>
      <c r="P63" s="181"/>
    </row>
    <row r="64" spans="1:16" x14ac:dyDescent="0.15">
      <c r="A64" s="181" t="s">
        <v>33</v>
      </c>
      <c r="B64" s="181">
        <f>'将来負担比率（分子）の構造'!I$43</f>
        <v>2473</v>
      </c>
      <c r="C64" s="181"/>
      <c r="D64" s="181"/>
      <c r="E64" s="181">
        <f>'将来負担比率（分子）の構造'!J$43</f>
        <v>2583</v>
      </c>
      <c r="F64" s="181"/>
      <c r="G64" s="181"/>
      <c r="H64" s="181">
        <f>'将来負担比率（分子）の構造'!K$43</f>
        <v>2572</v>
      </c>
      <c r="I64" s="181"/>
      <c r="J64" s="181"/>
      <c r="K64" s="181">
        <f>'将来負担比率（分子）の構造'!L$43</f>
        <v>2619</v>
      </c>
      <c r="L64" s="181"/>
      <c r="M64" s="181"/>
      <c r="N64" s="181">
        <f>'将来負担比率（分子）の構造'!M$43</f>
        <v>2693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3681</v>
      </c>
      <c r="C66" s="181"/>
      <c r="D66" s="181"/>
      <c r="E66" s="181">
        <f>'将来負担比率（分子）の構造'!J$41</f>
        <v>3606</v>
      </c>
      <c r="F66" s="181"/>
      <c r="G66" s="181"/>
      <c r="H66" s="181">
        <f>'将来負担比率（分子）の構造'!K$41</f>
        <v>3602</v>
      </c>
      <c r="I66" s="181"/>
      <c r="J66" s="181"/>
      <c r="K66" s="181">
        <f>'将来負担比率（分子）の構造'!L$41</f>
        <v>3556</v>
      </c>
      <c r="L66" s="181"/>
      <c r="M66" s="181"/>
      <c r="N66" s="181">
        <f>'将来負担比率（分子）の構造'!M$41</f>
        <v>3586</v>
      </c>
      <c r="O66" s="181"/>
      <c r="P66" s="181"/>
    </row>
    <row r="67" spans="1:16" x14ac:dyDescent="0.15">
      <c r="A67" s="181" t="s">
        <v>75</v>
      </c>
      <c r="B67" s="181" t="e">
        <f>NA()</f>
        <v>#N/A</v>
      </c>
      <c r="C67" s="181">
        <f>IF(ISNUMBER('将来負担比率（分子）の構造'!I$53), IF('将来負担比率（分子）の構造'!I$53 &lt; 0, 0, '将来負担比率（分子）の構造'!I$53), NA())</f>
        <v>1310</v>
      </c>
      <c r="D67" s="181" t="e">
        <f>NA()</f>
        <v>#N/A</v>
      </c>
      <c r="E67" s="181" t="e">
        <f>NA()</f>
        <v>#N/A</v>
      </c>
      <c r="F67" s="181">
        <f>IF(ISNUMBER('将来負担比率（分子）の構造'!J$53), IF('将来負担比率（分子）の構造'!J$53 &lt; 0, 0, '将来負担比率（分子）の構造'!J$53), NA())</f>
        <v>1335</v>
      </c>
      <c r="G67" s="181" t="e">
        <f>NA()</f>
        <v>#N/A</v>
      </c>
      <c r="H67" s="181" t="e">
        <f>NA()</f>
        <v>#N/A</v>
      </c>
      <c r="I67" s="181">
        <f>IF(ISNUMBER('将来負担比率（分子）の構造'!K$53), IF('将来負担比率（分子）の構造'!K$53 &lt; 0, 0, '将来負担比率（分子）の構造'!K$53), NA())</f>
        <v>1178</v>
      </c>
      <c r="J67" s="181" t="e">
        <f>NA()</f>
        <v>#N/A</v>
      </c>
      <c r="K67" s="181" t="e">
        <f>NA()</f>
        <v>#N/A</v>
      </c>
      <c r="L67" s="181">
        <f>IF(ISNUMBER('将来負担比率（分子）の構造'!L$53), IF('将来負担比率（分子）の構造'!L$53 &lt; 0, 0, '将来負担比率（分子）の構造'!L$53), NA())</f>
        <v>1134</v>
      </c>
      <c r="M67" s="181" t="e">
        <f>NA()</f>
        <v>#N/A</v>
      </c>
      <c r="N67" s="181" t="e">
        <f>NA()</f>
        <v>#N/A</v>
      </c>
      <c r="O67" s="181">
        <f>IF(ISNUMBER('将来負担比率（分子）の構造'!M$53), IF('将来負担比率（分子）の構造'!M$53 &lt; 0, 0, '将来負担比率（分子）の構造'!M$53), NA())</f>
        <v>1112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889</v>
      </c>
      <c r="C72" s="185">
        <f>基金残高に係る経年分析!G55</f>
        <v>920</v>
      </c>
      <c r="D72" s="185">
        <f>基金残高に係る経年分析!H55</f>
        <v>951</v>
      </c>
    </row>
    <row r="73" spans="1:16" x14ac:dyDescent="0.15">
      <c r="A73" s="184" t="s">
        <v>78</v>
      </c>
      <c r="B73" s="185">
        <f>基金残高に係る経年分析!F56</f>
        <v>537</v>
      </c>
      <c r="C73" s="185">
        <f>基金残高に係る経年分析!G56</f>
        <v>485</v>
      </c>
      <c r="D73" s="185">
        <f>基金残高に係る経年分析!H56</f>
        <v>509</v>
      </c>
    </row>
    <row r="74" spans="1:16" x14ac:dyDescent="0.15">
      <c r="A74" s="184" t="s">
        <v>79</v>
      </c>
      <c r="B74" s="185">
        <f>基金残高に係る経年分析!F57</f>
        <v>294</v>
      </c>
      <c r="C74" s="185">
        <f>基金残高に係る経年分析!G57</f>
        <v>331</v>
      </c>
      <c r="D74" s="185">
        <f>基金残高に係る経年分析!H57</f>
        <v>405</v>
      </c>
    </row>
  </sheetData>
  <sheetProtection algorithmName="SHA-512" hashValue="AFv83crm1Zwenijsw5odlHrAvwFWqe9/EU+3+Rj6jylwZztVk0Lliz8jG9Qbf4vVm072WTBXFxj2mxXHPGd7uA==" saltValue="GkHmvb4ct8cUBz8hk23+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