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元年度決算\02 ①３月公表分【㉙～新規】\06 最終版【ＨＰアップ用】\"/>
    </mc:Choice>
  </mc:AlternateContent>
  <xr:revisionPtr revIDLastSave="0" documentId="13_ncr:1_{5163293A-42F3-49BC-818B-75DEC7BFC365}" xr6:coauthVersionLast="36" xr6:coauthVersionMax="36" xr10:uidLastSave="{00000000-0000-0000-0000-000000000000}"/>
  <bookViews>
    <workbookView xWindow="0" yWindow="0" windowWidth="19200" windowHeight="8150" tabRatio="7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AM35" i="10"/>
  <c r="C35" i="10"/>
  <c r="AM34" i="10"/>
  <c r="U34" i="10"/>
  <c r="U35" i="10" s="1"/>
  <c r="U36" i="10" s="1"/>
  <c r="U37" i="10" s="1"/>
  <c r="U38" i="10" s="1"/>
  <c r="U39"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<sst xmlns="http://schemas.openxmlformats.org/spreadsheetml/2006/main" count="1150" uniqueCount="602">
  <si>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</si>
  <si>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</si>
  <si>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</si>
  <si>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</si>
  <si>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</si>
  <si>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</si>
  <si>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</si>
  <si>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</si>
  <si>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</si>
  <si>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</si>
  <si>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</si>
  <si>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</si>
  <si>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</si>
  <si>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</si>
  <si>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</si>
  <si>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</si>
  <si>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</si>
  <si>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</si>
  <si>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</si>
  <si>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</si>
  <si>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</si>
  <si>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</si>
  <si>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</si>
  <si>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</si>
  <si>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</si>
  <si>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</si>
  <si>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</si>
  <si>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</si>
  <si>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</si>
  <si>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</si>
  <si>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</si>
  <si>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</si>
  <si>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</si>
  <si>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</si>
  <si>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</si>
  <si>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</si>
  <si>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</si>
  <si>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</si>
  <si>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</si>
  <si>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</si>
  <si>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</si>
  <si>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</si>
  <si>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</si>
  <si>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</si>
  <si>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</si>
  <si>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</si>
  <si>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</si>
  <si>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</si>
  <si>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</si>
  <si>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</si>
  <si>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</si>
  <si>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</si>
  <si>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</si>
  <si>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</si>
  <si>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</si>
  <si>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</si>
  <si>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</si>
  <si>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</si>
  <si>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</si>
  <si>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</si>
  <si>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</si>
  <si>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</si>
  <si>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</si>
  <si>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</si>
  <si>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</si>
  <si>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</si>
  <si>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</si>
  <si>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</si>
  <si>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</si>
  <si>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</si>
  <si>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</si>
  <si>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</si>
  <si>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</si>
  <si>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</si>
  <si>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</si>
  <si>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</si>
  <si>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</si>
  <si>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</si>
  <si>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</si>
  <si>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</si>
  <si>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</si>
  <si>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</si>
  <si>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</si>
  <si>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</si>
  <si>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</si>
  <si>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</si>
  <si>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</si>
  <si>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</si>
  <si>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</si>
  <si>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</si>
  <si>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</si>
  <si>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</si>
  <si>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</si>
  <si>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</si>
  <si>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</si>
  <si>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</si>
  <si>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</si>
  <si>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</si>
  <si>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</si>
  <si>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</si>
  <si>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</si>
  <si>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</si>
  <si>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</si>
  <si>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</si>
  <si>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</si>
  <si>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</si>
  <si>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</si>
  <si>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</si>
  <si>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</si>
  <si>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</si>
  <si>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</si>
  <si>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</si>
  <si>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</si>
  <si>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</si>
  <si>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</si>
  <si>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</si>
  <si>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</si>
  <si>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</si>
  <si>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</si>
  <si>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</si>
  <si>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</si>
  <si>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</si>
  <si>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</si>
  <si>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</si>
  <si>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</si>
  <si>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</si>
  <si>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</si>
  <si>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</si>
  <si>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</si>
  <si>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</si>
  <si>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</si>
  <si>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</si>
  <si>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</si>
  <si>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</si>
  <si>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</si>
  <si>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</si>
  <si>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</si>
  <si>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</si>
  <si>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</si>
  <si>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</si>
  <si>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</si>
  <si>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</si>
  <si>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</si>
  <si>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</si>
  <si>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</si>
  <si>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</si>
  <si>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</si>
  <si>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</si>
  <si>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</si>
  <si>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</si>
  <si>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</si>
  <si>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</si>
  <si>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</si>
  <si>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</si>
  <si>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</si>
  <si>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</si>
  <si>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</si>
  <si>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</si>
  <si>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</si>
  <si>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</si>
  <si>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</si>
  <si>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</si>
  <si>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</si>
  <si>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</si>
  <si>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</si>
  <si>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</si>
  <si>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</si>
  <si>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</si>
  <si>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</si>
  <si>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</si>
  <si>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</si>
  <si>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</si>
  <si>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</si>
  <si>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</si>
  <si>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</si>
  <si>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</si>
  <si>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</si>
  <si>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</si>
  <si>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</si>
  <si>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</si>
  <si>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</si>
  <si>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</si>
  <si>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</si>
  <si>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</si>
  <si>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</si>
  <si>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</si>
  <si>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</si>
  <si>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</si>
  <si>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</si>
  <si>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</si>
  <si>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</si>
  <si>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</si>
  <si>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</si>
  <si>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</si>
  <si>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</si>
  <si>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</si>
  <si>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</si>
  <si>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</si>
  <si>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</si>
  <si>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</si>
  <si>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</si>
  <si>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</si>
  <si>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</si>
  <si>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</si>
  <si>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</si>
  <si>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</si>
  <si>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</si>
  <si>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</si>
  <si>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</si>
  <si>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</si>
  <si>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</si>
  <si>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</si>
  <si>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</si>
  <si>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</si>
  <si>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</si>
  <si>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</si>
  <si>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</si>
  <si>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</si>
  <si>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京都府和束町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</si>
  <si>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</si>
  <si>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</si>
  <si>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</si>
  <si>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</si>
  <si>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</si>
  <si>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</si>
  <si>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</si>
  <si>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</si>
  <si>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</si>
  <si>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</si>
  <si>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</si>
  <si>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</si>
  <si>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</si>
  <si>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</si>
  <si>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</si>
  <si>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</si>
  <si>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</si>
  <si>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</si>
  <si>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</si>
  <si>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</si>
  <si>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</si>
  <si>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</si>
  <si>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</si>
  <si>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</si>
  <si>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</si>
  <si>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</si>
  <si>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</si>
  <si>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</si>
  <si>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</si>
  <si>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</si>
  <si>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</si>
  <si>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</si>
  <si>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</si>
  <si>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</si>
  <si>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</si>
  <si>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</si>
  <si>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</si>
  <si>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</si>
  <si>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</si>
  <si>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</si>
  <si>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</si>
  <si>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</si>
  <si>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</si>
  <si>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</si>
  <si>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</si>
  <si>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</si>
  <si>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</si>
  <si>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</si>
  <si>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</si>
  <si>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</si>
  <si>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</si>
  <si>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</si>
  <si>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</si>
  <si>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</si>
  <si>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</si>
  <si>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</si>
  <si>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</si>
  <si>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</si>
  <si>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</si>
  <si>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</si>
  <si>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</si>
  <si>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</si>
  <si>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</si>
  <si>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</si>
  <si>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</si>
  <si>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</si>
  <si>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</si>
  <si>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</si>
  <si>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</si>
  <si>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</si>
  <si>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</si>
  <si>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</si>
  <si>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</si>
  <si>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</si>
  <si>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</si>
  <si>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</si>
  <si>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</si>
  <si>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</si>
  <si>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</si>
  <si>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</si>
  <si>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</si>
  <si>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</si>
  <si>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</si>
  <si>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</si>
  <si>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</si>
  <si>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</si>
  <si>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</si>
  <si>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</si>
  <si>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</si>
  <si>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</si>
  <si>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</si>
  <si>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</si>
  <si>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</si>
  <si>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</si>
  <si>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</si>
  <si>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</si>
  <si>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</si>
  <si>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</si>
  <si>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</si>
  <si>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</si>
  <si>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</si>
  <si>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</si>
  <si>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</si>
  <si>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</si>
  <si>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</si>
  <si>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</si>
  <si>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</si>
  <si>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</si>
  <si>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</si>
  <si>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</si>
  <si>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</si>
  <si>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</si>
  <si>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</si>
  <si>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</si>
  <si>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</si>
  <si>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</si>
  <si>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</si>
  <si>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</si>
  <si>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</si>
  <si>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</si>
  <si>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</si>
  <si>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</si>
  <si>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</si>
  <si>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</si>
  <si>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</si>
  <si>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</si>
  <si>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</si>
  <si>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</si>
  <si>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</si>
  <si>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</si>
  <si>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</si>
  <si>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</si>
  <si>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</si>
  <si>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</si>
  <si>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</si>
  <si>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</si>
  <si>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</si>
  <si>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</si>
  <si>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</si>
  <si>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</si>
  <si>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</si>
  <si>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</si>
  <si>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</si>
  <si>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</si>
  <si>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</si>
  <si>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</si>
  <si>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</si>
  <si>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</si>
  <si>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</si>
  <si>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</si>
  <si>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</si>
  <si>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</si>
  <si>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</si>
  <si>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京都府和束町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</si>
  <si>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</si>
  <si>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</si>
  <si>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</si>
  <si>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</si>
  <si>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</si>
  <si>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</si>
  <si>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</si>
  <si>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</si>
  <si>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</si>
  <si>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</si>
  <si>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</si>
  <si>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</si>
  <si>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</si>
  <si>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</si>
  <si>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</si>
  <si>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</si>
  <si>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</si>
  <si>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</si>
  <si>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</si>
  <si>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</si>
  <si>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</si>
  <si>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</si>
  <si>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</si>
  <si>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</si>
  <si>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</si>
  <si>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</si>
  <si>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</si>
  <si>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</si>
  <si>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</si>
  <si>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</si>
  <si>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</si>
  <si>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</si>
  <si>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</si>
  <si>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</si>
  <si>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</si>
  <si>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</si>
  <si>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</si>
  <si>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</si>
  <si>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</si>
  <si>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</si>
  <si>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</si>
  <si>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</si>
  <si>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</si>
  <si>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</si>
  <si>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</si>
  <si>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</si>
  <si>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</si>
  <si>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</si>
  <si>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</si>
  <si>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</si>
  <si>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</si>
  <si>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</si>
  <si>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</si>
  <si>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</si>
  <si>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</si>
  <si>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</si>
  <si>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</si>
  <si>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</si>
  <si>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</si>
  <si>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</si>
  <si>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</si>
  <si>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</si>
  <si>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</si>
  <si>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</si>
  <si>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</si>
  <si>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</si>
  <si>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</si>
  <si>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</si>
  <si>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</si>
  <si>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</si>
  <si>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</si>
  <si>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</si>
  <si>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</si>
  <si>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</si>
  <si>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</si>
  <si>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</si>
  <si>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</si>
  <si>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</si>
  <si>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</si>
  <si>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</si>
  <si>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</si>
  <si>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</si>
  <si>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</si>
  <si>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</si>
  <si>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</si>
  <si>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</si>
  <si>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</si>
  <si>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</si>
  <si>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</si>
  <si>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</si>
  <si>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</si>
  <si>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</si>
  <si>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</si>
  <si>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</si>
  <si>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</si>
  <si>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</si>
  <si>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</si>
  <si>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</si>
  <si>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</si>
  <si>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</si>
  <si>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</si>
  <si>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</si>
  <si>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</si>
  <si>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</si>
  <si>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</si>
  <si>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</si>
  <si>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</si>
  <si>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</si>
  <si>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</si>
  <si>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</si>
  <si>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</si>
  <si>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</si>
  <si>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</si>
  <si>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</si>
  <si>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</si>
  <si>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</si>
  <si>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</si>
  <si>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</si>
  <si>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</si>
  <si>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</si>
  <si>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</si>
  <si>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</si>
  <si>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</si>
  <si>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</si>
  <si>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</si>
  <si>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</si>
  <si>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</si>
  <si>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</si>
  <si>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</si>
  <si>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</si>
  <si>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</si>
  <si>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</si>
  <si>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</si>
  <si>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</si>
  <si>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</si>
  <si>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</si>
  <si>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</si>
  <si>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</si>
  <si>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</si>
  <si>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</si>
  <si>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</si>
  <si>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</si>
  <si>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</si>
  <si>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</si>
  <si>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</si>
  <si>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</si>
  <si>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</si>
  <si>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</si>
  <si>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</si>
  <si>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</si>
  <si>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</si>
  <si>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</si>
  <si>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</si>
  <si>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</si>
  <si>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</si>
  <si>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</si>
  <si>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</si>
  <si>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</si>
  <si>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</si>
  <si>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</si>
  <si>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</si>
  <si>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</si>
  <si>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</si>
  <si>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</si>
  <si>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</si>
  <si>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</si>
  <si>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</si>
  <si>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</si>
  <si>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</si>
  <si>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</si>
  <si>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</si>
  <si>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</si>
  <si>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</si>
  <si>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</si>
  <si>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</si>
  <si>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</si>
  <si>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</si>
  <si>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</si>
  <si>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</si>
  <si>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</si>
  <si>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</si>
  <si>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</si>
  <si>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</si>
  <si>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</si>
  <si>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</si>
  <si>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</si>
  <si>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</si>
  <si>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</si>
  <si>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</si>
  <si>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</si>
  <si>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国民健康保険特別会計（事業勘定）</t>
  </si>
  <si>
    <t>介護保険特別会計（保険事業勘定）</t>
  </si>
  <si>
    <t>簡易水道事業特別会計</t>
  </si>
  <si>
    <t>国民健康保険特別会計（直診勘定）</t>
  </si>
  <si>
    <t>下水道事業特別会計</t>
  </si>
  <si>
    <t>介護保険特別会計（サービス事業勘定）</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</si>
  <si>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</si>
  <si>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</si>
  <si>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</si>
  <si>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</si>
  <si>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</si>
  <si>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</si>
  <si>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</si>
  <si>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</si>
  <si>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</si>
  <si>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和束町活性化センター</t>
  </si>
  <si>
    <t>アグリビジネス</t>
  </si>
  <si>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</si>
  <si>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</si>
  <si>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</si>
  <si>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</si>
  <si>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</si>
  <si>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</si>
  <si>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</si>
  <si>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</si>
  <si>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</si>
  <si>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</si>
  <si>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</si>
  <si>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</si>
  <si>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</si>
  <si>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</si>
  <si>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</si>
  <si>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</si>
  <si>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地域福祉基金(R01年度末現在)</t>
    <phoneticPr fontId="2"/>
  </si>
  <si>
    <t>茶源郷行政情報配信システム整備基金(R01年度末現在)</t>
    <phoneticPr fontId="2"/>
  </si>
  <si>
    <t>すこやかエンジェル基金(R01年度末現在)</t>
    <phoneticPr fontId="2"/>
  </si>
  <si>
    <t>和束町茶源郷交流とふれあいのまちづくり基金(R01年度末現在)</t>
  </si>
  <si>
    <t>ふるさと応援寄附金基金(R01年度末現在)</t>
    <rPh sb="4" eb="6">
      <t>オウエン</t>
    </rPh>
    <rPh sb="6" eb="9">
      <t>キフキン</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</si>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</sst>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2000-490B-A520-67BDEF7171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158356</c:v>
                </c:pt>
                <c:pt idx="1">
                  <c:v>195232</c:v>
                </c:pt>
                <c:pt idx="2">
                  <c:v>37832</c:v>
                </c:pt>
                <c:pt idx="3">
                  <c:v>58657</c:v>
                </c:pt>
                <c:pt idx="4">
                  <c:v>60863</c:v>
                </c:pt>
              </c:numCache>
            </c:numRef>
          </c:val>
          <c:smooth val="0"/>
          <c:extLst>
            <c:ext xmlns:c16="http://schemas.microsoft.com/office/drawing/2014/chart" uri="{C3380CC4-5D6E-409C-BE32-E72D297353CC}">
              <c16:uniqueId val="{00000001-2000-490B-A520-67BDEF7171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5.28</c:v>
                </c:pt>
                <c:pt idx="1">
                  <c:v>4.5599999999999996</c:v>
                </c:pt>
                <c:pt idx="2">
                  <c:v>4.9800000000000004</c:v>
                </c:pt>
                <c:pt idx="3">
                  <c:v>6.28</c:v>
                </c:pt>
                <c:pt idx="4">
                  <c:v>3.16</c:v>
                </c:pt>
              </c:numCache>
            </c:numRef>
          </c:val>
          <c:extLst>
            <c:ext xmlns:c16="http://schemas.microsoft.com/office/drawing/2014/chart" uri="{C3380CC4-5D6E-409C-BE32-E72D297353CC}">
              <c16:uniqueId val="{00000000-43CC-4730-94BA-56AB27AFAF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36.020000000000003</c:v>
                </c:pt>
                <c:pt idx="1">
                  <c:v>39.840000000000003</c:v>
                </c:pt>
                <c:pt idx="2">
                  <c:v>42.86</c:v>
                </c:pt>
                <c:pt idx="3">
                  <c:v>44.35</c:v>
                </c:pt>
                <c:pt idx="4">
                  <c:v>46.12</c:v>
                </c:pt>
              </c:numCache>
            </c:numRef>
          </c:val>
          <c:extLst>
            <c:ext xmlns:c16="http://schemas.microsoft.com/office/drawing/2014/chart" uri="{C3380CC4-5D6E-409C-BE32-E72D297353CC}">
              <c16:uniqueId val="{00000001-43CC-4730-94BA-56AB27AFAF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8.2200000000000006</c:v>
                </c:pt>
                <c:pt idx="1">
                  <c:v>6.22</c:v>
                </c:pt>
                <c:pt idx="2">
                  <c:v>6.44</c:v>
                </c:pt>
                <c:pt idx="3">
                  <c:v>5.18</c:v>
                </c:pt>
                <c:pt idx="4">
                  <c:v>1</c:v>
                </c:pt>
              </c:numCache>
            </c:numRef>
          </c:val>
          <c:smooth val="0"/>
          <c:extLst>
            <c:ext xmlns:c16="http://schemas.microsoft.com/office/drawing/2014/chart" uri="{C3380CC4-5D6E-409C-BE32-E72D297353CC}">
              <c16:uniqueId val="{00000002-43CC-4730-94BA-56AB27AFAF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238-4594-8ACF-72859FE2A8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38-4594-8ACF-72859FE2A80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A238-4594-8ACF-72859FE2A80E}"/>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A238-4594-8ACF-72859FE2A80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c:v>
                </c:pt>
                <c:pt idx="4">
                  <c:v>#N/A</c:v>
                </c:pt>
                <c:pt idx="5">
                  <c:v>0.11</c:v>
                </c:pt>
                <c:pt idx="6">
                  <c:v>#N/A</c:v>
                </c:pt>
                <c:pt idx="7">
                  <c:v>0.11</c:v>
                </c:pt>
                <c:pt idx="8">
                  <c:v>#N/A</c:v>
                </c:pt>
                <c:pt idx="9">
                  <c:v>0.1</c:v>
                </c:pt>
              </c:numCache>
            </c:numRef>
          </c:val>
          <c:extLst>
            <c:ext xmlns:c16="http://schemas.microsoft.com/office/drawing/2014/chart" uri="{C3380CC4-5D6E-409C-BE32-E72D297353CC}">
              <c16:uniqueId val="{00000004-A238-4594-8ACF-72859FE2A80E}"/>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0.5</c:v>
                </c:pt>
                <c:pt idx="4">
                  <c:v>#N/A</c:v>
                </c:pt>
                <c:pt idx="5">
                  <c:v>0.43</c:v>
                </c:pt>
                <c:pt idx="6">
                  <c:v>#N/A</c:v>
                </c:pt>
                <c:pt idx="7">
                  <c:v>7.0000000000000007E-2</c:v>
                </c:pt>
                <c:pt idx="8">
                  <c:v>#N/A</c:v>
                </c:pt>
                <c:pt idx="9">
                  <c:v>0.12</c:v>
                </c:pt>
              </c:numCache>
            </c:numRef>
          </c:val>
          <c:extLst>
            <c:ext xmlns:c16="http://schemas.microsoft.com/office/drawing/2014/chart" uri="{C3380CC4-5D6E-409C-BE32-E72D297353CC}">
              <c16:uniqueId val="{00000005-A238-4594-8ACF-72859FE2A80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0.36</c:v>
                </c:pt>
                <c:pt idx="4">
                  <c:v>#N/A</c:v>
                </c:pt>
                <c:pt idx="5">
                  <c:v>0.66</c:v>
                </c:pt>
                <c:pt idx="6">
                  <c:v>#N/A</c:v>
                </c:pt>
                <c:pt idx="7">
                  <c:v>0.52</c:v>
                </c:pt>
                <c:pt idx="8">
                  <c:v>#N/A</c:v>
                </c:pt>
                <c:pt idx="9">
                  <c:v>0.26</c:v>
                </c:pt>
              </c:numCache>
            </c:numRef>
          </c:val>
          <c:extLst>
            <c:ext xmlns:c16="http://schemas.microsoft.com/office/drawing/2014/chart" uri="{C3380CC4-5D6E-409C-BE32-E72D297353CC}">
              <c16:uniqueId val="{00000006-A238-4594-8ACF-72859FE2A80E}"/>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0.72</c:v>
                </c:pt>
                <c:pt idx="4">
                  <c:v>#N/A</c:v>
                </c:pt>
                <c:pt idx="5">
                  <c:v>1.28</c:v>
                </c:pt>
                <c:pt idx="6">
                  <c:v>#N/A</c:v>
                </c:pt>
                <c:pt idx="7">
                  <c:v>0.45</c:v>
                </c:pt>
                <c:pt idx="8">
                  <c:v>#N/A</c:v>
                </c:pt>
                <c:pt idx="9">
                  <c:v>0.66</c:v>
                </c:pt>
              </c:numCache>
            </c:numRef>
          </c:val>
          <c:extLst>
            <c:ext xmlns:c16="http://schemas.microsoft.com/office/drawing/2014/chart" uri="{C3380CC4-5D6E-409C-BE32-E72D297353CC}">
              <c16:uniqueId val="{00000007-A238-4594-8ACF-72859FE2A80E}"/>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2.41</c:v>
                </c:pt>
                <c:pt idx="4">
                  <c:v>#N/A</c:v>
                </c:pt>
                <c:pt idx="5">
                  <c:v>2.61</c:v>
                </c:pt>
                <c:pt idx="6">
                  <c:v>#N/A</c:v>
                </c:pt>
                <c:pt idx="7">
                  <c:v>2.5099999999999998</c:v>
                </c:pt>
                <c:pt idx="8">
                  <c:v>#N/A</c:v>
                </c:pt>
                <c:pt idx="9">
                  <c:v>2.31</c:v>
                </c:pt>
              </c:numCache>
            </c:numRef>
          </c:val>
          <c:extLst>
            <c:ext xmlns:c16="http://schemas.microsoft.com/office/drawing/2014/chart" uri="{C3380CC4-5D6E-409C-BE32-E72D297353CC}">
              <c16:uniqueId val="{00000008-A238-4594-8ACF-72859FE2A8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5.27</c:v>
                </c:pt>
                <c:pt idx="2">
                  <c:v>#N/A</c:v>
                </c:pt>
                <c:pt idx="3">
                  <c:v>4.5599999999999996</c:v>
                </c:pt>
                <c:pt idx="4">
                  <c:v>#N/A</c:v>
                </c:pt>
                <c:pt idx="5">
                  <c:v>4.9800000000000004</c:v>
                </c:pt>
                <c:pt idx="6">
                  <c:v>#N/A</c:v>
                </c:pt>
                <c:pt idx="7">
                  <c:v>6.27</c:v>
                </c:pt>
                <c:pt idx="8">
                  <c:v>#N/A</c:v>
                </c:pt>
                <c:pt idx="9">
                  <c:v>3.16</c:v>
                </c:pt>
              </c:numCache>
            </c:numRef>
          </c:val>
          <c:extLst>
            <c:ext xmlns:c16="http://schemas.microsoft.com/office/drawing/2014/chart" uri="{C3380CC4-5D6E-409C-BE32-E72D297353CC}">
              <c16:uniqueId val="{00000009-A238-4594-8ACF-72859FE2A8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354</c:v>
                </c:pt>
                <c:pt idx="5">
                  <c:v>340</c:v>
                </c:pt>
                <c:pt idx="8">
                  <c:v>343</c:v>
                </c:pt>
                <c:pt idx="11">
                  <c:v>352</c:v>
                </c:pt>
                <c:pt idx="14">
                  <c:v>343</c:v>
                </c:pt>
              </c:numCache>
            </c:numRef>
          </c:val>
          <c:extLst>
            <c:ext xmlns:c16="http://schemas.microsoft.com/office/drawing/2014/chart" uri="{C3380CC4-5D6E-409C-BE32-E72D297353CC}">
              <c16:uniqueId val="{00000000-F8C7-400B-8187-2DCF81C7C6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C7-400B-8187-2DCF81C7C6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C7-400B-8187-2DCF81C7C6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47</c:v>
                </c:pt>
                <c:pt idx="6">
                  <c:v>47</c:v>
                </c:pt>
                <c:pt idx="9">
                  <c:v>46</c:v>
                </c:pt>
                <c:pt idx="12">
                  <c:v>42</c:v>
                </c:pt>
              </c:numCache>
            </c:numRef>
          </c:val>
          <c:extLst>
            <c:ext xmlns:c16="http://schemas.microsoft.com/office/drawing/2014/chart" uri="{C3380CC4-5D6E-409C-BE32-E72D297353CC}">
              <c16:uniqueId val="{00000003-F8C7-400B-8187-2DCF81C7C6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c:v>
                </c:pt>
                <c:pt idx="3">
                  <c:v>143</c:v>
                </c:pt>
                <c:pt idx="6">
                  <c:v>164</c:v>
                </c:pt>
                <c:pt idx="9">
                  <c:v>174</c:v>
                </c:pt>
                <c:pt idx="12">
                  <c:v>183</c:v>
                </c:pt>
              </c:numCache>
            </c:numRef>
          </c:val>
          <c:extLst>
            <c:ext xmlns:c16="http://schemas.microsoft.com/office/drawing/2014/chart" uri="{C3380CC4-5D6E-409C-BE32-E72D297353CC}">
              <c16:uniqueId val="{00000004-F8C7-400B-8187-2DCF81C7C6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7-400B-8187-2DCF81C7C6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7-400B-8187-2DCF81C7C6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385</c:v>
                </c:pt>
                <c:pt idx="3">
                  <c:v>331</c:v>
                </c:pt>
                <c:pt idx="6">
                  <c:v>310</c:v>
                </c:pt>
                <c:pt idx="9">
                  <c:v>343</c:v>
                </c:pt>
                <c:pt idx="12">
                  <c:v>325</c:v>
                </c:pt>
              </c:numCache>
            </c:numRef>
          </c:val>
          <c:extLst>
            <c:ext xmlns:c16="http://schemas.microsoft.com/office/drawing/2014/chart" uri="{C3380CC4-5D6E-409C-BE32-E72D297353CC}">
              <c16:uniqueId val="{00000007-F8C7-400B-8187-2DCF81C7C6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212</c:v>
                </c:pt>
                <c:pt idx="2">
                  <c:v>#N/A</c:v>
                </c:pt>
                <c:pt idx="3">
                  <c:v>#N/A</c:v>
                </c:pt>
                <c:pt idx="4">
                  <c:v>181</c:v>
                </c:pt>
                <c:pt idx="5">
                  <c:v>#N/A</c:v>
                </c:pt>
                <c:pt idx="6">
                  <c:v>#N/A</c:v>
                </c:pt>
                <c:pt idx="7">
                  <c:v>178</c:v>
                </c:pt>
                <c:pt idx="8">
                  <c:v>#N/A</c:v>
                </c:pt>
                <c:pt idx="9">
                  <c:v>#N/A</c:v>
                </c:pt>
                <c:pt idx="10">
                  <c:v>211</c:v>
                </c:pt>
                <c:pt idx="11">
                  <c:v>#N/A</c:v>
                </c:pt>
                <c:pt idx="12">
                  <c:v>#N/A</c:v>
                </c:pt>
                <c:pt idx="13">
                  <c:v>207</c:v>
                </c:pt>
                <c:pt idx="14">
                  <c:v>#N/A</c:v>
                </c:pt>
              </c:numCache>
            </c:numRef>
          </c:val>
          <c:smooth val="0"/>
          <c:extLst>
            <c:ext xmlns:c16="http://schemas.microsoft.com/office/drawing/2014/chart" uri="{C3380CC4-5D6E-409C-BE32-E72D297353CC}">
              <c16:uniqueId val="{00000008-F8C7-400B-8187-2DCF81C7C6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3929</c:v>
                </c:pt>
                <c:pt idx="5">
                  <c:v>3853</c:v>
                </c:pt>
                <c:pt idx="8">
                  <c:v>3780</c:v>
                </c:pt>
                <c:pt idx="11">
                  <c:v>3767</c:v>
                </c:pt>
                <c:pt idx="14">
                  <c:v>3726</c:v>
                </c:pt>
              </c:numCache>
            </c:numRef>
          </c:val>
          <c:extLst>
            <c:ext xmlns:c16="http://schemas.microsoft.com/office/drawing/2014/chart" uri="{C3380CC4-5D6E-409C-BE32-E72D297353CC}">
              <c16:uniqueId val="{00000000-81C4-4898-B231-B7E5AB3DEA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11</c:v>
                </c:pt>
                <c:pt idx="8">
                  <c:v>7</c:v>
                </c:pt>
                <c:pt idx="11">
                  <c:v>24</c:v>
                </c:pt>
                <c:pt idx="14">
                  <c:v>43</c:v>
                </c:pt>
              </c:numCache>
            </c:numRef>
          </c:val>
          <c:extLst>
            <c:ext xmlns:c16="http://schemas.microsoft.com/office/drawing/2014/chart" uri="{C3380CC4-5D6E-409C-BE32-E72D297353CC}">
              <c16:uniqueId val="{00000001-81C4-4898-B231-B7E5AB3DEA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1720</c:v>
                </c:pt>
                <c:pt idx="5">
                  <c:v>1828</c:v>
                </c:pt>
                <c:pt idx="8">
                  <c:v>1860</c:v>
                </c:pt>
                <c:pt idx="11">
                  <c:v>1874</c:v>
                </c:pt>
                <c:pt idx="14">
                  <c:v>1909</c:v>
                </c:pt>
              </c:numCache>
            </c:numRef>
          </c:val>
          <c:extLst>
            <c:ext xmlns:c16="http://schemas.microsoft.com/office/drawing/2014/chart" uri="{C3380CC4-5D6E-409C-BE32-E72D297353CC}">
              <c16:uniqueId val="{00000002-81C4-4898-B231-B7E5AB3DEA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C4-4898-B231-B7E5AB3DEA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C4-4898-B231-B7E5AB3DEA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4-4898-B231-B7E5AB3DEA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604</c:v>
                </c:pt>
                <c:pt idx="3">
                  <c:v>584</c:v>
                </c:pt>
                <c:pt idx="6">
                  <c:v>581</c:v>
                </c:pt>
                <c:pt idx="9">
                  <c:v>489</c:v>
                </c:pt>
                <c:pt idx="12">
                  <c:v>474</c:v>
                </c:pt>
              </c:numCache>
            </c:numRef>
          </c:val>
          <c:extLst>
            <c:ext xmlns:c16="http://schemas.microsoft.com/office/drawing/2014/chart" uri="{C3380CC4-5D6E-409C-BE32-E72D297353CC}">
              <c16:uniqueId val="{00000006-81C4-4898-B231-B7E5AB3DEA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343</c:v>
                </c:pt>
                <c:pt idx="3">
                  <c:v>265</c:v>
                </c:pt>
                <c:pt idx="6">
                  <c:v>213</c:v>
                </c:pt>
                <c:pt idx="9">
                  <c:v>179</c:v>
                </c:pt>
                <c:pt idx="12">
                  <c:v>163</c:v>
                </c:pt>
              </c:numCache>
            </c:numRef>
          </c:val>
          <c:extLst>
            <c:ext xmlns:c16="http://schemas.microsoft.com/office/drawing/2014/chart" uri="{C3380CC4-5D6E-409C-BE32-E72D297353CC}">
              <c16:uniqueId val="{00000007-81C4-4898-B231-B7E5AB3DEA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2522</c:v>
                </c:pt>
                <c:pt idx="3">
                  <c:v>2473</c:v>
                </c:pt>
                <c:pt idx="6">
                  <c:v>2583</c:v>
                </c:pt>
                <c:pt idx="9">
                  <c:v>2572</c:v>
                </c:pt>
                <c:pt idx="12">
                  <c:v>2619</c:v>
                </c:pt>
              </c:numCache>
            </c:numRef>
          </c:val>
          <c:extLst>
            <c:ext xmlns:c16="http://schemas.microsoft.com/office/drawing/2014/chart" uri="{C3380CC4-5D6E-409C-BE32-E72D297353CC}">
              <c16:uniqueId val="{00000008-81C4-4898-B231-B7E5AB3DEA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C4-4898-B231-B7E5AB3DEA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3503</c:v>
                </c:pt>
                <c:pt idx="3">
                  <c:v>3681</c:v>
                </c:pt>
                <c:pt idx="6">
                  <c:v>3606</c:v>
                </c:pt>
                <c:pt idx="9">
                  <c:v>3602</c:v>
                </c:pt>
                <c:pt idx="12">
                  <c:v>3556</c:v>
                </c:pt>
              </c:numCache>
            </c:numRef>
          </c:val>
          <c:extLst>
            <c:ext xmlns:c16="http://schemas.microsoft.com/office/drawing/2014/chart" uri="{C3380CC4-5D6E-409C-BE32-E72D297353CC}">
              <c16:uniqueId val="{0000000A-81C4-4898-B231-B7E5AB3DEA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1307</c:v>
                </c:pt>
                <c:pt idx="2">
                  <c:v>#N/A</c:v>
                </c:pt>
                <c:pt idx="3">
                  <c:v>#N/A</c:v>
                </c:pt>
                <c:pt idx="4">
                  <c:v>1310</c:v>
                </c:pt>
                <c:pt idx="5">
                  <c:v>#N/A</c:v>
                </c:pt>
                <c:pt idx="6">
                  <c:v>#N/A</c:v>
                </c:pt>
                <c:pt idx="7">
                  <c:v>1335</c:v>
                </c:pt>
                <c:pt idx="8">
                  <c:v>#N/A</c:v>
                </c:pt>
                <c:pt idx="9">
                  <c:v>#N/A</c:v>
                </c:pt>
                <c:pt idx="10">
                  <c:v>1178</c:v>
                </c:pt>
                <c:pt idx="11">
                  <c:v>#N/A</c:v>
                </c:pt>
                <c:pt idx="12">
                  <c:v>#N/A</c:v>
                </c:pt>
                <c:pt idx="13">
                  <c:v>1134</c:v>
                </c:pt>
                <c:pt idx="14">
                  <c:v>#N/A</c:v>
                </c:pt>
              </c:numCache>
            </c:numRef>
          </c:val>
          <c:smooth val="0"/>
          <c:extLst>
            <c:ext xmlns:c16="http://schemas.microsoft.com/office/drawing/2014/chart" uri="{C3380CC4-5D6E-409C-BE32-E72D297353CC}">
              <c16:uniqueId val="{0000000B-81C4-4898-B231-B7E5AB3DEA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865</c:v>
                </c:pt>
                <c:pt idx="1">
                  <c:v>889</c:v>
                </c:pt>
                <c:pt idx="2">
                  <c:v>920</c:v>
                </c:pt>
              </c:numCache>
            </c:numRef>
          </c:val>
          <c:extLst>
            <c:ext xmlns:c16="http://schemas.microsoft.com/office/drawing/2014/chart" uri="{C3380CC4-5D6E-409C-BE32-E72D297353CC}">
              <c16:uniqueId val="{00000000-A607-483B-834E-AD5F53059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559</c:v>
                </c:pt>
                <c:pt idx="1">
                  <c:v>537</c:v>
                </c:pt>
                <c:pt idx="2">
                  <c:v>485</c:v>
                </c:pt>
              </c:numCache>
            </c:numRef>
          </c:val>
          <c:extLst>
            <c:ext xmlns:c16="http://schemas.microsoft.com/office/drawing/2014/chart" uri="{C3380CC4-5D6E-409C-BE32-E72D297353CC}">
              <c16:uniqueId val="{00000001-A607-483B-834E-AD5F53059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307</c:v>
                </c:pt>
                <c:pt idx="1">
                  <c:v>294</c:v>
                </c:pt>
                <c:pt idx="2">
                  <c:v>331</c:v>
                </c:pt>
              </c:numCache>
            </c:numRef>
          </c:val>
          <c:extLst>
            <c:ext xmlns:c16="http://schemas.microsoft.com/office/drawing/2014/chart" uri="{C3380CC4-5D6E-409C-BE32-E72D297353CC}">
              <c16:uniqueId val="{00000002-A607-483B-834E-AD5F53059C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普通会計における元利償還金は減少傾向にあったものの、</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集中的に実施した</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庁舎耐震改修</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をはじめとする</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大規模施設整備</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等に係る元金</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償還が開始すること</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、また、今後、総合保健福祉施設や橋りょう整備等の大規模事業を実施予定であることから増加していく見込みである。</a:t>
          </a:r>
          <a:endPar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しかしながら、これらの事業については過疎債を中心とした有利な地方債を活用していくため、急激な実質公債費比率の悪化にはつながらないと考えられる。</a:t>
          </a:r>
          <a:endPar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公営企業債の元利償還金が増加している。下水道事業の元利償還金がピークを迎えていないこと、複数年にわたり実施</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統合簡易水道事業の償還が順次開始していくことを踏まえると、</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と見込まれる。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年度に庁舎耐震・改修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山の家改修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観光案内所整備等の大規模</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施設整備を実施したことにより、一般会計等に係る地方債の現在高が増加したが、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それ以降</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は借入額よりも償還額が多かったため減少している。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したこと、統合簡易水道事業を実施したことから増加し、</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令和元年度においても、簡易水道事業において、耐震化のための設備改修に係る借入を行ったことから増加となっている。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退職手当負担見込額については、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退職手当組合負担金（積立不足分）</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が年々減少していることから、それに伴い減少傾向となっている。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充当可能基金については、毎年度、計画的に財政調整基金や減債基金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、総合保健福祉施設整備のための地域福祉基金へ</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積立てしており、増加</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に転じた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ものの、総合保健福祉施設整備や保育園耐震改修などを予定</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していることから、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今後も計画的に事業を進め、適切な財政運営・企業経営を実施していくよう努める。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「財政調整基金」については、決算剰余金を中心に計画的に積立しており、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を行うとともに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総合保健福祉施設整備に向けて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、繰上償還のために「減債基金」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を取崩した一方で、積立ができなかったため基金残高は減少し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利用のな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「農業共済事業振興基金」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等に伴い減少した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近年は「財政調整基金」など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の積立により増加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が、「財政調整基金」への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各年度の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積立額は減少傾向にあり、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また、「減債基金」への積立ができないなど基金残高の増加額は緩やかになっている。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数年後には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総合保健福祉施設整備のために「地域福祉基金」を活用予定であること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総合保健福祉施設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橋りょう整備、保育園耐震改修事業に係る償還のため「減債基金」の取崩しが増加する見込みであること、また、新型コロナウイルス感染症の影響により「財政調整基金」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の取崩しも予想されることから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していく見込みであ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・地域福祉基金：地域における福祉及び保健に関する事業の推進を図るための基金（総合保健福祉施設整備で活用予定）</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・茶源郷行政情報配信システム整備基金：行政情報を配信するシステム整備事業等に要する経費の財源に充てるための基金</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・和束町茶源郷交流とふれあいのまちづくり基金：まちづくり、活性化事業、各種施策の推進を図るための基金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・すこやかエンジェル基金：出生の日から満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事業等に要する経費の財源に充てるための基金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まちづくりに活用するため、</a:t>
          </a:r>
          <a:r>
            <a:rPr lang="ja-JP" altLang="en-US" sz="1400">
              <a:effectLst/>
              <a:latin typeface="ＭＳ Ｐゴシック" panose="020B0600070205080204" pitchFamily="50" charset="-128"/>
              <a:ea typeface="ＭＳ Ｐゴシック" panose="020B0600070205080204" pitchFamily="50" charset="-128"/>
            </a:rPr>
            <a:t>ふるさと応援寄附金を積立するための基金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に向けて、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を財源に積立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を行っているが、発行限度額まで他の事業に充当したため積立できな</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かった一方、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子どもの医療費無償化の財源として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・ふるさと応援寄附金基金：ふるさと納税を積立したことにより増加している。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・地域福祉基金：総合保健福祉施設整備のために活用予定である。整備のための基本計画を策定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、整備時期は未定であるが、</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数年後に取崩しを行う予定である。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・すこやかエンジェル基金：子どもの医療費無償化のため、過疎債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を行いつつ、</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必要額に応じて毎年度、</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百万円の積立と減少傾向にあ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百万円を積立したものの、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等による歳入の減や地域福祉基金への積立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・災害、税収や普通交付税の減に備えて計画的に積立していく。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や新型コロナウイルス感染症の影響により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、中長期的には減少していく見込みと考えられる。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を行っていない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一方、繰上償還の実施に伴い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当該年度の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％を目標に計画的に積立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したいと考えているが、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や財政運営を鑑みて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目標額の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ができていない状況である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総合保健福祉施設整備や保育園耐震改修事業などの大規模事業を予定していることから計画的に積立しつつ、減債基金残高等を考慮しながら適切に取崩ししていく予定である。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0.21</a:t>
          </a:r>
          <a:r>
            <a:rPr kumimoji="1" lang="ja-JP" altLang="en-US" sz="1300" baseline="0">
              <a:latin typeface="ＭＳ Ｐゴシック" panose="020B0600070205080204" pitchFamily="50" charset="-128"/>
              <a:ea typeface="ＭＳ Ｐゴシック" panose="020B0600070205080204" pitchFamily="50" charset="-128"/>
            </a:rPr>
            <a:t>で推移しており、類似団体内平均値を若干上回っている状況である。しかしながら、全国平均や京都府平均と比較すると大きな差があり、財政基盤は非常に脆弱な状況となっている。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年度は晩霜被害、令和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新型コロナウイルス感染症に伴う茶業関連に係る税収入の減少が見込まれ、財政力指数の悪化が予想されることから、歳出削減や事業の優先順位を付けながら計画的に事業を執行していき、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76623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137600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％と大幅増となり、類似団体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平均値との差が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拡大し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大幅増となった大きな要因としては、下水道事業特別会計の繰出基準の見直しにより、これまで基準外繰出（臨時的経費）としていた繰出金の大部分が基準内繰出（経常的経費）となったためである。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については、個人住民税を中心とした地方税の減収に加え、障害者関係の扶助費の増、相楽東部広域連合等の一部事務組合負担金の増、簡易水道・下水道・介護保険特別会計等の繰出金が増加したことにより、経常収支比率が悪化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公債費がピークを迎え、地方税収が回復すると見込まれる令和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年度を目途に経常収支比率の低下に努めていきたい。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138854</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4545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138854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7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28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年々増加傾向に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対応に伴う電算機器更新に伴い、物件費が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に増加したことにより、さらに増加した。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べると低い数値であるが、これは特に教育費に要する経費について相楽東部広域連合に負担金（補助費等）として支出しているためであることから、定員管理による人件費の抑制や計画的な維持修繕、経常的経費の見直し等により、経費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102236</xdr:rowOff>
    </xdr:from>
    <xdr:to>
      <xdr:col>23</xdr:col>
      <xdr:colOff>133350</xdr:colOff>
      <xdr:row>81</xdr:row>
      <xdr:rowOff>116411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89686"/>
          <a:ext cx="8382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102236</xdr:rowOff>
    </xdr:from>
    <xdr:to>
      <xdr:col>19</xdr:col>
      <xdr:colOff>133350</xdr:colOff>
      <xdr:row>81</xdr:row>
      <xdr:rowOff>106142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89686"/>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94710</xdr:rowOff>
    </xdr:from>
    <xdr:to>
      <xdr:col>15</xdr:col>
      <xdr:colOff>82550</xdr:colOff>
      <xdr:row>81</xdr:row>
      <xdr:rowOff>106142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82160"/>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81866</xdr:rowOff>
    </xdr:from>
    <xdr:to>
      <xdr:col>11</xdr:col>
      <xdr:colOff>31750</xdr:colOff>
      <xdr:row>81</xdr:row>
      <xdr:rowOff>94710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9316"/>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65611</xdr:rowOff>
    </xdr:from>
    <xdr:to>
      <xdr:col>23</xdr:col>
      <xdr:colOff>184150</xdr:colOff>
      <xdr:row>81</xdr:row>
      <xdr:rowOff>167211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158338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51436</xdr:rowOff>
    </xdr:from>
    <xdr:to>
      <xdr:col>19</xdr:col>
      <xdr:colOff>184150</xdr:colOff>
      <xdr:row>81</xdr:row>
      <xdr:rowOff>153036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163213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0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55342</xdr:rowOff>
    </xdr:from>
    <xdr:to>
      <xdr:col>15</xdr:col>
      <xdr:colOff>133350</xdr:colOff>
      <xdr:row>81</xdr:row>
      <xdr:rowOff>156942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43910</xdr:rowOff>
    </xdr:from>
    <xdr:to>
      <xdr:col>11</xdr:col>
      <xdr:colOff>82550</xdr:colOff>
      <xdr:row>81</xdr:row>
      <xdr:rowOff>145510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155687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31066</xdr:rowOff>
    </xdr:from>
    <xdr:to>
      <xdr:col>7</xdr:col>
      <xdr:colOff>31750</xdr:colOff>
      <xdr:row>81</xdr:row>
      <xdr:rowOff>132666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142843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京都府からの派遣職員</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が高い給与水準にあること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類似団体内平均をやや上回って推移する傾向にある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令和元年度算定分については、大卒、短卒、高卒の複数の階層区分で給与の高い職員の階層区分の異動があったことに伴い、前年度比△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64346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7955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64346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0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112607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036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155363</xdr:rowOff>
    </xdr:from>
    <xdr:to>
      <xdr:col>68</xdr:col>
      <xdr:colOff>152400</xdr:colOff>
      <xdr:row>88</xdr:row>
      <xdr:rowOff>112607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7151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112607</xdr:rowOff>
    </xdr:from>
    <xdr:to>
      <xdr:col>81</xdr:col>
      <xdr:colOff>95250</xdr:colOff>
      <xdr:row>88</xdr:row>
      <xdr:rowOff>42757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84684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13546</xdr:rowOff>
    </xdr:from>
    <xdr:to>
      <xdr:col>77</xdr:col>
      <xdr:colOff>95250</xdr:colOff>
      <xdr:row>88</xdr:row>
      <xdr:rowOff>115146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99923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61807</xdr:rowOff>
    </xdr:from>
    <xdr:to>
      <xdr:col>68</xdr:col>
      <xdr:colOff>203200</xdr:colOff>
      <xdr:row>88</xdr:row>
      <xdr:rowOff>163407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148184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定員適正化計画に基づき、平成</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年度にかけて、退職不補充として</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人の削減を行い、その後も相楽東部広域連合の設立により、教育委員会の事務の統合により行政改革を進め、人件費の抑制と適正な定員管理に努めてきたことから、類似団体</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a:t>
          </a:r>
          <a:endParaRPr lang="ja-JP" altLang="ja-JP" sz="1150">
            <a:effectLst/>
            <a:latin typeface="ＭＳ Ｐゴシック" panose="020B0600070205080204" pitchFamily="50" charset="-128"/>
            <a:ea typeface="ＭＳ Ｐゴシック" panose="020B0600070205080204" pitchFamily="50" charset="-128"/>
          </a:endParaRPr>
        </a:p>
        <a:p>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今後数年にわたり</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定年退職</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が続くことから、これ</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に伴う新規職員採用を</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行っているため、平成</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以前</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職員数は数名程度増加しており、また、人口も減少していることから、上昇傾向にある。</a:t>
          </a:r>
          <a:endParaRPr lang="ja-JP" altLang="ja-JP" sz="1150">
            <a:effectLst/>
            <a:latin typeface="ＭＳ Ｐゴシック" panose="020B0600070205080204" pitchFamily="50" charset="-128"/>
            <a:ea typeface="ＭＳ Ｐゴシック" panose="020B0600070205080204" pitchFamily="50" charset="-128"/>
          </a:endParaRPr>
        </a:p>
        <a:p>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事務の効率化等の更なる行政改革を進めるとともに、今後も適切な定員管理に努める。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73442</xdr:rowOff>
    </xdr:from>
    <xdr:to>
      <xdr:col>81</xdr:col>
      <xdr:colOff>44450</xdr:colOff>
      <xdr:row>59</xdr:row>
      <xdr:rowOff>79302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88992"/>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73442</xdr:rowOff>
    </xdr:from>
    <xdr:to>
      <xdr:col>77</xdr:col>
      <xdr:colOff>44450</xdr:colOff>
      <xdr:row>59</xdr:row>
      <xdr:rowOff>82749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8899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35179</xdr:rowOff>
    </xdr:from>
    <xdr:to>
      <xdr:col>72</xdr:col>
      <xdr:colOff>203200</xdr:colOff>
      <xdr:row>59</xdr:row>
      <xdr:rowOff>82749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50729"/>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18288</xdr:rowOff>
    </xdr:from>
    <xdr:to>
      <xdr:col>68</xdr:col>
      <xdr:colOff>152400</xdr:colOff>
      <xdr:row>59</xdr:row>
      <xdr:rowOff>35179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383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28502</xdr:rowOff>
    </xdr:from>
    <xdr:to>
      <xdr:col>81</xdr:col>
      <xdr:colOff>95250</xdr:colOff>
      <xdr:row>59</xdr:row>
      <xdr:rowOff>130102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45029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22642</xdr:rowOff>
    </xdr:from>
    <xdr:to>
      <xdr:col>77</xdr:col>
      <xdr:colOff>95250</xdr:colOff>
      <xdr:row>59</xdr:row>
      <xdr:rowOff>124242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134419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0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31949</xdr:rowOff>
    </xdr:from>
    <xdr:to>
      <xdr:col>73</xdr:col>
      <xdr:colOff>44450</xdr:colOff>
      <xdr:row>59</xdr:row>
      <xdr:rowOff>133549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143726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155829</xdr:rowOff>
    </xdr:from>
    <xdr:to>
      <xdr:col>68</xdr:col>
      <xdr:colOff>203200</xdr:colOff>
      <xdr:row>59</xdr:row>
      <xdr:rowOff>85979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96156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138938</xdr:rowOff>
    </xdr:from>
    <xdr:to>
      <xdr:col>64</xdr:col>
      <xdr:colOff>152400</xdr:colOff>
      <xdr:row>59</xdr:row>
      <xdr:rowOff>69088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79265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ごみ処理施設整備等の起債の償還終了などにより平成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これに伴い実質公債費比率も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減少傾向であったものの、平成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以降は増加傾向に転じている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統合簡易水道事業の元金償還開始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公営企業の元利償還金の増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や標準財政規模の減が主な要因となっている。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今後、一般会計において大規模事業を予定していることから、計画的に事業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執行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有利な財源を活用しながら、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できる限り地方債の発行抑制に努める。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117094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903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88138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793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97790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793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165354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986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％であったが、平成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％台で推移しており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これは、地方債残高の減、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退職手当組合積立不足分の減による退職手当負担見込額の減、相楽東部広域連合等による組合負担見込額の減が主な要因である。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しかしながら、今後、公営企業債等繰入見込額（特に簡易水道）が増加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予想さ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れることから、適切な料金設定や計画的な設備更新などにより、公営企業の経営適正化に努める。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また、総合保健福祉施設や橋りょう整備などの大規模事業を計画していることから、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新規発行の抑制を図り、地方債残高の減少に努める。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28716</xdr:rowOff>
    </xdr:from>
    <xdr:to>
      <xdr:col>81</xdr:col>
      <xdr:colOff>44450</xdr:colOff>
      <xdr:row>19</xdr:row>
      <xdr:rowOff>64911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8626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64911</xdr:rowOff>
    </xdr:from>
    <xdr:to>
      <xdr:col>77</xdr:col>
      <xdr:colOff>44450</xdr:colOff>
      <xdr:row>20</xdr:row>
      <xdr:rowOff>7408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22461"/>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135961</xdr:rowOff>
    </xdr:from>
    <xdr:to>
      <xdr:col>72</xdr:col>
      <xdr:colOff>203200</xdr:colOff>
      <xdr:row>20</xdr:row>
      <xdr:rowOff>7408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393511"/>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113171</xdr:rowOff>
    </xdr:from>
    <xdr:to>
      <xdr:col>68</xdr:col>
      <xdr:colOff>152400</xdr:colOff>
      <xdr:row>19</xdr:row>
      <xdr:rowOff>135961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370721"/>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149366</xdr:rowOff>
    </xdr:from>
    <xdr:to>
      <xdr:col>81</xdr:col>
      <xdr:colOff>95250</xdr:colOff>
      <xdr:row>19</xdr:row>
      <xdr:rowOff>79516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121443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0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14111</xdr:rowOff>
    </xdr:from>
    <xdr:to>
      <xdr:col>77</xdr:col>
      <xdr:colOff>95250</xdr:colOff>
      <xdr:row>19</xdr:row>
      <xdr:rowOff>115711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100488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5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128058</xdr:rowOff>
    </xdr:from>
    <xdr:to>
      <xdr:col>73</xdr:col>
      <xdr:colOff>44450</xdr:colOff>
      <xdr:row>20</xdr:row>
      <xdr:rowOff>58208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42985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85161</xdr:rowOff>
    </xdr:from>
    <xdr:to>
      <xdr:col>68</xdr:col>
      <xdr:colOff>203200</xdr:colOff>
      <xdr:row>20</xdr:row>
      <xdr:rowOff>15311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62371</xdr:rowOff>
    </xdr:from>
    <xdr:to>
      <xdr:col>64</xdr:col>
      <xdr:colOff>152400</xdr:colOff>
      <xdr:row>19</xdr:row>
      <xdr:rowOff>163971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148748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定員適正化計画に基づいた定員管理や教育部局を相楽東部広域連合に移管したこと等による人件費の抑制により、類似団体</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平均値よりも若干低い数値で推移し</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年度より増加傾向にある。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令和元年度は、退職手当組合負担金（積立不足分）の減に伴い、前年度比△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今後も給与水準の適正化に努めるとともに、適切に定員管理を行い、人件費の削減</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平均値よりも大幅に下回って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推移しているが、これは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教育部局を相楽東部広域連合に移管しており、すべて負担金</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として計上していることから、教育部局関連の物件費がないためである。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年々増加傾向にあったが、平成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から減少に転じており、令和元年度は施設管理費の減に伴い、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費用対効果が見込まれる事業については民間委託を進めるなど、計画的な行財政運営のもと</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、コスト削減に努める。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9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1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5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19067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平均値とほぼ同程度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で推移してきたが、令和元年度は障害者自立支援・医療などの障害者支援に要する経費の増により、前年度比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類似団体と比較すると、子育て支援に重点を置いていることから、子どもの医療費無償化などの児童福祉費に係る扶助費が多くなっている。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者に係る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扶助費の増加が見込まれるため、予防施策を積極的に進め、扶助費の抑制に努めるとともに、子育て支援には重点的に配分するなどメリハリのある事業執行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％程度で類似団体平均値よりやや上回って推移してきたが、平成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り、増加傾向となっている。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大幅増となった要因は、下水道事業特別会計への繰出基準の見直しにより、これまで基準外（臨時的経費）であった繰出金が基準内（経常的経費）に振り替わったためである。また、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元利償還金の増に伴い簡易水道特別会計へ、施設給付費の増に伴う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診療収入の悪化に伴い国民健康保険（直診）特別会計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各特別会計の適切な料金等設定や徴収努力、また経費の削減を実施し、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24130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25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56</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7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07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144780</xdr:rowOff>
    </xdr:from>
    <xdr:to>
      <xdr:col>74</xdr:col>
      <xdr:colOff>31750</xdr:colOff>
      <xdr:row>56</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113047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30480</xdr:rowOff>
    </xdr:from>
    <xdr:to>
      <xdr:col>65</xdr:col>
      <xdr:colOff>53975</xdr:colOff>
      <xdr:row>55</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116857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平均値よりも大幅に上回っており、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類似団体内でも最大となっている。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は、消防やごみ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、相楽東部クリーンセンターの休止に伴うごみ処理事業の民間委託化などにより、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に係る経常経費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が増加する見込みであるため、一部事務組合等に対する事業の必要性等の確認や各種補助金の適正な執行に努める。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101854</xdr:rowOff>
    </xdr:from>
    <xdr:to>
      <xdr:col>82</xdr:col>
      <xdr:colOff>107950</xdr:colOff>
      <xdr:row>41</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71313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60706</xdr:rowOff>
    </xdr:from>
    <xdr:to>
      <xdr:col>78</xdr:col>
      <xdr:colOff>69850</xdr:colOff>
      <xdr:row>41</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70901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159004</xdr:rowOff>
    </xdr:from>
    <xdr:to>
      <xdr:col>73</xdr:col>
      <xdr:colOff>180975</xdr:colOff>
      <xdr:row>41</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7017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104140</xdr:rowOff>
    </xdr:from>
    <xdr:to>
      <xdr:col>69</xdr:col>
      <xdr:colOff>92075</xdr:colOff>
      <xdr:row>40</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9621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96774</xdr:rowOff>
    </xdr:from>
    <xdr:to>
      <xdr:col>82</xdr:col>
      <xdr:colOff>158750</xdr:colOff>
      <xdr:row>42</xdr:row>
      <xdr:rowOff>26924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71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5351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51054</xdr:rowOff>
    </xdr:from>
    <xdr:to>
      <xdr:col>78</xdr:col>
      <xdr:colOff>120650</xdr:colOff>
      <xdr:row>41</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137431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716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9906</xdr:rowOff>
    </xdr:from>
    <xdr:to>
      <xdr:col>74</xdr:col>
      <xdr:colOff>31750</xdr:colOff>
      <xdr:row>41</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96283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108204</xdr:rowOff>
    </xdr:from>
    <xdr:to>
      <xdr:col>69</xdr:col>
      <xdr:colOff>142875</xdr:colOff>
      <xdr:row>41</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23131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平均値を下回って推移していたのは、計画的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大規模な起債の償還が終了したことなどにより元利償還金が減少したためであるが、平成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に実施した庁舎耐震改修や観光案内所整備、山の家改修、公営住宅改修などの大規模事業の元金償還が開始されることに伴い、公債費は増加していくことが見込まれる。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今後も大規模な施設整備や耐震化等の事業を予定していることから、計画的に事業を進め、できる限り新規発行を抑制するよう努める。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11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1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類似団体よりも大幅に上回って推移しており、特に平成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年度からは下水道事業への繰出基準の見直しにより、さらに拡大している。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一部事務組合負担金が類似団体よりも大きいこと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（特に教育部局）により、一部事務組合の発行債に係る元利償還金が、公債費としてでなく、負担金（補助費等）で計上されることが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主な要因であると考えられる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一部事務組合負担金や</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が増加する見込</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であることから、一部事務組合</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と特別会計の運営状況を注視するとともに、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事業の合理化と適切な事業執行に努める。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6986</xdr:rowOff>
    </xdr:from>
    <xdr:to>
      <xdr:col>82</xdr:col>
      <xdr:colOff>107950</xdr:colOff>
      <xdr:row>79</xdr:row>
      <xdr:rowOff>75564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5153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167005</xdr:rowOff>
    </xdr:from>
    <xdr:to>
      <xdr:col>78</xdr:col>
      <xdr:colOff>69850</xdr:colOff>
      <xdr:row>79</xdr:row>
      <xdr:rowOff>6986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401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144145</xdr:rowOff>
    </xdr:from>
    <xdr:to>
      <xdr:col>73</xdr:col>
      <xdr:colOff>180975</xdr:colOff>
      <xdr:row>78</xdr:row>
      <xdr:rowOff>167005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579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61277</xdr:rowOff>
    </xdr:from>
    <xdr:to>
      <xdr:col>69</xdr:col>
      <xdr:colOff>92075</xdr:colOff>
      <xdr:row>77</xdr:row>
      <xdr:rowOff>144145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2927"/>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24764</xdr:rowOff>
    </xdr:from>
    <xdr:to>
      <xdr:col>82</xdr:col>
      <xdr:colOff>158750</xdr:colOff>
      <xdr:row>79</xdr:row>
      <xdr:rowOff>126364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168291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127636</xdr:rowOff>
    </xdr:from>
    <xdr:to>
      <xdr:col>78</xdr:col>
      <xdr:colOff>120650</xdr:colOff>
      <xdr:row>79</xdr:row>
      <xdr:rowOff>57786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42563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8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116205</xdr:rowOff>
    </xdr:from>
    <xdr:to>
      <xdr:col>74</xdr:col>
      <xdr:colOff>31750</xdr:colOff>
      <xdr:row>79</xdr:row>
      <xdr:rowOff>46355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31132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93345</xdr:rowOff>
    </xdr:from>
    <xdr:to>
      <xdr:col>69</xdr:col>
      <xdr:colOff>142875</xdr:colOff>
      <xdr:row>78</xdr:row>
      <xdr:rowOff>23495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8272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xdr:rowOff>
    </xdr:from>
    <xdr:to>
      <xdr:col>65</xdr:col>
      <xdr:colOff>53975</xdr:colOff>
      <xdr:row>77</xdr:row>
      <xdr:rowOff>112077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96854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45138</xdr:rowOff>
    </xdr:from>
    <xdr:to>
      <xdr:col>29</xdr:col>
      <xdr:colOff>127000</xdr:colOff>
      <xdr:row>18</xdr:row>
      <xdr:rowOff>61274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8863"/>
          <a:ext cx="647700" cy="1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61274</xdr:rowOff>
    </xdr:from>
    <xdr:to>
      <xdr:col>26</xdr:col>
      <xdr:colOff>50800</xdr:colOff>
      <xdr:row>18</xdr:row>
      <xdr:rowOff>75437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4999"/>
          <a:ext cx="698500" cy="1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75437</xdr:rowOff>
    </xdr:from>
    <xdr:to>
      <xdr:col>22</xdr:col>
      <xdr:colOff>114300</xdr:colOff>
      <xdr:row>18</xdr:row>
      <xdr:rowOff>95179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9162"/>
          <a:ext cx="698500" cy="1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95179</xdr:rowOff>
    </xdr:from>
    <xdr:to>
      <xdr:col>18</xdr:col>
      <xdr:colOff>177800</xdr:colOff>
      <xdr:row>18</xdr:row>
      <xdr:rowOff>96796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8904"/>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165788</xdr:rowOff>
    </xdr:from>
    <xdr:to>
      <xdr:col>29</xdr:col>
      <xdr:colOff>177800</xdr:colOff>
      <xdr:row>18</xdr:row>
      <xdr:rowOff>95938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137865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10474</xdr:rowOff>
    </xdr:from>
    <xdr:to>
      <xdr:col>26</xdr:col>
      <xdr:colOff>101600</xdr:colOff>
      <xdr:row>18</xdr:row>
      <xdr:rowOff>112074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96851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24637</xdr:rowOff>
    </xdr:from>
    <xdr:to>
      <xdr:col>22</xdr:col>
      <xdr:colOff>165100</xdr:colOff>
      <xdr:row>18</xdr:row>
      <xdr:rowOff>126237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111014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44379</xdr:rowOff>
    </xdr:from>
    <xdr:to>
      <xdr:col>19</xdr:col>
      <xdr:colOff>38100</xdr:colOff>
      <xdr:row>18</xdr:row>
      <xdr:rowOff>145979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130756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45996</xdr:rowOff>
    </xdr:from>
    <xdr:to>
      <xdr:col>15</xdr:col>
      <xdr:colOff>101600</xdr:colOff>
      <xdr:row>18</xdr:row>
      <xdr:rowOff>147596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132373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154439</xdr:rowOff>
    </xdr:from>
    <xdr:to>
      <xdr:col>29</xdr:col>
      <xdr:colOff>127000</xdr:colOff>
      <xdr:row>35</xdr:row>
      <xdr:rowOff>158303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4789"/>
          <a:ext cx="6477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158303</xdr:rowOff>
    </xdr:from>
    <xdr:to>
      <xdr:col>26</xdr:col>
      <xdr:colOff>50800</xdr:colOff>
      <xdr:row>35</xdr:row>
      <xdr:rowOff>230594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8653"/>
          <a:ext cx="698500" cy="7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230594</xdr:rowOff>
    </xdr:from>
    <xdr:to>
      <xdr:col>22</xdr:col>
      <xdr:colOff>114300</xdr:colOff>
      <xdr:row>35</xdr:row>
      <xdr:rowOff>234267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40944"/>
          <a:ext cx="698500" cy="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181925</xdr:rowOff>
    </xdr:from>
    <xdr:to>
      <xdr:col>18</xdr:col>
      <xdr:colOff>177800</xdr:colOff>
      <xdr:row>35</xdr:row>
      <xdr:rowOff>234267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92275"/>
          <a:ext cx="698500" cy="5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103639</xdr:rowOff>
    </xdr:from>
    <xdr:to>
      <xdr:col>29</xdr:col>
      <xdr:colOff>177800</xdr:colOff>
      <xdr:row>35</xdr:row>
      <xdr:rowOff>205239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291616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107503</xdr:rowOff>
    </xdr:from>
    <xdr:to>
      <xdr:col>26</xdr:col>
      <xdr:colOff>101600</xdr:colOff>
      <xdr:row>35</xdr:row>
      <xdr:rowOff>209103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219280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179794</xdr:rowOff>
    </xdr:from>
    <xdr:to>
      <xdr:col>22</xdr:col>
      <xdr:colOff>165100</xdr:colOff>
      <xdr:row>35</xdr:row>
      <xdr:rowOff>281394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9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291571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183467</xdr:rowOff>
    </xdr:from>
    <xdr:to>
      <xdr:col>19</xdr:col>
      <xdr:colOff>38100</xdr:colOff>
      <xdr:row>35</xdr:row>
      <xdr:rowOff>285067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295244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131125</xdr:rowOff>
    </xdr:from>
    <xdr:to>
      <xdr:col>15</xdr:col>
      <xdr:colOff>101600</xdr:colOff>
      <xdr:row>35</xdr:row>
      <xdr:rowOff>232725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242902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101230</xdr:rowOff>
    </xdr:from>
    <xdr:to>
      <xdr:col>24</xdr:col>
      <xdr:colOff>63500</xdr:colOff>
      <xdr:row>37</xdr:row>
      <xdr:rowOff>105023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4880"/>
          <a:ext cx="8382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105023</xdr:rowOff>
    </xdr:from>
    <xdr:to>
      <xdr:col>19</xdr:col>
      <xdr:colOff>177800</xdr:colOff>
      <xdr:row>37</xdr:row>
      <xdr:rowOff>118170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8673"/>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118170</xdr:rowOff>
    </xdr:from>
    <xdr:to>
      <xdr:col>15</xdr:col>
      <xdr:colOff>50800</xdr:colOff>
      <xdr:row>37</xdr:row>
      <xdr:rowOff>136460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1820"/>
          <a:ext cx="889000" cy="1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133895</xdr:rowOff>
    </xdr:from>
    <xdr:to>
      <xdr:col>10</xdr:col>
      <xdr:colOff>114300</xdr:colOff>
      <xdr:row>37</xdr:row>
      <xdr:rowOff>136460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77545"/>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50430</xdr:rowOff>
    </xdr:from>
    <xdr:to>
      <xdr:col>24</xdr:col>
      <xdr:colOff>114300</xdr:colOff>
      <xdr:row>37</xdr:row>
      <xdr:rowOff>152030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136807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54223</xdr:rowOff>
    </xdr:from>
    <xdr:to>
      <xdr:col>20</xdr:col>
      <xdr:colOff>38100</xdr:colOff>
      <xdr:row>37</xdr:row>
      <xdr:rowOff>155823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146950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67370</xdr:rowOff>
    </xdr:from>
    <xdr:to>
      <xdr:col>15</xdr:col>
      <xdr:colOff>101600</xdr:colOff>
      <xdr:row>37</xdr:row>
      <xdr:rowOff>168970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160097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85660</xdr:rowOff>
    </xdr:from>
    <xdr:to>
      <xdr:col>10</xdr:col>
      <xdr:colOff>165100</xdr:colOff>
      <xdr:row>38</xdr:row>
      <xdr:rowOff>15810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6937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83095</xdr:rowOff>
    </xdr:from>
    <xdr:to>
      <xdr:col>6</xdr:col>
      <xdr:colOff>38100</xdr:colOff>
      <xdr:row>38</xdr:row>
      <xdr:rowOff>13246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67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4373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124443</xdr:rowOff>
    </xdr:from>
    <xdr:to>
      <xdr:col>24</xdr:col>
      <xdr:colOff>63500</xdr:colOff>
      <xdr:row>58</xdr:row>
      <xdr:rowOff>141924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8543"/>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121617</xdr:rowOff>
    </xdr:from>
    <xdr:to>
      <xdr:col>19</xdr:col>
      <xdr:colOff>177800</xdr:colOff>
      <xdr:row>58</xdr:row>
      <xdr:rowOff>141924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65717"/>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121617</xdr:rowOff>
    </xdr:from>
    <xdr:to>
      <xdr:col>15</xdr:col>
      <xdr:colOff>50800</xdr:colOff>
      <xdr:row>58</xdr:row>
      <xdr:rowOff>138981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5717"/>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138981</xdr:rowOff>
    </xdr:from>
    <xdr:to>
      <xdr:col>10</xdr:col>
      <xdr:colOff>114300</xdr:colOff>
      <xdr:row>58</xdr:row>
      <xdr:rowOff>153388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3081"/>
          <a:ext cx="8890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73643</xdr:rowOff>
    </xdr:from>
    <xdr:to>
      <xdr:col>24</xdr:col>
      <xdr:colOff>114300</xdr:colOff>
      <xdr:row>59</xdr:row>
      <xdr:rowOff>3793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160020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91124</xdr:rowOff>
    </xdr:from>
    <xdr:to>
      <xdr:col>20</xdr:col>
      <xdr:colOff>38100</xdr:colOff>
      <xdr:row>59</xdr:row>
      <xdr:rowOff>21274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12401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70817</xdr:rowOff>
    </xdr:from>
    <xdr:to>
      <xdr:col>15</xdr:col>
      <xdr:colOff>101600</xdr:colOff>
      <xdr:row>59</xdr:row>
      <xdr:rowOff>967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163544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88181</xdr:rowOff>
    </xdr:from>
    <xdr:to>
      <xdr:col>10</xdr:col>
      <xdr:colOff>165100</xdr:colOff>
      <xdr:row>59</xdr:row>
      <xdr:rowOff>18331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102588</xdr:rowOff>
    </xdr:from>
    <xdr:to>
      <xdr:col>6</xdr:col>
      <xdr:colOff>38100</xdr:colOff>
      <xdr:row>59</xdr:row>
      <xdr:rowOff>32738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23865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126177</xdr:rowOff>
    </xdr:from>
    <xdr:to>
      <xdr:col>24</xdr:col>
      <xdr:colOff>63500</xdr:colOff>
      <xdr:row>78</xdr:row>
      <xdr:rowOff>137195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9277"/>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126177</xdr:rowOff>
    </xdr:from>
    <xdr:to>
      <xdr:col>19</xdr:col>
      <xdr:colOff>177800</xdr:colOff>
      <xdr:row>78</xdr:row>
      <xdr:rowOff>131662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927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106046</xdr:rowOff>
    </xdr:from>
    <xdr:to>
      <xdr:col>15</xdr:col>
      <xdr:colOff>50800</xdr:colOff>
      <xdr:row>78</xdr:row>
      <xdr:rowOff>131662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9146"/>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106046</xdr:rowOff>
    </xdr:from>
    <xdr:to>
      <xdr:col>10</xdr:col>
      <xdr:colOff>114300</xdr:colOff>
      <xdr:row>78</xdr:row>
      <xdr:rowOff>120365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9146"/>
          <a:ext cx="8890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86395</xdr:rowOff>
    </xdr:from>
    <xdr:to>
      <xdr:col>24</xdr:col>
      <xdr:colOff>114300</xdr:colOff>
      <xdr:row>79</xdr:row>
      <xdr:rowOff>16545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1322</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75377</xdr:rowOff>
    </xdr:from>
    <xdr:to>
      <xdr:col>20</xdr:col>
      <xdr:colOff>38100</xdr:colOff>
      <xdr:row>79</xdr:row>
      <xdr:rowOff>5527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168104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80862</xdr:rowOff>
    </xdr:from>
    <xdr:to>
      <xdr:col>15</xdr:col>
      <xdr:colOff>101600</xdr:colOff>
      <xdr:row>79</xdr:row>
      <xdr:rowOff>11012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55246</xdr:rowOff>
    </xdr:from>
    <xdr:to>
      <xdr:col>10</xdr:col>
      <xdr:colOff>165100</xdr:colOff>
      <xdr:row>78</xdr:row>
      <xdr:rowOff>156846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147973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69565</xdr:rowOff>
    </xdr:from>
    <xdr:to>
      <xdr:col>6</xdr:col>
      <xdr:colOff>38100</xdr:colOff>
      <xdr:row>78</xdr:row>
      <xdr:rowOff>171165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162292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114773</xdr:rowOff>
    </xdr:from>
    <xdr:to>
      <xdr:col>24</xdr:col>
      <xdr:colOff>63500</xdr:colOff>
      <xdr:row>98</xdr:row>
      <xdr:rowOff>124313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6873"/>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124313</xdr:rowOff>
    </xdr:from>
    <xdr:to>
      <xdr:col>19</xdr:col>
      <xdr:colOff>177800</xdr:colOff>
      <xdr:row>98</xdr:row>
      <xdr:rowOff>128524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26413"/>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128524</xdr:rowOff>
    </xdr:from>
    <xdr:to>
      <xdr:col>15</xdr:col>
      <xdr:colOff>50800</xdr:colOff>
      <xdr:row>98</xdr:row>
      <xdr:rowOff>129952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30624"/>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127719</xdr:rowOff>
    </xdr:from>
    <xdr:to>
      <xdr:col>10</xdr:col>
      <xdr:colOff>114300</xdr:colOff>
      <xdr:row>98</xdr:row>
      <xdr:rowOff>129952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29819"/>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63973</xdr:rowOff>
    </xdr:from>
    <xdr:to>
      <xdr:col>24</xdr:col>
      <xdr:colOff>114300</xdr:colOff>
      <xdr:row>98</xdr:row>
      <xdr:rowOff>165573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73513</xdr:rowOff>
    </xdr:from>
    <xdr:to>
      <xdr:col>20</xdr:col>
      <xdr:colOff>38100</xdr:colOff>
      <xdr:row>99</xdr:row>
      <xdr:rowOff>3663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77724</xdr:rowOff>
    </xdr:from>
    <xdr:to>
      <xdr:col>15</xdr:col>
      <xdr:colOff>101600</xdr:colOff>
      <xdr:row>99</xdr:row>
      <xdr:rowOff>7874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170451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79152</xdr:rowOff>
    </xdr:from>
    <xdr:to>
      <xdr:col>10</xdr:col>
      <xdr:colOff>165100</xdr:colOff>
      <xdr:row>99</xdr:row>
      <xdr:rowOff>9302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76919</xdr:rowOff>
    </xdr:from>
    <xdr:to>
      <xdr:col>6</xdr:col>
      <xdr:colOff>38100</xdr:colOff>
      <xdr:row>99</xdr:row>
      <xdr:rowOff>7069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169646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78672</xdr:rowOff>
    </xdr:from>
    <xdr:to>
      <xdr:col>55</xdr:col>
      <xdr:colOff>0</xdr:colOff>
      <xdr:row>37</xdr:row>
      <xdr:rowOff>105307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2322"/>
          <a:ext cx="8382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54047</xdr:rowOff>
    </xdr:from>
    <xdr:to>
      <xdr:col>50</xdr:col>
      <xdr:colOff>114300</xdr:colOff>
      <xdr:row>37</xdr:row>
      <xdr:rowOff>105307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97697"/>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54047</xdr:rowOff>
    </xdr:from>
    <xdr:to>
      <xdr:col>45</xdr:col>
      <xdr:colOff>177800</xdr:colOff>
      <xdr:row>37</xdr:row>
      <xdr:rowOff>138438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7697"/>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110892</xdr:rowOff>
    </xdr:from>
    <xdr:to>
      <xdr:col>41</xdr:col>
      <xdr:colOff>50800</xdr:colOff>
      <xdr:row>37</xdr:row>
      <xdr:rowOff>138438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454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27872</xdr:rowOff>
    </xdr:from>
    <xdr:to>
      <xdr:col>55</xdr:col>
      <xdr:colOff>50800</xdr:colOff>
      <xdr:row>37</xdr:row>
      <xdr:rowOff>129472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50749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54507</xdr:rowOff>
    </xdr:from>
    <xdr:to>
      <xdr:col>50</xdr:col>
      <xdr:colOff>165100</xdr:colOff>
      <xdr:row>37</xdr:row>
      <xdr:rowOff>156107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3247</xdr:rowOff>
    </xdr:from>
    <xdr:to>
      <xdr:col>46</xdr:col>
      <xdr:colOff>38100</xdr:colOff>
      <xdr:row>37</xdr:row>
      <xdr:rowOff>104847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121374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87638</xdr:rowOff>
    </xdr:from>
    <xdr:to>
      <xdr:col>41</xdr:col>
      <xdr:colOff>101600</xdr:colOff>
      <xdr:row>38</xdr:row>
      <xdr:rowOff>17788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34315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0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60092</xdr:rowOff>
    </xdr:from>
    <xdr:to>
      <xdr:col>36</xdr:col>
      <xdr:colOff>165100</xdr:colOff>
      <xdr:row>37</xdr:row>
      <xdr:rowOff>161692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6769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21261</xdr:rowOff>
    </xdr:from>
    <xdr:to>
      <xdr:col>55</xdr:col>
      <xdr:colOff>0</xdr:colOff>
      <xdr:row>59</xdr:row>
      <xdr:rowOff>22102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3681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22102</xdr:rowOff>
    </xdr:from>
    <xdr:to>
      <xdr:col>50</xdr:col>
      <xdr:colOff>114300</xdr:colOff>
      <xdr:row>59</xdr:row>
      <xdr:rowOff>30036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37652"/>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141517</xdr:rowOff>
    </xdr:from>
    <xdr:to>
      <xdr:col>45</xdr:col>
      <xdr:colOff>177800</xdr:colOff>
      <xdr:row>59</xdr:row>
      <xdr:rowOff>30036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5617"/>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141517</xdr:rowOff>
    </xdr:from>
    <xdr:to>
      <xdr:col>41</xdr:col>
      <xdr:colOff>50800</xdr:colOff>
      <xdr:row>58</xdr:row>
      <xdr:rowOff>155566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85617"/>
          <a:ext cx="8890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141911</xdr:rowOff>
    </xdr:from>
    <xdr:to>
      <xdr:col>55</xdr:col>
      <xdr:colOff>50800</xdr:colOff>
      <xdr:row>59</xdr:row>
      <xdr:rowOff>72061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56838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100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142752</xdr:rowOff>
    </xdr:from>
    <xdr:to>
      <xdr:col>50</xdr:col>
      <xdr:colOff>165100</xdr:colOff>
      <xdr:row>59</xdr:row>
      <xdr:rowOff>72902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150686</xdr:rowOff>
    </xdr:from>
    <xdr:to>
      <xdr:col>46</xdr:col>
      <xdr:colOff>38100</xdr:colOff>
      <xdr:row>59</xdr:row>
      <xdr:rowOff>80836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71963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90717</xdr:rowOff>
    </xdr:from>
    <xdr:to>
      <xdr:col>41</xdr:col>
      <xdr:colOff>101600</xdr:colOff>
      <xdr:row>59</xdr:row>
      <xdr:rowOff>20867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11994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104766</xdr:rowOff>
    </xdr:from>
    <xdr:to>
      <xdr:col>36</xdr:col>
      <xdr:colOff>165100</xdr:colOff>
      <xdr:row>59</xdr:row>
      <xdr:rowOff>34916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26043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130532</xdr:rowOff>
    </xdr:from>
    <xdr:to>
      <xdr:col>55</xdr:col>
      <xdr:colOff>0</xdr:colOff>
      <xdr:row>78</xdr:row>
      <xdr:rowOff>137179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03632"/>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135057</xdr:rowOff>
    </xdr:from>
    <xdr:to>
      <xdr:col>50</xdr:col>
      <xdr:colOff>114300</xdr:colOff>
      <xdr:row>78</xdr:row>
      <xdr:rowOff>137179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0815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123174</xdr:rowOff>
    </xdr:from>
    <xdr:to>
      <xdr:col>45</xdr:col>
      <xdr:colOff>177800</xdr:colOff>
      <xdr:row>78</xdr:row>
      <xdr:rowOff>135057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6274"/>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122375</xdr:rowOff>
    </xdr:from>
    <xdr:to>
      <xdr:col>41</xdr:col>
      <xdr:colOff>50800</xdr:colOff>
      <xdr:row>78</xdr:row>
      <xdr:rowOff>123174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5475"/>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79732</xdr:rowOff>
    </xdr:from>
    <xdr:to>
      <xdr:col>55</xdr:col>
      <xdr:colOff>50800</xdr:colOff>
      <xdr:row>79</xdr:row>
      <xdr:rowOff>9882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86379</xdr:rowOff>
    </xdr:from>
    <xdr:to>
      <xdr:col>50</xdr:col>
      <xdr:colOff>165100</xdr:colOff>
      <xdr:row>79</xdr:row>
      <xdr:rowOff>16529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7656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84257</xdr:rowOff>
    </xdr:from>
    <xdr:to>
      <xdr:col>46</xdr:col>
      <xdr:colOff>38100</xdr:colOff>
      <xdr:row>79</xdr:row>
      <xdr:rowOff>14407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72374</xdr:rowOff>
    </xdr:from>
    <xdr:to>
      <xdr:col>41</xdr:col>
      <xdr:colOff>101600</xdr:colOff>
      <xdr:row>79</xdr:row>
      <xdr:rowOff>2524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165101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71575</xdr:rowOff>
    </xdr:from>
    <xdr:to>
      <xdr:col>36</xdr:col>
      <xdr:colOff>165100</xdr:colOff>
      <xdr:row>79</xdr:row>
      <xdr:rowOff>1725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164302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93038</xdr:rowOff>
    </xdr:from>
    <xdr:to>
      <xdr:col>55</xdr:col>
      <xdr:colOff>0</xdr:colOff>
      <xdr:row>98</xdr:row>
      <xdr:rowOff>105060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95138"/>
          <a:ext cx="8382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93038</xdr:rowOff>
    </xdr:from>
    <xdr:to>
      <xdr:col>50</xdr:col>
      <xdr:colOff>114300</xdr:colOff>
      <xdr:row>98</xdr:row>
      <xdr:rowOff>119332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95138"/>
          <a:ext cx="8890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166018</xdr:rowOff>
    </xdr:from>
    <xdr:to>
      <xdr:col>45</xdr:col>
      <xdr:colOff>177800</xdr:colOff>
      <xdr:row>98</xdr:row>
      <xdr:rowOff>119332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96668"/>
          <a:ext cx="889000" cy="1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166018</xdr:rowOff>
    </xdr:from>
    <xdr:to>
      <xdr:col>41</xdr:col>
      <xdr:colOff>50800</xdr:colOff>
      <xdr:row>98</xdr:row>
      <xdr:rowOff>30056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6668"/>
          <a:ext cx="889000" cy="3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54260</xdr:rowOff>
    </xdr:from>
    <xdr:to>
      <xdr:col>55</xdr:col>
      <xdr:colOff>50800</xdr:colOff>
      <xdr:row>98</xdr:row>
      <xdr:rowOff>155860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140637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42238</xdr:rowOff>
    </xdr:from>
    <xdr:to>
      <xdr:col>50</xdr:col>
      <xdr:colOff>165100</xdr:colOff>
      <xdr:row>98</xdr:row>
      <xdr:rowOff>143838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134965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68532</xdr:rowOff>
    </xdr:from>
    <xdr:to>
      <xdr:col>46</xdr:col>
      <xdr:colOff>38100</xdr:colOff>
      <xdr:row>98</xdr:row>
      <xdr:rowOff>170132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161259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115218</xdr:rowOff>
    </xdr:from>
    <xdr:to>
      <xdr:col>41</xdr:col>
      <xdr:colOff>101600</xdr:colOff>
      <xdr:row>98</xdr:row>
      <xdr:rowOff>45368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61895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150706</xdr:rowOff>
    </xdr:from>
    <xdr:to>
      <xdr:col>36</xdr:col>
      <xdr:colOff>165100</xdr:colOff>
      <xdr:row>98</xdr:row>
      <xdr:rowOff>80856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71983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87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70557</xdr:rowOff>
    </xdr:from>
    <xdr:to>
      <xdr:col>85</xdr:col>
      <xdr:colOff>127000</xdr:colOff>
      <xdr:row>39</xdr:row>
      <xdr:rowOff>75488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7107"/>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70557</xdr:rowOff>
    </xdr:from>
    <xdr:to>
      <xdr:col>81</xdr:col>
      <xdr:colOff>50800</xdr:colOff>
      <xdr:row>39</xdr:row>
      <xdr:rowOff>93526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5710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93526</xdr:rowOff>
    </xdr:from>
    <xdr:to>
      <xdr:col>76</xdr:col>
      <xdr:colOff>114300</xdr:colOff>
      <xdr:row>39</xdr:row>
      <xdr:rowOff>98221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0076"/>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93509</xdr:rowOff>
    </xdr:from>
    <xdr:to>
      <xdr:col>71</xdr:col>
      <xdr:colOff>177800</xdr:colOff>
      <xdr:row>39</xdr:row>
      <xdr:rowOff>98221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0059"/>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24688</xdr:rowOff>
    </xdr:from>
    <xdr:to>
      <xdr:col>85</xdr:col>
      <xdr:colOff>177800</xdr:colOff>
      <xdr:row>39</xdr:row>
      <xdr:rowOff>126288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19757</xdr:rowOff>
    </xdr:from>
    <xdr:to>
      <xdr:col>81</xdr:col>
      <xdr:colOff>101600</xdr:colOff>
      <xdr:row>39</xdr:row>
      <xdr:rowOff>121357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137884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42726</xdr:rowOff>
    </xdr:from>
    <xdr:to>
      <xdr:col>76</xdr:col>
      <xdr:colOff>165100</xdr:colOff>
      <xdr:row>39</xdr:row>
      <xdr:rowOff>144326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135453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47421</xdr:rowOff>
    </xdr:from>
    <xdr:to>
      <xdr:col>72</xdr:col>
      <xdr:colOff>38100</xdr:colOff>
      <xdr:row>39</xdr:row>
      <xdr:rowOff>149021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140148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42709</xdr:rowOff>
    </xdr:from>
    <xdr:to>
      <xdr:col>67</xdr:col>
      <xdr:colOff>101600</xdr:colOff>
      <xdr:row>39</xdr:row>
      <xdr:rowOff>144309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135436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24774</xdr:rowOff>
    </xdr:from>
    <xdr:to>
      <xdr:col>85</xdr:col>
      <xdr:colOff>127000</xdr:colOff>
      <xdr:row>78</xdr:row>
      <xdr:rowOff>30085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97874"/>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24774</xdr:rowOff>
    </xdr:from>
    <xdr:to>
      <xdr:col>81</xdr:col>
      <xdr:colOff>50800</xdr:colOff>
      <xdr:row>78</xdr:row>
      <xdr:rowOff>34933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9787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26383</xdr:rowOff>
    </xdr:from>
    <xdr:to>
      <xdr:col>76</xdr:col>
      <xdr:colOff>114300</xdr:colOff>
      <xdr:row>78</xdr:row>
      <xdr:rowOff>34933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994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164680</xdr:rowOff>
    </xdr:from>
    <xdr:to>
      <xdr:col>71</xdr:col>
      <xdr:colOff>177800</xdr:colOff>
      <xdr:row>78</xdr:row>
      <xdr:rowOff>26383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66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150735</xdr:rowOff>
    </xdr:from>
    <xdr:to>
      <xdr:col>85</xdr:col>
      <xdr:colOff>177800</xdr:colOff>
      <xdr:row>78</xdr:row>
      <xdr:rowOff>80885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129162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145424</xdr:rowOff>
    </xdr:from>
    <xdr:to>
      <xdr:col>81</xdr:col>
      <xdr:colOff>101600</xdr:colOff>
      <xdr:row>78</xdr:row>
      <xdr:rowOff>75574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66701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155583</xdr:rowOff>
    </xdr:from>
    <xdr:to>
      <xdr:col>76</xdr:col>
      <xdr:colOff>165100</xdr:colOff>
      <xdr:row>78</xdr:row>
      <xdr:rowOff>85733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76860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147033</xdr:rowOff>
    </xdr:from>
    <xdr:to>
      <xdr:col>72</xdr:col>
      <xdr:colOff>38100</xdr:colOff>
      <xdr:row>78</xdr:row>
      <xdr:rowOff>77183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68310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113880</xdr:rowOff>
    </xdr:from>
    <xdr:to>
      <xdr:col>67</xdr:col>
      <xdr:colOff>101600</xdr:colOff>
      <xdr:row>78</xdr:row>
      <xdr:rowOff>44030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35157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127095</xdr:rowOff>
    </xdr:from>
    <xdr:to>
      <xdr:col>85</xdr:col>
      <xdr:colOff>127000</xdr:colOff>
      <xdr:row>98</xdr:row>
      <xdr:rowOff>133090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9195"/>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129625</xdr:rowOff>
    </xdr:from>
    <xdr:to>
      <xdr:col>81</xdr:col>
      <xdr:colOff>50800</xdr:colOff>
      <xdr:row>98</xdr:row>
      <xdr:rowOff>133090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1725"/>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120994</xdr:rowOff>
    </xdr:from>
    <xdr:to>
      <xdr:col>76</xdr:col>
      <xdr:colOff>114300</xdr:colOff>
      <xdr:row>98</xdr:row>
      <xdr:rowOff>129625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3094"/>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115584</xdr:rowOff>
    </xdr:from>
    <xdr:to>
      <xdr:col>71</xdr:col>
      <xdr:colOff>177800</xdr:colOff>
      <xdr:row>98</xdr:row>
      <xdr:rowOff>120994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768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76295</xdr:rowOff>
    </xdr:from>
    <xdr:to>
      <xdr:col>85</xdr:col>
      <xdr:colOff>177800</xdr:colOff>
      <xdr:row>99</xdr:row>
      <xdr:rowOff>6445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82290</xdr:rowOff>
    </xdr:from>
    <xdr:to>
      <xdr:col>81</xdr:col>
      <xdr:colOff>101600</xdr:colOff>
      <xdr:row>99</xdr:row>
      <xdr:rowOff>12440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78825</xdr:rowOff>
    </xdr:from>
    <xdr:to>
      <xdr:col>76</xdr:col>
      <xdr:colOff>165100</xdr:colOff>
      <xdr:row>99</xdr:row>
      <xdr:rowOff>8975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70194</xdr:rowOff>
    </xdr:from>
    <xdr:to>
      <xdr:col>72</xdr:col>
      <xdr:colOff>38100</xdr:colOff>
      <xdr:row>99</xdr:row>
      <xdr:rowOff>344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162921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64784</xdr:rowOff>
    </xdr:from>
    <xdr:to>
      <xdr:col>67</xdr:col>
      <xdr:colOff>101600</xdr:colOff>
      <xdr:row>98</xdr:row>
      <xdr:rowOff>166384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157511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147312</xdr:rowOff>
    </xdr:from>
    <xdr:to>
      <xdr:col>116</xdr:col>
      <xdr:colOff>63500</xdr:colOff>
      <xdr:row>77</xdr:row>
      <xdr:rowOff>7900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77512"/>
          <a:ext cx="8382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7900</xdr:rowOff>
    </xdr:from>
    <xdr:to>
      <xdr:col>111</xdr:col>
      <xdr:colOff>177800</xdr:colOff>
      <xdr:row>77</xdr:row>
      <xdr:rowOff>32688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09550"/>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32688</xdr:rowOff>
    </xdr:from>
    <xdr:to>
      <xdr:col>107</xdr:col>
      <xdr:colOff>50800</xdr:colOff>
      <xdr:row>77</xdr:row>
      <xdr:rowOff>52817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34338"/>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39047</xdr:rowOff>
    </xdr:from>
    <xdr:to>
      <xdr:col>102</xdr:col>
      <xdr:colOff>114300</xdr:colOff>
      <xdr:row>77</xdr:row>
      <xdr:rowOff>52817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40697"/>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96512</xdr:rowOff>
    </xdr:from>
    <xdr:to>
      <xdr:col>116</xdr:col>
      <xdr:colOff>114300</xdr:colOff>
      <xdr:row>77</xdr:row>
      <xdr:rowOff>26662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74939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0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128550</xdr:rowOff>
    </xdr:from>
    <xdr:to>
      <xdr:col>112</xdr:col>
      <xdr:colOff>38100</xdr:colOff>
      <xdr:row>77</xdr:row>
      <xdr:rowOff>58700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49827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153338</xdr:rowOff>
    </xdr:from>
    <xdr:to>
      <xdr:col>107</xdr:col>
      <xdr:colOff>101600</xdr:colOff>
      <xdr:row>77</xdr:row>
      <xdr:rowOff>83488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74615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2017</xdr:rowOff>
    </xdr:from>
    <xdr:to>
      <xdr:col>102</xdr:col>
      <xdr:colOff>165100</xdr:colOff>
      <xdr:row>77</xdr:row>
      <xdr:rowOff>103617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94744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159697</xdr:rowOff>
    </xdr:from>
    <xdr:to>
      <xdr:col>98</xdr:col>
      <xdr:colOff>38100</xdr:colOff>
      <xdr:row>77</xdr:row>
      <xdr:rowOff>89847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80974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831,012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782,994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が、概ねすべての費目で類似団体内平均を下回っている。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主な構成項目は、補助費等、人件費、繰出金、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％を占める補助費等は、類似団体平均値を上回っており、相楽東部広域連合や相楽中部消防組合、相楽郡広域事務組合など一部事務組合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の負担金が大きいことが主な要因となっている。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ふるさとものづくり支援事業補助金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が減となる一方、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が増加している。繰出金については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や介護保険、国保（直診）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の繰出金の増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対応に伴う電算機器更新事業により増加し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義務的経費が増加傾向にあることから、今後、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総合保健福祉施設整備や橋りょう整備など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大規模事業を予定しているなか、できる限り地方債発行を抑制しながら、特別会計や一部事務組合の動向も注視しつつ、計画的かつ適切な事業の執行に努める。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126670</xdr:rowOff>
    </xdr:from>
    <xdr:to>
      <xdr:col>24</xdr:col>
      <xdr:colOff>63500</xdr:colOff>
      <xdr:row>37</xdr:row>
      <xdr:rowOff>133947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0320"/>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133947</xdr:rowOff>
    </xdr:from>
    <xdr:to>
      <xdr:col>19</xdr:col>
      <xdr:colOff>177800</xdr:colOff>
      <xdr:row>37</xdr:row>
      <xdr:rowOff>140348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75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139509</xdr:rowOff>
    </xdr:from>
    <xdr:to>
      <xdr:col>15</xdr:col>
      <xdr:colOff>50800</xdr:colOff>
      <xdr:row>37</xdr:row>
      <xdr:rowOff>140348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315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139509</xdr:rowOff>
    </xdr:from>
    <xdr:to>
      <xdr:col>10</xdr:col>
      <xdr:colOff>114300</xdr:colOff>
      <xdr:row>37</xdr:row>
      <xdr:rowOff>147187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3159"/>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75870</xdr:rowOff>
    </xdr:from>
    <xdr:to>
      <xdr:col>24</xdr:col>
      <xdr:colOff>114300</xdr:colOff>
      <xdr:row>38</xdr:row>
      <xdr:rowOff>6020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54297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83147</xdr:rowOff>
    </xdr:from>
    <xdr:to>
      <xdr:col>20</xdr:col>
      <xdr:colOff>38100</xdr:colOff>
      <xdr:row>38</xdr:row>
      <xdr:rowOff>13297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4424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89548</xdr:rowOff>
    </xdr:from>
    <xdr:to>
      <xdr:col>15</xdr:col>
      <xdr:colOff>101600</xdr:colOff>
      <xdr:row>38</xdr:row>
      <xdr:rowOff>19698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88709</xdr:rowOff>
    </xdr:from>
    <xdr:to>
      <xdr:col>10</xdr:col>
      <xdr:colOff>165100</xdr:colOff>
      <xdr:row>38</xdr:row>
      <xdr:rowOff>18859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96387</xdr:rowOff>
    </xdr:from>
    <xdr:to>
      <xdr:col>6</xdr:col>
      <xdr:colOff>38100</xdr:colOff>
      <xdr:row>38</xdr:row>
      <xdr:rowOff>26536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17663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150967</xdr:rowOff>
    </xdr:from>
    <xdr:to>
      <xdr:col>24</xdr:col>
      <xdr:colOff>63500</xdr:colOff>
      <xdr:row>58</xdr:row>
      <xdr:rowOff>155758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5067"/>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155758</xdr:rowOff>
    </xdr:from>
    <xdr:to>
      <xdr:col>19</xdr:col>
      <xdr:colOff>177800</xdr:colOff>
      <xdr:row>58</xdr:row>
      <xdr:rowOff>156057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9858"/>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123427</xdr:rowOff>
    </xdr:from>
    <xdr:to>
      <xdr:col>15</xdr:col>
      <xdr:colOff>50800</xdr:colOff>
      <xdr:row>58</xdr:row>
      <xdr:rowOff>156057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7527"/>
          <a:ext cx="889000" cy="3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123427</xdr:rowOff>
    </xdr:from>
    <xdr:to>
      <xdr:col>10</xdr:col>
      <xdr:colOff>114300</xdr:colOff>
      <xdr:row>58</xdr:row>
      <xdr:rowOff>145051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7527"/>
          <a:ext cx="889000" cy="2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100167</xdr:rowOff>
    </xdr:from>
    <xdr:to>
      <xdr:col>24</xdr:col>
      <xdr:colOff>114300</xdr:colOff>
      <xdr:row>59</xdr:row>
      <xdr:rowOff>30317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104958</xdr:rowOff>
    </xdr:from>
    <xdr:to>
      <xdr:col>20</xdr:col>
      <xdr:colOff>38100</xdr:colOff>
      <xdr:row>59</xdr:row>
      <xdr:rowOff>35108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26235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105257</xdr:rowOff>
    </xdr:from>
    <xdr:to>
      <xdr:col>15</xdr:col>
      <xdr:colOff>101600</xdr:colOff>
      <xdr:row>59</xdr:row>
      <xdr:rowOff>35407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26534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72627</xdr:rowOff>
    </xdr:from>
    <xdr:to>
      <xdr:col>10</xdr:col>
      <xdr:colOff>165100</xdr:colOff>
      <xdr:row>59</xdr:row>
      <xdr:rowOff>2777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165354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94251</xdr:rowOff>
    </xdr:from>
    <xdr:to>
      <xdr:col>6</xdr:col>
      <xdr:colOff>38100</xdr:colOff>
      <xdr:row>59</xdr:row>
      <xdr:rowOff>24401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146371</xdr:rowOff>
    </xdr:from>
    <xdr:to>
      <xdr:col>24</xdr:col>
      <xdr:colOff>63500</xdr:colOff>
      <xdr:row>78</xdr:row>
      <xdr:rowOff>7452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8021"/>
          <a:ext cx="838200" cy="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167832</xdr:rowOff>
    </xdr:from>
    <xdr:to>
      <xdr:col>19</xdr:col>
      <xdr:colOff>177800</xdr:colOff>
      <xdr:row>78</xdr:row>
      <xdr:rowOff>7452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6948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152220</xdr:rowOff>
    </xdr:from>
    <xdr:to>
      <xdr:col>15</xdr:col>
      <xdr:colOff>50800</xdr:colOff>
      <xdr:row>77</xdr:row>
      <xdr:rowOff>167832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53870"/>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142765</xdr:rowOff>
    </xdr:from>
    <xdr:to>
      <xdr:col>10</xdr:col>
      <xdr:colOff>114300</xdr:colOff>
      <xdr:row>77</xdr:row>
      <xdr:rowOff>152220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4415"/>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95571</xdr:rowOff>
    </xdr:from>
    <xdr:to>
      <xdr:col>24</xdr:col>
      <xdr:colOff>114300</xdr:colOff>
      <xdr:row>78</xdr:row>
      <xdr:rowOff>25721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128102</xdr:rowOff>
    </xdr:from>
    <xdr:to>
      <xdr:col>20</xdr:col>
      <xdr:colOff>38100</xdr:colOff>
      <xdr:row>78</xdr:row>
      <xdr:rowOff>58252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49379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117032</xdr:rowOff>
    </xdr:from>
    <xdr:to>
      <xdr:col>15</xdr:col>
      <xdr:colOff>101600</xdr:colOff>
      <xdr:row>78</xdr:row>
      <xdr:rowOff>47182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38309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101420</xdr:rowOff>
    </xdr:from>
    <xdr:to>
      <xdr:col>10</xdr:col>
      <xdr:colOff>165100</xdr:colOff>
      <xdr:row>78</xdr:row>
      <xdr:rowOff>31570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22697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91965</xdr:rowOff>
    </xdr:from>
    <xdr:to>
      <xdr:col>6</xdr:col>
      <xdr:colOff>38100</xdr:colOff>
      <xdr:row>78</xdr:row>
      <xdr:rowOff>22115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154605</xdr:rowOff>
    </xdr:from>
    <xdr:to>
      <xdr:col>24</xdr:col>
      <xdr:colOff>63500</xdr:colOff>
      <xdr:row>98</xdr:row>
      <xdr:rowOff>21791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85255"/>
          <a:ext cx="8382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104897</xdr:rowOff>
    </xdr:from>
    <xdr:to>
      <xdr:col>19</xdr:col>
      <xdr:colOff>177800</xdr:colOff>
      <xdr:row>98</xdr:row>
      <xdr:rowOff>21791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35547"/>
          <a:ext cx="889000" cy="8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104897</xdr:rowOff>
    </xdr:from>
    <xdr:to>
      <xdr:col>15</xdr:col>
      <xdr:colOff>50800</xdr:colOff>
      <xdr:row>97</xdr:row>
      <xdr:rowOff>122317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5547"/>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116974</xdr:rowOff>
    </xdr:from>
    <xdr:to>
      <xdr:col>10</xdr:col>
      <xdr:colOff>114300</xdr:colOff>
      <xdr:row>97</xdr:row>
      <xdr:rowOff>122317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47624"/>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103805</xdr:rowOff>
    </xdr:from>
    <xdr:to>
      <xdr:col>24</xdr:col>
      <xdr:colOff>114300</xdr:colOff>
      <xdr:row>98</xdr:row>
      <xdr:rowOff>33955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82232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142441</xdr:rowOff>
    </xdr:from>
    <xdr:to>
      <xdr:col>20</xdr:col>
      <xdr:colOff>38100</xdr:colOff>
      <xdr:row>98</xdr:row>
      <xdr:rowOff>72591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63718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54097</xdr:rowOff>
    </xdr:from>
    <xdr:to>
      <xdr:col>15</xdr:col>
      <xdr:colOff>101600</xdr:colOff>
      <xdr:row>97</xdr:row>
      <xdr:rowOff>155697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146824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7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71517</xdr:rowOff>
    </xdr:from>
    <xdr:to>
      <xdr:col>10</xdr:col>
      <xdr:colOff>165100</xdr:colOff>
      <xdr:row>98</xdr:row>
      <xdr:rowOff>1667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66174</xdr:rowOff>
    </xdr:from>
    <xdr:to>
      <xdr:col>6</xdr:col>
      <xdr:colOff>38100</xdr:colOff>
      <xdr:row>97</xdr:row>
      <xdr:rowOff>167774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158901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163385</xdr:rowOff>
    </xdr:from>
    <xdr:to>
      <xdr:col>55</xdr:col>
      <xdr:colOff>0</xdr:colOff>
      <xdr:row>59</xdr:row>
      <xdr:rowOff>150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07485"/>
          <a:ext cx="8382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132455</xdr:rowOff>
    </xdr:from>
    <xdr:to>
      <xdr:col>50</xdr:col>
      <xdr:colOff>114300</xdr:colOff>
      <xdr:row>58</xdr:row>
      <xdr:rowOff>163385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6555"/>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132455</xdr:rowOff>
    </xdr:from>
    <xdr:to>
      <xdr:col>45</xdr:col>
      <xdr:colOff>177800</xdr:colOff>
      <xdr:row>59</xdr:row>
      <xdr:rowOff>384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6555"/>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162506</xdr:rowOff>
    </xdr:from>
    <xdr:to>
      <xdr:col>41</xdr:col>
      <xdr:colOff>50800</xdr:colOff>
      <xdr:row>59</xdr:row>
      <xdr:rowOff>384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6606"/>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120800</xdr:rowOff>
    </xdr:from>
    <xdr:to>
      <xdr:col>55</xdr:col>
      <xdr:colOff>50800</xdr:colOff>
      <xdr:row>59</xdr:row>
      <xdr:rowOff>50950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35727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112585</xdr:rowOff>
    </xdr:from>
    <xdr:to>
      <xdr:col>50</xdr:col>
      <xdr:colOff>165100</xdr:colOff>
      <xdr:row>59</xdr:row>
      <xdr:rowOff>42735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33862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81655</xdr:rowOff>
    </xdr:from>
    <xdr:to>
      <xdr:col>46</xdr:col>
      <xdr:colOff>38100</xdr:colOff>
      <xdr:row>59</xdr:row>
      <xdr:rowOff>11805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121034</xdr:rowOff>
    </xdr:from>
    <xdr:to>
      <xdr:col>41</xdr:col>
      <xdr:colOff>101600</xdr:colOff>
      <xdr:row>59</xdr:row>
      <xdr:rowOff>51184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42311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111706</xdr:rowOff>
    </xdr:from>
    <xdr:to>
      <xdr:col>36</xdr:col>
      <xdr:colOff>165100</xdr:colOff>
      <xdr:row>59</xdr:row>
      <xdr:rowOff>41856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32983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88688</xdr:rowOff>
    </xdr:from>
    <xdr:to>
      <xdr:col>55</xdr:col>
      <xdr:colOff>0</xdr:colOff>
      <xdr:row>78</xdr:row>
      <xdr:rowOff>153256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1788"/>
          <a:ext cx="8382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145414</xdr:rowOff>
    </xdr:from>
    <xdr:to>
      <xdr:col>50</xdr:col>
      <xdr:colOff>114300</xdr:colOff>
      <xdr:row>78</xdr:row>
      <xdr:rowOff>153256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1851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97256</xdr:rowOff>
    </xdr:from>
    <xdr:to>
      <xdr:col>45</xdr:col>
      <xdr:colOff>177800</xdr:colOff>
      <xdr:row>78</xdr:row>
      <xdr:rowOff>145414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0356"/>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97256</xdr:rowOff>
    </xdr:from>
    <xdr:to>
      <xdr:col>41</xdr:col>
      <xdr:colOff>50800</xdr:colOff>
      <xdr:row>78</xdr:row>
      <xdr:rowOff>151081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0356"/>
          <a:ext cx="889000" cy="5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37888</xdr:rowOff>
    </xdr:from>
    <xdr:to>
      <xdr:col>55</xdr:col>
      <xdr:colOff>50800</xdr:colOff>
      <xdr:row>78</xdr:row>
      <xdr:rowOff>139488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102456</xdr:rowOff>
    </xdr:from>
    <xdr:to>
      <xdr:col>50</xdr:col>
      <xdr:colOff>165100</xdr:colOff>
      <xdr:row>79</xdr:row>
      <xdr:rowOff>32606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23733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94614</xdr:rowOff>
    </xdr:from>
    <xdr:to>
      <xdr:col>46</xdr:col>
      <xdr:colOff>38100</xdr:colOff>
      <xdr:row>79</xdr:row>
      <xdr:rowOff>24764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15891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46456</xdr:rowOff>
    </xdr:from>
    <xdr:to>
      <xdr:col>41</xdr:col>
      <xdr:colOff>101600</xdr:colOff>
      <xdr:row>78</xdr:row>
      <xdr:rowOff>148056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100281</xdr:rowOff>
    </xdr:from>
    <xdr:to>
      <xdr:col>36</xdr:col>
      <xdr:colOff>165100</xdr:colOff>
      <xdr:row>79</xdr:row>
      <xdr:rowOff>30431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21558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131135</xdr:rowOff>
    </xdr:from>
    <xdr:to>
      <xdr:col>55</xdr:col>
      <xdr:colOff>0</xdr:colOff>
      <xdr:row>98</xdr:row>
      <xdr:rowOff>137347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33235"/>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137347</xdr:rowOff>
    </xdr:from>
    <xdr:to>
      <xdr:col>50</xdr:col>
      <xdr:colOff>114300</xdr:colOff>
      <xdr:row>99</xdr:row>
      <xdr:rowOff>38145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39447"/>
          <a:ext cx="889000" cy="7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164007</xdr:rowOff>
    </xdr:from>
    <xdr:to>
      <xdr:col>45</xdr:col>
      <xdr:colOff>177800</xdr:colOff>
      <xdr:row>99</xdr:row>
      <xdr:rowOff>38145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66107"/>
          <a:ext cx="889000" cy="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52681</xdr:rowOff>
    </xdr:from>
    <xdr:to>
      <xdr:col>41</xdr:col>
      <xdr:colOff>50800</xdr:colOff>
      <xdr:row>98</xdr:row>
      <xdr:rowOff>164007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54781"/>
          <a:ext cx="889000" cy="1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80335</xdr:rowOff>
    </xdr:from>
    <xdr:to>
      <xdr:col>55</xdr:col>
      <xdr:colOff>50800</xdr:colOff>
      <xdr:row>99</xdr:row>
      <xdr:rowOff>10485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166712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86547</xdr:rowOff>
    </xdr:from>
    <xdr:to>
      <xdr:col>50</xdr:col>
      <xdr:colOff>165100</xdr:colOff>
      <xdr:row>99</xdr:row>
      <xdr:rowOff>16697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8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8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158795</xdr:rowOff>
    </xdr:from>
    <xdr:to>
      <xdr:col>46</xdr:col>
      <xdr:colOff>38100</xdr:colOff>
      <xdr:row>99</xdr:row>
      <xdr:rowOff>88945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80072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113207</xdr:rowOff>
    </xdr:from>
    <xdr:to>
      <xdr:col>41</xdr:col>
      <xdr:colOff>101600</xdr:colOff>
      <xdr:row>99</xdr:row>
      <xdr:rowOff>43357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34484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1881</xdr:rowOff>
    </xdr:from>
    <xdr:to>
      <xdr:col>36</xdr:col>
      <xdr:colOff>165100</xdr:colOff>
      <xdr:row>98</xdr:row>
      <xdr:rowOff>103481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94608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89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117832</xdr:rowOff>
    </xdr:from>
    <xdr:to>
      <xdr:col>85</xdr:col>
      <xdr:colOff>127000</xdr:colOff>
      <xdr:row>38</xdr:row>
      <xdr:rowOff>124885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2932"/>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117832</xdr:rowOff>
    </xdr:from>
    <xdr:to>
      <xdr:col>81</xdr:col>
      <xdr:colOff>50800</xdr:colOff>
      <xdr:row>38</xdr:row>
      <xdr:rowOff>121115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2932"/>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80323</xdr:rowOff>
    </xdr:from>
    <xdr:to>
      <xdr:col>76</xdr:col>
      <xdr:colOff>114300</xdr:colOff>
      <xdr:row>38</xdr:row>
      <xdr:rowOff>121115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95423"/>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80323</xdr:rowOff>
    </xdr:from>
    <xdr:to>
      <xdr:col>71</xdr:col>
      <xdr:colOff>177800</xdr:colOff>
      <xdr:row>38</xdr:row>
      <xdr:rowOff>134174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5423"/>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74085</xdr:rowOff>
    </xdr:from>
    <xdr:to>
      <xdr:col>85</xdr:col>
      <xdr:colOff>177800</xdr:colOff>
      <xdr:row>39</xdr:row>
      <xdr:rowOff>4235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67032</xdr:rowOff>
    </xdr:from>
    <xdr:to>
      <xdr:col>81</xdr:col>
      <xdr:colOff>101600</xdr:colOff>
      <xdr:row>38</xdr:row>
      <xdr:rowOff>168632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159759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70315</xdr:rowOff>
    </xdr:from>
    <xdr:to>
      <xdr:col>76</xdr:col>
      <xdr:colOff>165100</xdr:colOff>
      <xdr:row>39</xdr:row>
      <xdr:rowOff>465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6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29523</xdr:rowOff>
    </xdr:from>
    <xdr:to>
      <xdr:col>72</xdr:col>
      <xdr:colOff>38100</xdr:colOff>
      <xdr:row>38</xdr:row>
      <xdr:rowOff>131123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147650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1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83374</xdr:rowOff>
    </xdr:from>
    <xdr:to>
      <xdr:col>67</xdr:col>
      <xdr:colOff>101600</xdr:colOff>
      <xdr:row>39</xdr:row>
      <xdr:rowOff>13524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7736</xdr:rowOff>
    </xdr:from>
    <xdr:to>
      <xdr:col>85</xdr:col>
      <xdr:colOff>127000</xdr:colOff>
      <xdr:row>58</xdr:row>
      <xdr:rowOff>7839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51836"/>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6431</xdr:rowOff>
    </xdr:from>
    <xdr:to>
      <xdr:col>81</xdr:col>
      <xdr:colOff>50800</xdr:colOff>
      <xdr:row>58</xdr:row>
      <xdr:rowOff>7839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50531"/>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6431</xdr:rowOff>
    </xdr:from>
    <xdr:to>
      <xdr:col>76</xdr:col>
      <xdr:colOff>114300</xdr:colOff>
      <xdr:row>58</xdr:row>
      <xdr:rowOff>45181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50531"/>
          <a:ext cx="889000" cy="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39226</xdr:rowOff>
    </xdr:from>
    <xdr:to>
      <xdr:col>71</xdr:col>
      <xdr:colOff>177800</xdr:colOff>
      <xdr:row>58</xdr:row>
      <xdr:rowOff>45181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83326"/>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128386</xdr:rowOff>
    </xdr:from>
    <xdr:to>
      <xdr:col>85</xdr:col>
      <xdr:colOff>177800</xdr:colOff>
      <xdr:row>58</xdr:row>
      <xdr:rowOff>58536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43313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128489</xdr:rowOff>
    </xdr:from>
    <xdr:to>
      <xdr:col>81</xdr:col>
      <xdr:colOff>101600</xdr:colOff>
      <xdr:row>58</xdr:row>
      <xdr:rowOff>58639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49766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127081</xdr:rowOff>
    </xdr:from>
    <xdr:to>
      <xdr:col>76</xdr:col>
      <xdr:colOff>165100</xdr:colOff>
      <xdr:row>58</xdr:row>
      <xdr:rowOff>57231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48358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165831</xdr:rowOff>
    </xdr:from>
    <xdr:to>
      <xdr:col>72</xdr:col>
      <xdr:colOff>38100</xdr:colOff>
      <xdr:row>58</xdr:row>
      <xdr:rowOff>95981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87108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159876</xdr:rowOff>
    </xdr:from>
    <xdr:to>
      <xdr:col>67</xdr:col>
      <xdr:colOff>101600</xdr:colOff>
      <xdr:row>58</xdr:row>
      <xdr:rowOff>90026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81153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70557</xdr:rowOff>
    </xdr:from>
    <xdr:to>
      <xdr:col>85</xdr:col>
      <xdr:colOff>127000</xdr:colOff>
      <xdr:row>79</xdr:row>
      <xdr:rowOff>75487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15107"/>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70557</xdr:rowOff>
    </xdr:from>
    <xdr:to>
      <xdr:col>81</xdr:col>
      <xdr:colOff>50800</xdr:colOff>
      <xdr:row>79</xdr:row>
      <xdr:rowOff>93526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1510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93526</xdr:rowOff>
    </xdr:from>
    <xdr:to>
      <xdr:col>76</xdr:col>
      <xdr:colOff>114300</xdr:colOff>
      <xdr:row>79</xdr:row>
      <xdr:rowOff>98220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8076"/>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93509</xdr:rowOff>
    </xdr:from>
    <xdr:to>
      <xdr:col>71</xdr:col>
      <xdr:colOff>177800</xdr:colOff>
      <xdr:row>79</xdr:row>
      <xdr:rowOff>98220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8059"/>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24687</xdr:rowOff>
    </xdr:from>
    <xdr:to>
      <xdr:col>85</xdr:col>
      <xdr:colOff>177800</xdr:colOff>
      <xdr:row>79</xdr:row>
      <xdr:rowOff>126287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19757</xdr:rowOff>
    </xdr:from>
    <xdr:to>
      <xdr:col>81</xdr:col>
      <xdr:colOff>101600</xdr:colOff>
      <xdr:row>79</xdr:row>
      <xdr:rowOff>121357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137884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42726</xdr:rowOff>
    </xdr:from>
    <xdr:to>
      <xdr:col>76</xdr:col>
      <xdr:colOff>165100</xdr:colOff>
      <xdr:row>79</xdr:row>
      <xdr:rowOff>144326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135453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47420</xdr:rowOff>
    </xdr:from>
    <xdr:to>
      <xdr:col>72</xdr:col>
      <xdr:colOff>38100</xdr:colOff>
      <xdr:row>79</xdr:row>
      <xdr:rowOff>149020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140147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42709</xdr:rowOff>
    </xdr:from>
    <xdr:to>
      <xdr:col>67</xdr:col>
      <xdr:colOff>101600</xdr:colOff>
      <xdr:row>79</xdr:row>
      <xdr:rowOff>144309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135436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24774</xdr:rowOff>
    </xdr:from>
    <xdr:to>
      <xdr:col>85</xdr:col>
      <xdr:colOff>127000</xdr:colOff>
      <xdr:row>98</xdr:row>
      <xdr:rowOff>30085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26874"/>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24774</xdr:rowOff>
    </xdr:from>
    <xdr:to>
      <xdr:col>81</xdr:col>
      <xdr:colOff>50800</xdr:colOff>
      <xdr:row>98</xdr:row>
      <xdr:rowOff>34933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2687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26383</xdr:rowOff>
    </xdr:from>
    <xdr:to>
      <xdr:col>76</xdr:col>
      <xdr:colOff>114300</xdr:colOff>
      <xdr:row>98</xdr:row>
      <xdr:rowOff>34933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84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164680</xdr:rowOff>
    </xdr:from>
    <xdr:to>
      <xdr:col>71</xdr:col>
      <xdr:colOff>177800</xdr:colOff>
      <xdr:row>98</xdr:row>
      <xdr:rowOff>26383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95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150735</xdr:rowOff>
    </xdr:from>
    <xdr:to>
      <xdr:col>85</xdr:col>
      <xdr:colOff>177800</xdr:colOff>
      <xdr:row>98</xdr:row>
      <xdr:rowOff>80885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129162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145424</xdr:rowOff>
    </xdr:from>
    <xdr:to>
      <xdr:col>81</xdr:col>
      <xdr:colOff>101600</xdr:colOff>
      <xdr:row>98</xdr:row>
      <xdr:rowOff>75574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66701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155583</xdr:rowOff>
    </xdr:from>
    <xdr:to>
      <xdr:col>76</xdr:col>
      <xdr:colOff>165100</xdr:colOff>
      <xdr:row>98</xdr:row>
      <xdr:rowOff>85733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76860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147033</xdr:rowOff>
    </xdr:from>
    <xdr:to>
      <xdr:col>72</xdr:col>
      <xdr:colOff>38100</xdr:colOff>
      <xdr:row>98</xdr:row>
      <xdr:rowOff>77183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113880</xdr:rowOff>
    </xdr:from>
    <xdr:to>
      <xdr:col>67</xdr:col>
      <xdr:colOff>101600</xdr:colOff>
      <xdr:row>98</xdr:row>
      <xdr:rowOff>44030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35157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主な構成項目は、民生費、総務費、公債費、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土木費の順となっており、すべての項目で類似団体平均値を下回っている。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、総合保健福祉施設整備のための地域福祉基金への積立、障害者自立支援等に係る扶助費の増、介護保険特別会計への繰出金の増により、前年度比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また、総務費については、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事業などにより、衛生費については国民健康保険（直診）、簡易水道特別会計への繰出金やごみ処理・し尿処理に係る一部事務組合負担金などにより、商工費についてはワールドマスターズゲームズの会場となる湯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MTBLAND</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整備工事などによりそれぞれ増加した。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農林業費についてはグリンティ和束改修事業の皆減などにより、消防費については防火水槽設置事業や地域防災計画策定事業の皆減などによりそれぞれ減少している。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財政調整基金については、中長期的な見通しのもとに、計画的に決算剰余金を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中心に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取り崩すことなく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運営してきたが、令和元年度は地方税の減収や総合保健福祉施設整備のための地域福祉基金への積立等により取崩を行った。一方で、決算剰余金の積立により、基金残高としては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の実質単年度収支について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字を確保しているものの、地方税の減収等に伴う実質収支額の減少に加えて、前年度の実質収支額が例年より多かったことにより単年度収支がマイナスとなり、さらに財政調整基金の取崩しを行ったことにより、大幅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今後は大規模な施設改修・耐震化事業や特別会計への繰出金の増による歳出の増大が予想されるため、効率的・適切に事業を進め、健全な財政運営に努める。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年連続で、全会計が黒字となった。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年度以前は赤字であったが、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財政運営主体が都道府県に移管したこと、保険給付費が平成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年度以前と比較すると落ち着いてきたことにより黒字となっている。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簡易水道事業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については、簡易水道統合事業に係る元金償還が開始したことに伴い公債費が増加したことにより、黒字額が減少した。今後、元金償還が順次開始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し、さらに増加していく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ため、経営状況を注視し、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適切な料金設定のもとで健全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な企業経営に努める。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介護保険特別会計（保険事業勘定）については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黒字額が拡大したが、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これは翌年度に精算される国庫補助金等の返還額を翌年度に繰越しているためである。令和元年度は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保険給付費が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急激に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介護認定者数の増により、今後もさらに増加が見込まれるため、予防施策を充実させつつ、必要な保険料の見直しを行いながら適切な財政運営に努める。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国民健康保険特別会計（直診勘定）については、平成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年度に町内医療機関の１つが休診となったことに伴う患者数の増により収支の好転が図れたが、平成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年度に当該医療機関が再開されたため収支が悪化し、平成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は診療収入が減少した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ため、一般会計からの繰入金の増額により運営できている状態である。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下水道事業特別会計については、基準外繰入金により、経営維持されている状態であることから、経費削減等を行いつつ、持続可能な経営に努める。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3293161</v>
      </c>
      <c r="BO4" s="424"/>
      <c r="BP4" s="424"/>
      <c r="BQ4" s="424"/>
      <c r="BR4" s="424"/>
      <c r="BS4" s="424"/>
      <c r="BT4" s="424"/>
      <c r="BU4" s="425"/>
      <c r="BV4" s="423">
        <v>3257733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3.2</v>
      </c>
      <c r="CU4" s="608"/>
      <c r="CV4" s="608"/>
      <c r="CW4" s="608"/>
      <c r="CX4" s="608"/>
      <c r="CY4" s="608"/>
      <c r="CZ4" s="608"/>
      <c r="DA4" s="609"/>
      <c r="DB4" s="607">
        <v>6.3</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3211861</v>
      </c>
      <c r="BO5" s="429"/>
      <c r="BP5" s="429"/>
      <c r="BQ5" s="429"/>
      <c r="BR5" s="429"/>
      <c r="BS5" s="429"/>
      <c r="BT5" s="429"/>
      <c r="BU5" s="430"/>
      <c r="BV5" s="428">
        <v>3102221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v>
      </c>
      <c r="CU5" s="399"/>
      <c r="CV5" s="399"/>
      <c r="CW5" s="399"/>
      <c r="CX5" s="399"/>
      <c r="CY5" s="399"/>
      <c r="CZ5" s="399"/>
      <c r="DA5" s="400"/>
      <c r="DB5" s="398">
        <v>96.4</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81300</v>
      </c>
      <c r="BO6" s="429"/>
      <c r="BP6" s="429"/>
      <c r="BQ6" s="429"/>
      <c r="BR6" s="429"/>
      <c r="BS6" s="429"/>
      <c r="BT6" s="429"/>
      <c r="BU6" s="430"/>
      <c r="BV6" s="428">
        <v>155512</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100.9</v>
      </c>
      <c r="CU6" s="582"/>
      <c r="CV6" s="582"/>
      <c r="CW6" s="582"/>
      <c r="CX6" s="582"/>
      <c r="CY6" s="582"/>
      <c r="CZ6" s="582"/>
      <c r="DA6" s="583"/>
      <c r="DB6" s="581">
        <v>100.4</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18282</v>
      </c>
      <c r="BO7" s="429"/>
      <c r="BP7" s="429"/>
      <c r="BQ7" s="429"/>
      <c r="BR7" s="429"/>
      <c r="BS7" s="429"/>
      <c r="BT7" s="429"/>
      <c r="BU7" s="430"/>
      <c r="BV7" s="428">
        <v>29667</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1994051</v>
      </c>
      <c r="CU7" s="429"/>
      <c r="CV7" s="429"/>
      <c r="CW7" s="429"/>
      <c r="CX7" s="429"/>
      <c r="CY7" s="429"/>
      <c r="CZ7" s="429"/>
      <c r="DA7" s="430"/>
      <c r="DB7" s="428">
        <v>2004061</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63018</v>
      </c>
      <c r="BO8" s="429"/>
      <c r="BP8" s="429"/>
      <c r="BQ8" s="429"/>
      <c r="BR8" s="429"/>
      <c r="BS8" s="429"/>
      <c r="BT8" s="429"/>
      <c r="BU8" s="430"/>
      <c r="BV8" s="428">
        <v>125845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0.21</v>
      </c>
      <c r="CU8" s="542"/>
      <c r="CV8" s="542"/>
      <c r="CW8" s="542"/>
      <c r="CX8" s="542"/>
      <c r="CY8" s="542"/>
      <c r="CZ8" s="542"/>
      <c r="DA8" s="543"/>
      <c r="DB8" s="541">
        <v>0.21</v>
      </c>
      <c r="DC8" s="542"/>
      <c r="DD8" s="542"/>
      <c r="DE8" s="542"/>
      <c r="DF8" s="542"/>
      <c r="DG8" s="542"/>
      <c r="DH8" s="542"/>
      <c r="DI8" s="543"/>
      <c r="DJ8" s="186"/>
      <c r="DK8" s="186"/>
      <c r="DL8" s="186"/>
      <c r="DM8" s="186"/>
      <c r="DN8" s="186"/>
      <c r="DO8" s="186"/>
    </row>
    <row r="9" spans="1:119" ht="18.75" customHeight="1" thickBot="1" x14ac:dyDescent="0.25">
      <c r="A9" s="187"/>
      <c r="B9" s="570" t="s">
        <v>113</v>
      </c>
      <c r="C9" s="571"/>
      <c r="D9" s="571"/>
      <c r="E9" s="571"/>
      <c r="F9" s="571"/>
      <c r="G9" s="571"/>
      <c r="H9" s="571"/>
      <c r="I9" s="571"/>
      <c r="J9" s="571"/>
      <c r="K9" s="491"/>
      <c r="L9" s="572" t="s">
        <v>114</v>
      </c>
      <c r="M9" s="573"/>
      <c r="N9" s="573"/>
      <c r="O9" s="573"/>
      <c r="P9" s="573"/>
      <c r="Q9" s="574"/>
      <c r="R9" s="575">
        <v>3956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-62827</v>
      </c>
      <c r="BO9" s="429"/>
      <c r="BP9" s="429"/>
      <c r="BQ9" s="429"/>
      <c r="BR9" s="429"/>
      <c r="BS9" s="429"/>
      <c r="BT9" s="429"/>
      <c r="BU9" s="430"/>
      <c r="BV9" s="428">
        <v>25329</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15.2</v>
      </c>
      <c r="CU9" s="399"/>
      <c r="CV9" s="399"/>
      <c r="CW9" s="399"/>
      <c r="CX9" s="399"/>
      <c r="CY9" s="399"/>
      <c r="CZ9" s="399"/>
      <c r="DA9" s="400"/>
      <c r="DB9" s="398">
        <v>16.3</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120</v>
      </c>
      <c r="M10" s="402"/>
      <c r="N10" s="402"/>
      <c r="O10" s="402"/>
      <c r="P10" s="402"/>
      <c r="Q10" s="403"/>
      <c r="R10" s="404">
        <v>4482</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63025</v>
      </c>
      <c r="BO10" s="429"/>
      <c r="BP10" s="429"/>
      <c r="BQ10" s="429"/>
      <c r="BR10" s="429"/>
      <c r="BS10" s="429"/>
      <c r="BT10" s="429"/>
      <c r="BU10" s="430"/>
      <c r="BV10" s="428">
        <v>24028</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51951</v>
      </c>
      <c r="BO11" s="429"/>
      <c r="BP11" s="429"/>
      <c r="BQ11" s="429"/>
      <c r="BR11" s="429"/>
      <c r="BS11" s="429"/>
      <c r="BT11" s="429"/>
      <c r="BU11" s="430"/>
      <c r="BV11" s="428">
        <v>54416</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2">
      <c r="A12" s="187"/>
      <c r="B12" s="544" t="s">
        <v>132</v>
      </c>
      <c r="C12" s="545"/>
      <c r="D12" s="545"/>
      <c r="E12" s="545"/>
      <c r="F12" s="545"/>
      <c r="G12" s="545"/>
      <c r="H12" s="545"/>
      <c r="I12" s="545"/>
      <c r="J12" s="545"/>
      <c r="K12" s="546"/>
      <c r="L12" s="553" t="s">
        <v>133</v>
      </c>
      <c r="M12" s="554"/>
      <c r="N12" s="554"/>
      <c r="O12" s="554"/>
      <c r="P12" s="554"/>
      <c r="Q12" s="555"/>
      <c r="R12" s="556">
        <v>3865</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32137</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141</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142</v>
      </c>
      <c r="N13" s="529"/>
      <c r="O13" s="529"/>
      <c r="P13" s="529"/>
      <c r="Q13" s="530"/>
      <c r="R13" s="531">
        <v>3840</v>
      </c>
      <c r="S13" s="532"/>
      <c r="T13" s="532"/>
      <c r="U13" s="532"/>
      <c r="V13" s="533"/>
      <c r="W13" s="519" t="s">
        <v>143</v>
      </c>
      <c r="X13" s="441"/>
      <c r="Y13" s="441"/>
      <c r="Z13" s="441"/>
      <c r="AA13" s="441"/>
      <c r="AB13" s="442"/>
      <c r="AC13" s="404">
        <v>482</v>
      </c>
      <c r="AD13" s="405"/>
      <c r="AE13" s="405"/>
      <c r="AF13" s="405"/>
      <c r="AG13" s="406"/>
      <c r="AH13" s="404">
        <v>506</v>
      </c>
      <c r="AI13" s="405"/>
      <c r="AJ13" s="405"/>
      <c r="AK13" s="405"/>
      <c r="AL13" s="407"/>
      <c r="AM13" s="497" t="s">
        <v>144</v>
      </c>
      <c r="AN13" s="402"/>
      <c r="AO13" s="402"/>
      <c r="AP13" s="402"/>
      <c r="AQ13" s="402"/>
      <c r="AR13" s="402"/>
      <c r="AS13" s="402"/>
      <c r="AT13" s="403"/>
      <c r="AU13" s="485" t="s">
        <v>145</v>
      </c>
      <c r="AV13" s="486"/>
      <c r="AW13" s="486"/>
      <c r="AX13" s="486"/>
      <c r="AY13" s="408" t="s">
        <v>146</v>
      </c>
      <c r="AZ13" s="409"/>
      <c r="BA13" s="409"/>
      <c r="BB13" s="409"/>
      <c r="BC13" s="409"/>
      <c r="BD13" s="409"/>
      <c r="BE13" s="409"/>
      <c r="BF13" s="409"/>
      <c r="BG13" s="409"/>
      <c r="BH13" s="409"/>
      <c r="BI13" s="409"/>
      <c r="BJ13" s="409"/>
      <c r="BK13" s="409"/>
      <c r="BL13" s="409"/>
      <c r="BM13" s="410"/>
      <c r="BN13" s="428">
        <v>20012</v>
      </c>
      <c r="BO13" s="429"/>
      <c r="BP13" s="429"/>
      <c r="BQ13" s="429"/>
      <c r="BR13" s="429"/>
      <c r="BS13" s="429"/>
      <c r="BT13" s="429"/>
      <c r="BU13" s="430"/>
      <c r="BV13" s="428">
        <v>103773</v>
      </c>
      <c r="BW13" s="429"/>
      <c r="BX13" s="429"/>
      <c r="BY13" s="429"/>
      <c r="BZ13" s="429"/>
      <c r="CA13" s="429"/>
      <c r="CB13" s="429"/>
      <c r="CC13" s="430"/>
      <c r="CD13" s="437" t="s">
        <v>147</v>
      </c>
      <c r="CE13" s="438"/>
      <c r="CF13" s="438"/>
      <c r="CG13" s="438"/>
      <c r="CH13" s="438"/>
      <c r="CI13" s="438"/>
      <c r="CJ13" s="438"/>
      <c r="CK13" s="438"/>
      <c r="CL13" s="438"/>
      <c r="CM13" s="438"/>
      <c r="CN13" s="438"/>
      <c r="CO13" s="438"/>
      <c r="CP13" s="438"/>
      <c r="CQ13" s="438"/>
      <c r="CR13" s="438"/>
      <c r="CS13" s="439"/>
      <c r="CT13" s="398">
        <v>11.9</v>
      </c>
      <c r="CU13" s="399"/>
      <c r="CV13" s="399"/>
      <c r="CW13" s="399"/>
      <c r="CX13" s="399"/>
      <c r="CY13" s="399"/>
      <c r="CZ13" s="399"/>
      <c r="DA13" s="400"/>
      <c r="DB13" s="398">
        <v>11.3</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148</v>
      </c>
      <c r="M14" s="565"/>
      <c r="N14" s="565"/>
      <c r="O14" s="565"/>
      <c r="P14" s="565"/>
      <c r="Q14" s="566"/>
      <c r="R14" s="531">
        <v>3962</v>
      </c>
      <c r="S14" s="532"/>
      <c r="T14" s="532"/>
      <c r="U14" s="532"/>
      <c r="V14" s="533"/>
      <c r="W14" s="534"/>
      <c r="X14" s="444"/>
      <c r="Y14" s="444"/>
      <c r="Z14" s="444"/>
      <c r="AA14" s="444"/>
      <c r="AB14" s="445"/>
      <c r="AC14" s="524">
        <v>25.2</v>
      </c>
      <c r="AD14" s="525"/>
      <c r="AE14" s="525"/>
      <c r="AF14" s="525"/>
      <c r="AG14" s="526"/>
      <c r="AH14" s="524">
        <v>24.5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149</v>
      </c>
      <c r="CE14" s="435"/>
      <c r="CF14" s="435"/>
      <c r="CG14" s="435"/>
      <c r="CH14" s="435"/>
      <c r="CI14" s="435"/>
      <c r="CJ14" s="435"/>
      <c r="CK14" s="435"/>
      <c r="CL14" s="435"/>
      <c r="CM14" s="435"/>
      <c r="CN14" s="435"/>
      <c r="CO14" s="435"/>
      <c r="CP14" s="435"/>
      <c r="CQ14" s="435"/>
      <c r="CR14" s="435"/>
      <c r="CS14" s="436"/>
      <c r="CT14" s="535">
        <v>68.3</v>
      </c>
      <c r="CU14" s="536"/>
      <c r="CV14" s="536"/>
      <c r="CW14" s="536"/>
      <c r="CX14" s="536"/>
      <c r="CY14" s="536"/>
      <c r="CZ14" s="536"/>
      <c r="DA14" s="537"/>
      <c r="DB14" s="535">
        <v>71</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150</v>
      </c>
      <c r="N15" s="529"/>
      <c r="O15" s="529"/>
      <c r="P15" s="529"/>
      <c r="Q15" s="530"/>
      <c r="R15" s="531">
        <v>3940</v>
      </c>
      <c r="S15" s="532"/>
      <c r="T15" s="532"/>
      <c r="U15" s="532"/>
      <c r="V15" s="533"/>
      <c r="W15" s="519" t="s">
        <v>151</v>
      </c>
      <c r="X15" s="441"/>
      <c r="Y15" s="441"/>
      <c r="Z15" s="441"/>
      <c r="AA15" s="441"/>
      <c r="AB15" s="442"/>
      <c r="AC15" s="404">
        <v>407</v>
      </c>
      <c r="AD15" s="405"/>
      <c r="AE15" s="405"/>
      <c r="AF15" s="405"/>
      <c r="AG15" s="406"/>
      <c r="AH15" s="404">
        <v>479</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387993</v>
      </c>
      <c r="BO15" s="424"/>
      <c r="BP15" s="424"/>
      <c r="BQ15" s="424"/>
      <c r="BR15" s="424"/>
      <c r="BS15" s="424"/>
      <c r="BT15" s="424"/>
      <c r="BU15" s="425"/>
      <c r="BV15" s="423">
        <v>387329</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21.3</v>
      </c>
      <c r="AD16" s="525"/>
      <c r="AE16" s="525"/>
      <c r="AF16" s="525"/>
      <c r="AG16" s="526"/>
      <c r="AH16" s="524">
        <v>23.2</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1833387</v>
      </c>
      <c r="BO16" s="429"/>
      <c r="BP16" s="429"/>
      <c r="BQ16" s="429"/>
      <c r="BR16" s="429"/>
      <c r="BS16" s="429"/>
      <c r="BT16" s="429"/>
      <c r="BU16" s="430"/>
      <c r="BV16" s="428">
        <v>1821564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1023</v>
      </c>
      <c r="AD17" s="405"/>
      <c r="AE17" s="405"/>
      <c r="AF17" s="405"/>
      <c r="AG17" s="406"/>
      <c r="AH17" s="404">
        <v>1081</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491334</v>
      </c>
      <c r="BO17" s="429"/>
      <c r="BP17" s="429"/>
      <c r="BQ17" s="429"/>
      <c r="BR17" s="429"/>
      <c r="BS17" s="429"/>
      <c r="BT17" s="429"/>
      <c r="BU17" s="430"/>
      <c r="BV17" s="428">
        <v>488943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161</v>
      </c>
      <c r="C18" s="491"/>
      <c r="D18" s="491"/>
      <c r="E18" s="492"/>
      <c r="F18" s="492"/>
      <c r="G18" s="492"/>
      <c r="H18" s="492"/>
      <c r="I18" s="492"/>
      <c r="J18" s="492"/>
      <c r="K18" s="492"/>
      <c r="L18" s="493">
        <v>64.930000000000007</v>
      </c>
      <c r="M18" s="493"/>
      <c r="N18" s="493"/>
      <c r="O18" s="493"/>
      <c r="P18" s="493"/>
      <c r="Q18" s="493"/>
      <c r="R18" s="494"/>
      <c r="S18" s="494"/>
      <c r="T18" s="494"/>
      <c r="U18" s="494"/>
      <c r="V18" s="495"/>
      <c r="W18" s="509"/>
      <c r="X18" s="510"/>
      <c r="Y18" s="510"/>
      <c r="Z18" s="510"/>
      <c r="AA18" s="510"/>
      <c r="AB18" s="520"/>
      <c r="AC18" s="392">
        <v>53.5</v>
      </c>
      <c r="AD18" s="393"/>
      <c r="AE18" s="393"/>
      <c r="AF18" s="393"/>
      <c r="AG18" s="496"/>
      <c r="AH18" s="392">
        <v>52.3</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1972209</v>
      </c>
      <c r="BO18" s="429"/>
      <c r="BP18" s="429"/>
      <c r="BQ18" s="429"/>
      <c r="BR18" s="429"/>
      <c r="BS18" s="429"/>
      <c r="BT18" s="429"/>
      <c r="BU18" s="430"/>
      <c r="BV18" s="428">
        <v>1961617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163</v>
      </c>
      <c r="C19" s="491"/>
      <c r="D19" s="491"/>
      <c r="E19" s="492"/>
      <c r="F19" s="492"/>
      <c r="G19" s="492"/>
      <c r="H19" s="492"/>
      <c r="I19" s="492"/>
      <c r="J19" s="492"/>
      <c r="K19" s="492"/>
      <c r="L19" s="498">
        <v>61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2436789</v>
      </c>
      <c r="BO19" s="429"/>
      <c r="BP19" s="429"/>
      <c r="BQ19" s="429"/>
      <c r="BR19" s="429"/>
      <c r="BS19" s="429"/>
      <c r="BT19" s="429"/>
      <c r="BU19" s="430"/>
      <c r="BV19" s="428">
        <v>2404859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165</v>
      </c>
      <c r="C20" s="491"/>
      <c r="D20" s="491"/>
      <c r="E20" s="492"/>
      <c r="F20" s="492"/>
      <c r="G20" s="492"/>
      <c r="H20" s="492"/>
      <c r="I20" s="492"/>
      <c r="J20" s="492"/>
      <c r="K20" s="492"/>
      <c r="L20" s="498">
        <v>1445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3556113</v>
      </c>
      <c r="BO23" s="429"/>
      <c r="BP23" s="429"/>
      <c r="BQ23" s="429"/>
      <c r="BR23" s="429"/>
      <c r="BS23" s="429"/>
      <c r="BT23" s="429"/>
      <c r="BU23" s="430"/>
      <c r="BV23" s="428">
        <v>3601726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174</v>
      </c>
      <c r="F24" s="402"/>
      <c r="G24" s="402"/>
      <c r="H24" s="402"/>
      <c r="I24" s="402"/>
      <c r="J24" s="402"/>
      <c r="K24" s="403"/>
      <c r="L24" s="404">
        <v>1</v>
      </c>
      <c r="M24" s="405"/>
      <c r="N24" s="405"/>
      <c r="O24" s="405"/>
      <c r="P24" s="406"/>
      <c r="Q24" s="404">
        <v>7000</v>
      </c>
      <c r="R24" s="405"/>
      <c r="S24" s="405"/>
      <c r="T24" s="405"/>
      <c r="U24" s="405"/>
      <c r="V24" s="406"/>
      <c r="W24" s="470"/>
      <c r="X24" s="461"/>
      <c r="Y24" s="462"/>
      <c r="Z24" s="401" t="s">
        <v>175</v>
      </c>
      <c r="AA24" s="402"/>
      <c r="AB24" s="402"/>
      <c r="AC24" s="402"/>
      <c r="AD24" s="402"/>
      <c r="AE24" s="402"/>
      <c r="AF24" s="402"/>
      <c r="AG24" s="403"/>
      <c r="AH24" s="404">
        <v>68</v>
      </c>
      <c r="AI24" s="405"/>
      <c r="AJ24" s="405"/>
      <c r="AK24" s="405"/>
      <c r="AL24" s="406"/>
      <c r="AM24" s="404">
        <v>197472</v>
      </c>
      <c r="AN24" s="405"/>
      <c r="AO24" s="405"/>
      <c r="AP24" s="405"/>
      <c r="AQ24" s="405"/>
      <c r="AR24" s="406"/>
      <c r="AS24" s="404">
        <v>2904</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3187347</v>
      </c>
      <c r="BO24" s="429"/>
      <c r="BP24" s="429"/>
      <c r="BQ24" s="429"/>
      <c r="BR24" s="429"/>
      <c r="BS24" s="429"/>
      <c r="BT24" s="429"/>
      <c r="BU24" s="430"/>
      <c r="BV24" s="428">
        <v>3110680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177</v>
      </c>
      <c r="F25" s="402"/>
      <c r="G25" s="402"/>
      <c r="H25" s="402"/>
      <c r="I25" s="402"/>
      <c r="J25" s="402"/>
      <c r="K25" s="403"/>
      <c r="L25" s="404">
        <v>1</v>
      </c>
      <c r="M25" s="405"/>
      <c r="N25" s="405"/>
      <c r="O25" s="405"/>
      <c r="P25" s="406"/>
      <c r="Q25" s="404">
        <v>5750</v>
      </c>
      <c r="R25" s="405"/>
      <c r="S25" s="405"/>
      <c r="T25" s="405"/>
      <c r="U25" s="405"/>
      <c r="V25" s="406"/>
      <c r="W25" s="470"/>
      <c r="X25" s="461"/>
      <c r="Y25" s="462"/>
      <c r="Z25" s="401" t="s">
        <v>178</v>
      </c>
      <c r="AA25" s="402"/>
      <c r="AB25" s="402"/>
      <c r="AC25" s="402"/>
      <c r="AD25" s="402"/>
      <c r="AE25" s="402"/>
      <c r="AF25" s="402"/>
      <c r="AG25" s="403"/>
      <c r="AH25" s="404" t="s">
        <v>179</v>
      </c>
      <c r="AI25" s="405"/>
      <c r="AJ25" s="405"/>
      <c r="AK25" s="405"/>
      <c r="AL25" s="406"/>
      <c r="AM25" s="404" t="s">
        <v>141</v>
      </c>
      <c r="AN25" s="405"/>
      <c r="AO25" s="405"/>
      <c r="AP25" s="405"/>
      <c r="AQ25" s="405"/>
      <c r="AR25" s="406"/>
      <c r="AS25" s="404" t="s">
        <v>141</v>
      </c>
      <c r="AT25" s="405"/>
      <c r="AU25" s="405"/>
      <c r="AV25" s="405"/>
      <c r="AW25" s="405"/>
      <c r="AX25" s="407"/>
      <c r="AY25" s="420" t="s">
        <v>180</v>
      </c>
      <c r="AZ25" s="421"/>
      <c r="BA25" s="421"/>
      <c r="BB25" s="421"/>
      <c r="BC25" s="421"/>
      <c r="BD25" s="421"/>
      <c r="BE25" s="421"/>
      <c r="BF25" s="421"/>
      <c r="BG25" s="421"/>
      <c r="BH25" s="421"/>
      <c r="BI25" s="421"/>
      <c r="BJ25" s="421"/>
      <c r="BK25" s="421"/>
      <c r="BL25" s="421"/>
      <c r="BM25" s="422"/>
      <c r="BN25" s="423">
        <v>40101</v>
      </c>
      <c r="BO25" s="424"/>
      <c r="BP25" s="424"/>
      <c r="BQ25" s="424"/>
      <c r="BR25" s="424"/>
      <c r="BS25" s="424"/>
      <c r="BT25" s="424"/>
      <c r="BU25" s="425"/>
      <c r="BV25" s="423" t="s">
        <v>141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181</v>
      </c>
      <c r="F26" s="402"/>
      <c r="G26" s="402"/>
      <c r="H26" s="402"/>
      <c r="I26" s="402"/>
      <c r="J26" s="402"/>
      <c r="K26" s="403"/>
      <c r="L26" s="404" t="s">
        <v>141</v>
      </c>
      <c r="M26" s="405"/>
      <c r="N26" s="405"/>
      <c r="O26" s="405"/>
      <c r="P26" s="406"/>
      <c r="Q26" s="404" t="s">
        <v>140</v>
      </c>
      <c r="R26" s="405"/>
      <c r="S26" s="405"/>
      <c r="T26" s="405"/>
      <c r="U26" s="405"/>
      <c r="V26" s="406"/>
      <c r="W26" s="470"/>
      <c r="X26" s="461"/>
      <c r="Y26" s="462"/>
      <c r="Z26" s="401" t="s">
        <v>182</v>
      </c>
      <c r="AA26" s="483"/>
      <c r="AB26" s="483"/>
      <c r="AC26" s="483"/>
      <c r="AD26" s="483"/>
      <c r="AE26" s="483"/>
      <c r="AF26" s="483"/>
      <c r="AG26" s="484"/>
      <c r="AH26" s="404">
        <v>2</v>
      </c>
      <c r="AI26" s="405"/>
      <c r="AJ26" s="405"/>
      <c r="AK26" s="405"/>
      <c r="AL26" s="406"/>
      <c r="AM26" s="404" t="s">
        <v>183</v>
      </c>
      <c r="AN26" s="405"/>
      <c r="AO26" s="405"/>
      <c r="AP26" s="405"/>
      <c r="AQ26" s="405"/>
      <c r="AR26" s="406"/>
      <c r="AS26" s="404" t="s">
        <v>183</v>
      </c>
      <c r="AT26" s="405"/>
      <c r="AU26" s="405"/>
      <c r="AV26" s="405"/>
      <c r="AW26" s="405"/>
      <c r="AX26" s="407"/>
      <c r="AY26" s="437" t="s">
        <v>184</v>
      </c>
      <c r="AZ26" s="438"/>
      <c r="BA26" s="438"/>
      <c r="BB26" s="438"/>
      <c r="BC26" s="438"/>
      <c r="BD26" s="438"/>
      <c r="BE26" s="438"/>
      <c r="BF26" s="438"/>
      <c r="BG26" s="438"/>
      <c r="BH26" s="438"/>
      <c r="BI26" s="438"/>
      <c r="BJ26" s="438"/>
      <c r="BK26" s="438"/>
      <c r="BL26" s="438"/>
      <c r="BM26" s="439"/>
      <c r="BN26" s="428" t="s">
        <v>141</v>
      </c>
      <c r="BO26" s="429"/>
      <c r="BP26" s="429"/>
      <c r="BQ26" s="429"/>
      <c r="BR26" s="429"/>
      <c r="BS26" s="429"/>
      <c r="BT26" s="429"/>
      <c r="BU26" s="430"/>
      <c r="BV26" s="428" t="s">
        <v>141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185</v>
      </c>
      <c r="F27" s="402"/>
      <c r="G27" s="402"/>
      <c r="H27" s="402"/>
      <c r="I27" s="402"/>
      <c r="J27" s="402"/>
      <c r="K27" s="403"/>
      <c r="L27" s="404">
        <v>1</v>
      </c>
      <c r="M27" s="405"/>
      <c r="N27" s="405"/>
      <c r="O27" s="405"/>
      <c r="P27" s="406"/>
      <c r="Q27" s="404">
        <v>2700</v>
      </c>
      <c r="R27" s="405"/>
      <c r="S27" s="405"/>
      <c r="T27" s="405"/>
      <c r="U27" s="405"/>
      <c r="V27" s="406"/>
      <c r="W27" s="470"/>
      <c r="X27" s="461"/>
      <c r="Y27" s="462"/>
      <c r="Z27" s="401" t="s">
        <v>186</v>
      </c>
      <c r="AA27" s="402"/>
      <c r="AB27" s="402"/>
      <c r="AC27" s="402"/>
      <c r="AD27" s="402"/>
      <c r="AE27" s="402"/>
      <c r="AF27" s="402"/>
      <c r="AG27" s="403"/>
      <c r="AH27" s="404" t="s">
        <v>140</v>
      </c>
      <c r="AI27" s="405"/>
      <c r="AJ27" s="405"/>
      <c r="AK27" s="405"/>
      <c r="AL27" s="406"/>
      <c r="AM27" s="404" t="s">
        <v>140</v>
      </c>
      <c r="AN27" s="405"/>
      <c r="AO27" s="405"/>
      <c r="AP27" s="405"/>
      <c r="AQ27" s="405"/>
      <c r="AR27" s="406"/>
      <c r="AS27" s="404" t="s">
        <v>141</v>
      </c>
      <c r="AT27" s="405"/>
      <c r="AU27" s="405"/>
      <c r="AV27" s="405"/>
      <c r="AW27" s="405"/>
      <c r="AX27" s="407"/>
      <c r="AY27" s="434" t="s">
        <v>187</v>
      </c>
      <c r="AZ27" s="435"/>
      <c r="BA27" s="435"/>
      <c r="BB27" s="435"/>
      <c r="BC27" s="435"/>
      <c r="BD27" s="435"/>
      <c r="BE27" s="435"/>
      <c r="BF27" s="435"/>
      <c r="BG27" s="435"/>
      <c r="BH27" s="435"/>
      <c r="BI27" s="435"/>
      <c r="BJ27" s="435"/>
      <c r="BK27" s="435"/>
      <c r="BL27" s="435"/>
      <c r="BM27" s="436"/>
      <c r="BN27" s="431">
        <v>63750</v>
      </c>
      <c r="BO27" s="432"/>
      <c r="BP27" s="432"/>
      <c r="BQ27" s="432"/>
      <c r="BR27" s="432"/>
      <c r="BS27" s="432"/>
      <c r="BT27" s="432"/>
      <c r="BU27" s="433"/>
      <c r="BV27" s="431">
        <v>63748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188</v>
      </c>
      <c r="F28" s="402"/>
      <c r="G28" s="402"/>
      <c r="H28" s="402"/>
      <c r="I28" s="402"/>
      <c r="J28" s="402"/>
      <c r="K28" s="403"/>
      <c r="L28" s="404">
        <v>1</v>
      </c>
      <c r="M28" s="405"/>
      <c r="N28" s="405"/>
      <c r="O28" s="405"/>
      <c r="P28" s="406"/>
      <c r="Q28" s="404">
        <v>2000</v>
      </c>
      <c r="R28" s="405"/>
      <c r="S28" s="405"/>
      <c r="T28" s="405"/>
      <c r="U28" s="405"/>
      <c r="V28" s="406"/>
      <c r="W28" s="470"/>
      <c r="X28" s="461"/>
      <c r="Y28" s="462"/>
      <c r="Z28" s="401" t="s">
        <v>189</v>
      </c>
      <c r="AA28" s="402"/>
      <c r="AB28" s="402"/>
      <c r="AC28" s="402"/>
      <c r="AD28" s="402"/>
      <c r="AE28" s="402"/>
      <c r="AF28" s="402"/>
      <c r="AG28" s="403"/>
      <c r="AH28" s="404" t="s">
        <v>141</v>
      </c>
      <c r="AI28" s="405"/>
      <c r="AJ28" s="405"/>
      <c r="AK28" s="405"/>
      <c r="AL28" s="406"/>
      <c r="AM28" s="404" t="s">
        <v>141</v>
      </c>
      <c r="AN28" s="405"/>
      <c r="AO28" s="405"/>
      <c r="AP28" s="405"/>
      <c r="AQ28" s="405"/>
      <c r="AR28" s="406"/>
      <c r="AS28" s="404" t="s">
        <v>141</v>
      </c>
      <c r="AT28" s="405"/>
      <c r="AU28" s="405"/>
      <c r="AV28" s="405"/>
      <c r="AW28" s="405"/>
      <c r="AX28" s="407"/>
      <c r="AY28" s="411" t="s">
        <v>190</v>
      </c>
      <c r="AZ28" s="412"/>
      <c r="BA28" s="412"/>
      <c r="BB28" s="413"/>
      <c r="BC28" s="420" t="s">
        <v>48</v>
      </c>
      <c r="BD28" s="421"/>
      <c r="BE28" s="421"/>
      <c r="BF28" s="421"/>
      <c r="BG28" s="421"/>
      <c r="BH28" s="421"/>
      <c r="BI28" s="421"/>
      <c r="BJ28" s="421"/>
      <c r="BK28" s="421"/>
      <c r="BL28" s="421"/>
      <c r="BM28" s="422"/>
      <c r="BN28" s="423">
        <v>919669</v>
      </c>
      <c r="BO28" s="424"/>
      <c r="BP28" s="424"/>
      <c r="BQ28" s="424"/>
      <c r="BR28" s="424"/>
      <c r="BS28" s="424"/>
      <c r="BT28" s="424"/>
      <c r="BU28" s="425"/>
      <c r="BV28" s="423">
        <v>888781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191</v>
      </c>
      <c r="F29" s="402"/>
      <c r="G29" s="402"/>
      <c r="H29" s="402"/>
      <c r="I29" s="402"/>
      <c r="J29" s="402"/>
      <c r="K29" s="403"/>
      <c r="L29" s="404">
        <v>8</v>
      </c>
      <c r="M29" s="405"/>
      <c r="N29" s="405"/>
      <c r="O29" s="405"/>
      <c r="P29" s="406"/>
      <c r="Q29" s="404">
        <v>1600</v>
      </c>
      <c r="R29" s="405"/>
      <c r="S29" s="405"/>
      <c r="T29" s="405"/>
      <c r="U29" s="405"/>
      <c r="V29" s="406"/>
      <c r="W29" s="471"/>
      <c r="X29" s="472"/>
      <c r="Y29" s="473"/>
      <c r="Z29" s="401" t="s">
        <v>192</v>
      </c>
      <c r="AA29" s="402"/>
      <c r="AB29" s="402"/>
      <c r="AC29" s="402"/>
      <c r="AD29" s="402"/>
      <c r="AE29" s="402"/>
      <c r="AF29" s="402"/>
      <c r="AG29" s="403"/>
      <c r="AH29" s="404">
        <v>68</v>
      </c>
      <c r="AI29" s="405"/>
      <c r="AJ29" s="405"/>
      <c r="AK29" s="405"/>
      <c r="AL29" s="406"/>
      <c r="AM29" s="404">
        <v>197472</v>
      </c>
      <c r="AN29" s="405"/>
      <c r="AO29" s="405"/>
      <c r="AP29" s="405"/>
      <c r="AQ29" s="405"/>
      <c r="AR29" s="406"/>
      <c r="AS29" s="404">
        <v>2904</v>
      </c>
      <c r="AT29" s="405"/>
      <c r="AU29" s="405"/>
      <c r="AV29" s="405"/>
      <c r="AW29" s="405"/>
      <c r="AX29" s="407"/>
      <c r="AY29" s="414"/>
      <c r="AZ29" s="415"/>
      <c r="BA29" s="415"/>
      <c r="BB29" s="416"/>
      <c r="BC29" s="408" t="s">
        <v>193</v>
      </c>
      <c r="BD29" s="409"/>
      <c r="BE29" s="409"/>
      <c r="BF29" s="409"/>
      <c r="BG29" s="409"/>
      <c r="BH29" s="409"/>
      <c r="BI29" s="409"/>
      <c r="BJ29" s="409"/>
      <c r="BK29" s="409"/>
      <c r="BL29" s="409"/>
      <c r="BM29" s="410"/>
      <c r="BN29" s="428">
        <v>484940</v>
      </c>
      <c r="BO29" s="429"/>
      <c r="BP29" s="429"/>
      <c r="BQ29" s="429"/>
      <c r="BR29" s="429"/>
      <c r="BS29" s="429"/>
      <c r="BT29" s="429"/>
      <c r="BU29" s="430"/>
      <c r="BV29" s="428">
        <v>536825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194</v>
      </c>
      <c r="X30" s="481"/>
      <c r="Y30" s="481"/>
      <c r="Z30" s="481"/>
      <c r="AA30" s="481"/>
      <c r="AB30" s="481"/>
      <c r="AC30" s="481"/>
      <c r="AD30" s="481"/>
      <c r="AE30" s="481"/>
      <c r="AF30" s="481"/>
      <c r="AG30" s="482"/>
      <c r="AH30" s="392">
        <v>95.9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330567</v>
      </c>
      <c r="BO30" s="432"/>
      <c r="BP30" s="432"/>
      <c r="BQ30" s="432"/>
      <c r="BR30" s="432"/>
      <c r="BS30" s="432"/>
      <c r="BT30" s="432"/>
      <c r="BU30" s="433"/>
      <c r="BV30" s="431">
        <v>293879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201</v>
      </c>
      <c r="D33" s="391"/>
      <c r="E33" s="390" t="s">
        <v>202</v>
      </c>
      <c r="F33" s="390"/>
      <c r="G33" s="390"/>
      <c r="H33" s="390"/>
      <c r="I33" s="390"/>
      <c r="J33" s="390"/>
      <c r="K33" s="390"/>
      <c r="L33" s="390"/>
      <c r="M33" s="390"/>
      <c r="N33" s="390"/>
      <c r="O33" s="390"/>
      <c r="P33" s="390"/>
      <c r="Q33" s="390"/>
      <c r="R33" s="390"/>
      <c r="S33" s="390"/>
      <c r="T33" s="216"/>
      <c r="U33" s="391" t="s">
        <v>201</v>
      </c>
      <c r="V33" s="391"/>
      <c r="W33" s="390" t="s">
        <v>203</v>
      </c>
      <c r="X33" s="390"/>
      <c r="Y33" s="390"/>
      <c r="Z33" s="390"/>
      <c r="AA33" s="390"/>
      <c r="AB33" s="390"/>
      <c r="AC33" s="390"/>
      <c r="AD33" s="390"/>
      <c r="AE33" s="390"/>
      <c r="AF33" s="390"/>
      <c r="AG33" s="390"/>
      <c r="AH33" s="390"/>
      <c r="AI33" s="390"/>
      <c r="AJ33" s="390"/>
      <c r="AK33" s="390"/>
      <c r="AL33" s="216"/>
      <c r="AM33" s="391" t="s">
        <v>201</v>
      </c>
      <c r="AN33" s="391"/>
      <c r="AO33" s="390" t="s">
        <v>203</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201</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国民健康保険山城病院組合（病院事業会計）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和束町活性化センター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国民健康保険特別会計（直診勘定）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IF('各会計、関係団体の財政状況及び健全化判断比率'!B35="","",'各会計、関係団体の財政状況及び健全化判断比率'!B35)</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国民健康保険山城病院組合（介護老人保健施設事業会計）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アグリビジネス</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介護保険特別会計（保険事業勘定）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京都府市町村職員退職手当組合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介護保険特別会計（サービス事業勘定）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京都府市町村議会議員公務災害補償等組合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後期高齢者医療事業</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相楽中部消防組合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f t="shared" si="4"/>
        <v>7</v>
      </c>
      <c r="V39" s="387"/>
      <c r="W39" s="386" t="str">
        <f>IF('各会計、関係団体の財政状況及び健全化判断比率'!B33="","",'各会計、関係団体の財政状況及び健全化判断比率'!B33)</f>
        <v>和束町訪問看護ステーション</v>
      </c>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相楽郡広域事務組合（一般会計）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相楽郡広域事務組合（相楽地区ふるさと市町村圏振興事業特別会計）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京都府自治会館管理組合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京都府住宅新築資金等貸付事業管理組合（一般会計）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京都府住宅新築資金等貸付事業管理組合（特別会計）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Rq7nVJIN7JqJNXwYqIzvTZ6AtfFzVpd3929D4p3g8BRmV34yWbunlZTFW5ti/bPoxEKBot/a8M6HxmQ2FkJ0ew==" saltValue="dpj4Y+28bPo9wg680MRS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0" t="s">
        <v>562</v>
      </c>
      <c r="D34" s="1210"/>
      <c r="E34" s="1211"/>
      <c r="F34" s="32">
        <v>5.27</v>
      </c>
      <c r="G34" s="33">
        <v>4.5599999999999996</v>
      </c>
      <c r="H34" s="33">
        <v>4.9800000000000004</v>
      </c>
      <c r="I34" s="33">
        <v>6.27</v>
      </c>
      <c r="J34" s="34">
        <v>3.16</v>
      </c>
      <c r="K34" s="22"/>
      <c r="L34" s="22"/>
      <c r="M34" s="22"/>
      <c r="N34" s="22"/>
      <c r="O34" s="22"/>
      <c r="P34" s="22"/>
    </row>
    <row r="35" spans="1:16" ht="39" customHeight="1" x14ac:dyDescent="0.2">
      <c r="A35" s="22"/>
      <c r="B35" s="35"/>
      <c r="C35" s="1204" t="s">
        <v>563</v>
      </c>
      <c r="D35" s="1205"/>
      <c r="E35" s="1206"/>
      <c r="F35" s="36">
        <v>2.0099999999999998</v>
      </c>
      <c r="G35" s="37">
        <v>2.41</v>
      </c>
      <c r="H35" s="37">
        <v>2.61</v>
      </c>
      <c r="I35" s="37">
        <v>2.5099999999999998</v>
      </c>
      <c r="J35" s="38">
        <v>2.31</v>
      </c>
      <c r="K35" s="22"/>
      <c r="L35" s="22"/>
      <c r="M35" s="22"/>
      <c r="N35" s="22"/>
      <c r="O35" s="22"/>
      <c r="P35" s="22"/>
    </row>
    <row r="36" spans="1:16" ht="39" customHeight="1" x14ac:dyDescent="0.2">
      <c r="A36" s="22"/>
      <c r="B36" s="35"/>
      <c r="C36" s="1204" t="s">
        <v>564</v>
      </c>
      <c r="D36" s="1205"/>
      <c r="E36" s="1206"/>
      <c r="F36" s="36">
        <v>0.69</v>
      </c>
      <c r="G36" s="37">
        <v>0.72</v>
      </c>
      <c r="H36" s="37">
        <v>1.28</v>
      </c>
      <c r="I36" s="37">
        <v>0.45</v>
      </c>
      <c r="J36" s="38">
        <v>0.66</v>
      </c>
      <c r="K36" s="22"/>
      <c r="L36" s="22"/>
      <c r="M36" s="22"/>
      <c r="N36" s="22"/>
      <c r="O36" s="22"/>
      <c r="P36" s="22"/>
    </row>
    <row r="37" spans="1:16" ht="39" customHeight="1" x14ac:dyDescent="0.2">
      <c r="A37" s="22"/>
      <c r="B37" s="35"/>
      <c r="C37" s="1204" t="s">
        <v>565</v>
      </c>
      <c r="D37" s="1205"/>
      <c r="E37" s="1206"/>
      <c r="F37" s="36">
        <v>0.22</v>
      </c>
      <c r="G37" s="37">
        <v>0.36</v>
      </c>
      <c r="H37" s="37">
        <v>0.66</v>
      </c>
      <c r="I37" s="37">
        <v>0.52</v>
      </c>
      <c r="J37" s="38">
        <v>0.26</v>
      </c>
      <c r="K37" s="22"/>
      <c r="L37" s="22"/>
      <c r="M37" s="22"/>
      <c r="N37" s="22"/>
      <c r="O37" s="22"/>
      <c r="P37" s="22"/>
    </row>
    <row r="38" spans="1:16" ht="39" customHeight="1" x14ac:dyDescent="0.2">
      <c r="A38" s="22"/>
      <c r="B38" s="35"/>
      <c r="C38" s="1204" t="s">
        <v>566</v>
      </c>
      <c r="D38" s="1205"/>
      <c r="E38" s="1206"/>
      <c r="F38" s="36">
        <v>0.28000000000000003</v>
      </c>
      <c r="G38" s="37">
        <v>0.5</v>
      </c>
      <c r="H38" s="37">
        <v>0.43</v>
      </c>
      <c r="I38" s="37">
        <v>7.0000000000000007E-2</v>
      </c>
      <c r="J38" s="38">
        <v>0.12</v>
      </c>
      <c r="K38" s="22"/>
      <c r="L38" s="22"/>
      <c r="M38" s="22"/>
      <c r="N38" s="22"/>
      <c r="O38" s="22"/>
      <c r="P38" s="22"/>
    </row>
    <row r="39" spans="1:16" ht="39" customHeight="1" x14ac:dyDescent="0.2">
      <c r="A39" s="22"/>
      <c r="B39" s="35"/>
      <c r="C39" s="1204" t="s">
        <v>567</v>
      </c>
      <c r="D39" s="1205"/>
      <c r="E39" s="1206"/>
      <c r="F39" s="36">
        <v>0.15</v>
      </c>
      <c r="G39" s="37">
        <v>0.1</v>
      </c>
      <c r="H39" s="37">
        <v>0.11</v>
      </c>
      <c r="I39" s="37">
        <v>0.11</v>
      </c>
      <c r="J39" s="38">
        <v>0.1</v>
      </c>
      <c r="K39" s="22"/>
      <c r="L39" s="22"/>
      <c r="M39" s="22"/>
      <c r="N39" s="22"/>
      <c r="O39" s="22"/>
      <c r="P39" s="22"/>
    </row>
    <row r="40" spans="1:16" ht="39" customHeight="1" x14ac:dyDescent="0.2">
      <c r="A40" s="22"/>
      <c r="B40" s="35"/>
      <c r="C40" s="1204" t="s">
        <v>568</v>
      </c>
      <c r="D40" s="1205"/>
      <c r="E40" s="1206"/>
      <c r="F40" s="36">
        <v>0.02</v>
      </c>
      <c r="G40" s="37">
        <v>0</v>
      </c>
      <c r="H40" s="37">
        <v>0</v>
      </c>
      <c r="I40" s="37">
        <v>0.01</v>
      </c>
      <c r="J40" s="38">
        <v>0.01</v>
      </c>
      <c r="K40" s="22"/>
      <c r="L40" s="22"/>
      <c r="M40" s="22"/>
      <c r="N40" s="22"/>
      <c r="O40" s="22"/>
      <c r="P40" s="22"/>
    </row>
    <row r="41" spans="1:16" ht="39" customHeight="1" x14ac:dyDescent="0.2">
      <c r="A41" s="22"/>
      <c r="B41" s="35"/>
      <c r="C41" s="1204" t="s">
        <v>569</v>
      </c>
      <c r="D41" s="1205"/>
      <c r="E41" s="1206"/>
      <c r="F41" s="36">
        <v>0.02</v>
      </c>
      <c r="G41" s="37">
        <v>0.02</v>
      </c>
      <c r="H41" s="37">
        <v>0.01</v>
      </c>
      <c r="I41" s="37">
        <v>0.02</v>
      </c>
      <c r="J41" s="38">
        <v>0.01</v>
      </c>
      <c r="K41" s="22"/>
      <c r="L41" s="22"/>
      <c r="M41" s="22"/>
      <c r="N41" s="22"/>
      <c r="O41" s="22"/>
      <c r="P41" s="22"/>
    </row>
    <row r="42" spans="1:16" ht="39" customHeight="1" x14ac:dyDescent="0.2">
      <c r="A42" s="22"/>
      <c r="B42" s="39"/>
      <c r="C42" s="1204" t="s">
        <v>570</v>
      </c>
      <c r="D42" s="1205"/>
      <c r="E42" s="1206"/>
      <c r="F42" s="36" t="s">
        <v>516</v>
      </c>
      <c r="G42" s="37" t="s">
        <v>516</v>
      </c>
      <c r="H42" s="37" t="s">
        <v>516</v>
      </c>
      <c r="I42" s="37" t="s">
        <v>516</v>
      </c>
      <c r="J42" s="38" t="s">
        <v>516</v>
      </c>
      <c r="K42" s="22"/>
      <c r="L42" s="22"/>
      <c r="M42" s="22"/>
      <c r="N42" s="22"/>
      <c r="O42" s="22"/>
      <c r="P42" s="22"/>
    </row>
    <row r="43" spans="1:16" ht="39" customHeight="1" thickBot="1" x14ac:dyDescent="0.25">
      <c r="A43" s="22"/>
      <c r="B43" s="40"/>
      <c r="C43" s="1207" t="s">
        <v>571</v>
      </c>
      <c r="D43" s="1208"/>
      <c r="E43" s="120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OAaTy4J3Zy5Om1Hi/4RgfioS/ER9lOZIelYl52rb2esMwiEeIbcAZOh3VtCvL/mtq6K+VtRIyXEEq49CyT7zw==" saltValue="R0labFdwiNY3gNig9pKy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385</v>
      </c>
      <c r="L45" s="60">
        <v>331</v>
      </c>
      <c r="M45" s="60">
        <v>310</v>
      </c>
      <c r="N45" s="60">
        <v>343</v>
      </c>
      <c r="O45" s="61">
        <v>325</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516</v>
      </c>
      <c r="L46" s="64" t="s">
        <v>516</v>
      </c>
      <c r="M46" s="64" t="s">
        <v>516</v>
      </c>
      <c r="N46" s="64" t="s">
        <v>516</v>
      </c>
      <c r="O46" s="65" t="s">
        <v>516</v>
      </c>
      <c r="P46" s="48"/>
      <c r="Q46" s="48"/>
      <c r="R46" s="48"/>
      <c r="S46" s="48"/>
      <c r="T46" s="48"/>
      <c r="U46" s="48"/>
    </row>
    <row r="47" spans="1:21" ht="30.75" customHeight="1" x14ac:dyDescent="0.2">
      <c r="A47" s="48"/>
      <c r="B47" s="1232"/>
      <c r="C47" s="1233"/>
      <c r="D47" s="62"/>
      <c r="E47" s="1214" t="s">
        <v>14</v>
      </c>
      <c r="F47" s="1214"/>
      <c r="G47" s="1214"/>
      <c r="H47" s="1214"/>
      <c r="I47" s="1214"/>
      <c r="J47" s="1215"/>
      <c r="K47" s="63" t="s">
        <v>516</v>
      </c>
      <c r="L47" s="64" t="s">
        <v>516</v>
      </c>
      <c r="M47" s="64" t="s">
        <v>516</v>
      </c>
      <c r="N47" s="64" t="s">
        <v>516</v>
      </c>
      <c r="O47" s="65" t="s">
        <v>516</v>
      </c>
      <c r="P47" s="48"/>
      <c r="Q47" s="48"/>
      <c r="R47" s="48"/>
      <c r="S47" s="48"/>
      <c r="T47" s="48"/>
      <c r="U47" s="48"/>
    </row>
    <row r="48" spans="1:21" ht="30.75" customHeight="1" x14ac:dyDescent="0.2">
      <c r="A48" s="48"/>
      <c r="B48" s="1232"/>
      <c r="C48" s="1233"/>
      <c r="D48" s="62"/>
      <c r="E48" s="1214" t="s">
        <v>15</v>
      </c>
      <c r="F48" s="1214"/>
      <c r="G48" s="1214"/>
      <c r="H48" s="1214"/>
      <c r="I48" s="1214"/>
      <c r="J48" s="1215"/>
      <c r="K48" s="63">
        <v>140</v>
      </c>
      <c r="L48" s="64">
        <v>143</v>
      </c>
      <c r="M48" s="64">
        <v>164</v>
      </c>
      <c r="N48" s="64">
        <v>174</v>
      </c>
      <c r="O48" s="65">
        <v>183</v>
      </c>
      <c r="P48" s="48"/>
      <c r="Q48" s="48"/>
      <c r="R48" s="48"/>
      <c r="S48" s="48"/>
      <c r="T48" s="48"/>
      <c r="U48" s="48"/>
    </row>
    <row r="49" spans="1:21" ht="30.75" customHeight="1" x14ac:dyDescent="0.2">
      <c r="A49" s="48"/>
      <c r="B49" s="1232"/>
      <c r="C49" s="1233"/>
      <c r="D49" s="62"/>
      <c r="E49" s="1214" t="s">
        <v>16</v>
      </c>
      <c r="F49" s="1214"/>
      <c r="G49" s="1214"/>
      <c r="H49" s="1214"/>
      <c r="I49" s="1214"/>
      <c r="J49" s="1215"/>
      <c r="K49" s="63">
        <v>41</v>
      </c>
      <c r="L49" s="64">
        <v>47</v>
      </c>
      <c r="M49" s="64">
        <v>47</v>
      </c>
      <c r="N49" s="64">
        <v>46</v>
      </c>
      <c r="O49" s="65">
        <v>42</v>
      </c>
      <c r="P49" s="48"/>
      <c r="Q49" s="48"/>
      <c r="R49" s="48"/>
      <c r="S49" s="48"/>
      <c r="T49" s="48"/>
      <c r="U49" s="48"/>
    </row>
    <row r="50" spans="1:21" ht="30.75" customHeight="1" x14ac:dyDescent="0.2">
      <c r="A50" s="48"/>
      <c r="B50" s="1232"/>
      <c r="C50" s="1233"/>
      <c r="D50" s="62"/>
      <c r="E50" s="1214" t="s">
        <v>17</v>
      </c>
      <c r="F50" s="1214"/>
      <c r="G50" s="1214"/>
      <c r="H50" s="1214"/>
      <c r="I50" s="1214"/>
      <c r="J50" s="1215"/>
      <c r="K50" s="63" t="s">
        <v>516</v>
      </c>
      <c r="L50" s="64" t="s">
        <v>516</v>
      </c>
      <c r="M50" s="64" t="s">
        <v>516</v>
      </c>
      <c r="N50" s="64" t="s">
        <v>516</v>
      </c>
      <c r="O50" s="65" t="s">
        <v>516</v>
      </c>
      <c r="P50" s="48"/>
      <c r="Q50" s="48"/>
      <c r="R50" s="48"/>
      <c r="S50" s="48"/>
      <c r="T50" s="48"/>
      <c r="U50" s="48"/>
    </row>
    <row r="51" spans="1:21" ht="30.75" customHeight="1" x14ac:dyDescent="0.2">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354</v>
      </c>
      <c r="L52" s="64">
        <v>340</v>
      </c>
      <c r="M52" s="64">
        <v>343</v>
      </c>
      <c r="N52" s="64">
        <v>352</v>
      </c>
      <c r="O52" s="65">
        <v>343</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212</v>
      </c>
      <c r="L53" s="69">
        <v>181</v>
      </c>
      <c r="M53" s="69">
        <v>178</v>
      </c>
      <c r="N53" s="69">
        <v>211</v>
      </c>
      <c r="O53" s="70">
        <v>207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0" t="s">
        <v>25</v>
      </c>
      <c r="C57" s="1221"/>
      <c r="D57" s="1224" t="s">
        <v>26</v>
      </c>
      <c r="E57" s="1225"/>
      <c r="F57" s="1225"/>
      <c r="G57" s="1225"/>
      <c r="H57" s="1225"/>
      <c r="I57" s="1225"/>
      <c r="J57" s="1226"/>
      <c r="K57" s="83"/>
      <c r="L57" s="84"/>
      <c r="M57" s="84"/>
      <c r="N57" s="84"/>
      <c r="O57" s="85"/>
    </row>
    <row r="58" spans="1:21" ht="31.5" customHeight="1" thickBot="1" x14ac:dyDescent="0.25">
      <c r="B58" s="1222"/>
      <c r="C58" s="1223"/>
      <c r="D58" s="1227" t="s">
        <v>27</v>
      </c>
      <c r="E58" s="1228"/>
      <c r="F58" s="1228"/>
      <c r="G58" s="1228"/>
      <c r="H58" s="1228"/>
      <c r="I58" s="1228"/>
      <c r="J58" s="122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jI/LpIRQMun6zwqxgBZd0csOjIXsHxpFSoMD9hcBZh4wlXQmS5M3yZPwwtAmutXKsxKUq9XXG5xfuj8m/Qn9g==" saltValue="HrqolEcsV5sDNB3kpBAF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0" t="s">
        <v>30</v>
      </c>
      <c r="C41" s="1251"/>
      <c r="D41" s="102"/>
      <c r="E41" s="1252" t="s">
        <v>31</v>
      </c>
      <c r="F41" s="1252"/>
      <c r="G41" s="1252"/>
      <c r="H41" s="1253"/>
      <c r="I41" s="103">
        <v>3503</v>
      </c>
      <c r="J41" s="104">
        <v>3681</v>
      </c>
      <c r="K41" s="104">
        <v>3606</v>
      </c>
      <c r="L41" s="104">
        <v>3602</v>
      </c>
      <c r="M41" s="105">
        <v>3556</v>
      </c>
    </row>
    <row r="42" spans="2:13" ht="27.75" customHeight="1" x14ac:dyDescent="0.2">
      <c r="B42" s="1240"/>
      <c r="C42" s="1241"/>
      <c r="D42" s="106"/>
      <c r="E42" s="1244" t="s">
        <v>32</v>
      </c>
      <c r="F42" s="1244"/>
      <c r="G42" s="1244"/>
      <c r="H42" s="1245"/>
      <c r="I42" s="107" t="s">
        <v>516</v>
      </c>
      <c r="J42" s="108" t="s">
        <v>516</v>
      </c>
      <c r="K42" s="108" t="s">
        <v>516</v>
      </c>
      <c r="L42" s="108" t="s">
        <v>516</v>
      </c>
      <c r="M42" s="109" t="s">
        <v>516</v>
      </c>
    </row>
    <row r="43" spans="2:13" ht="27.75" customHeight="1" x14ac:dyDescent="0.2">
      <c r="B43" s="1240"/>
      <c r="C43" s="1241"/>
      <c r="D43" s="106"/>
      <c r="E43" s="1244" t="s">
        <v>33</v>
      </c>
      <c r="F43" s="1244"/>
      <c r="G43" s="1244"/>
      <c r="H43" s="1245"/>
      <c r="I43" s="107">
        <v>2522</v>
      </c>
      <c r="J43" s="108">
        <v>2473</v>
      </c>
      <c r="K43" s="108">
        <v>2583</v>
      </c>
      <c r="L43" s="108">
        <v>2572</v>
      </c>
      <c r="M43" s="109">
        <v>2619</v>
      </c>
    </row>
    <row r="44" spans="2:13" ht="27.75" customHeight="1" x14ac:dyDescent="0.2">
      <c r="B44" s="1240"/>
      <c r="C44" s="1241"/>
      <c r="D44" s="106"/>
      <c r="E44" s="1244" t="s">
        <v>34</v>
      </c>
      <c r="F44" s="1244"/>
      <c r="G44" s="1244"/>
      <c r="H44" s="1245"/>
      <c r="I44" s="107">
        <v>343</v>
      </c>
      <c r="J44" s="108">
        <v>265</v>
      </c>
      <c r="K44" s="108">
        <v>213</v>
      </c>
      <c r="L44" s="108">
        <v>179</v>
      </c>
      <c r="M44" s="109">
        <v>163</v>
      </c>
    </row>
    <row r="45" spans="2:13" ht="27.75" customHeight="1" x14ac:dyDescent="0.2">
      <c r="B45" s="1240"/>
      <c r="C45" s="1241"/>
      <c r="D45" s="106"/>
      <c r="E45" s="1244" t="s">
        <v>35</v>
      </c>
      <c r="F45" s="1244"/>
      <c r="G45" s="1244"/>
      <c r="H45" s="1245"/>
      <c r="I45" s="107">
        <v>604</v>
      </c>
      <c r="J45" s="108">
        <v>584</v>
      </c>
      <c r="K45" s="108">
        <v>581</v>
      </c>
      <c r="L45" s="108">
        <v>489</v>
      </c>
      <c r="M45" s="109">
        <v>474</v>
      </c>
    </row>
    <row r="46" spans="2:13" ht="27.75" customHeight="1" x14ac:dyDescent="0.2">
      <c r="B46" s="1240"/>
      <c r="C46" s="1241"/>
      <c r="D46" s="110"/>
      <c r="E46" s="1244" t="s">
        <v>36</v>
      </c>
      <c r="F46" s="1244"/>
      <c r="G46" s="1244"/>
      <c r="H46" s="1245"/>
      <c r="I46" s="107" t="s">
        <v>516</v>
      </c>
      <c r="J46" s="108" t="s">
        <v>516</v>
      </c>
      <c r="K46" s="108" t="s">
        <v>516</v>
      </c>
      <c r="L46" s="108" t="s">
        <v>516</v>
      </c>
      <c r="M46" s="109" t="s">
        <v>516</v>
      </c>
    </row>
    <row r="47" spans="2:13" ht="27.75" customHeight="1" x14ac:dyDescent="0.2">
      <c r="B47" s="1240"/>
      <c r="C47" s="1241"/>
      <c r="D47" s="111"/>
      <c r="E47" s="1254" t="s">
        <v>37</v>
      </c>
      <c r="F47" s="1255"/>
      <c r="G47" s="1255"/>
      <c r="H47" s="1256"/>
      <c r="I47" s="107" t="s">
        <v>516</v>
      </c>
      <c r="J47" s="108" t="s">
        <v>516</v>
      </c>
      <c r="K47" s="108" t="s">
        <v>516</v>
      </c>
      <c r="L47" s="108" t="s">
        <v>516</v>
      </c>
      <c r="M47" s="109" t="s">
        <v>516</v>
      </c>
    </row>
    <row r="48" spans="2:13" ht="27.75" customHeight="1" x14ac:dyDescent="0.2">
      <c r="B48" s="1240"/>
      <c r="C48" s="1241"/>
      <c r="D48" s="106"/>
      <c r="E48" s="1244" t="s">
        <v>38</v>
      </c>
      <c r="F48" s="1244"/>
      <c r="G48" s="1244"/>
      <c r="H48" s="1245"/>
      <c r="I48" s="107" t="s">
        <v>516</v>
      </c>
      <c r="J48" s="108" t="s">
        <v>516</v>
      </c>
      <c r="K48" s="108" t="s">
        <v>516</v>
      </c>
      <c r="L48" s="108" t="s">
        <v>516</v>
      </c>
      <c r="M48" s="109" t="s">
        <v>516</v>
      </c>
    </row>
    <row r="49" spans="2:13" ht="27.75" customHeight="1" x14ac:dyDescent="0.2">
      <c r="B49" s="1242"/>
      <c r="C49" s="1243"/>
      <c r="D49" s="106"/>
      <c r="E49" s="1244" t="s">
        <v>39</v>
      </c>
      <c r="F49" s="1244"/>
      <c r="G49" s="1244"/>
      <c r="H49" s="1245"/>
      <c r="I49" s="107" t="s">
        <v>516</v>
      </c>
      <c r="J49" s="108" t="s">
        <v>516</v>
      </c>
      <c r="K49" s="108" t="s">
        <v>516</v>
      </c>
      <c r="L49" s="108" t="s">
        <v>516</v>
      </c>
      <c r="M49" s="109" t="s">
        <v>516</v>
      </c>
    </row>
    <row r="50" spans="2:13" ht="27.75" customHeight="1" x14ac:dyDescent="0.2">
      <c r="B50" s="1238" t="s">
        <v>40</v>
      </c>
      <c r="C50" s="1239"/>
      <c r="D50" s="112"/>
      <c r="E50" s="1244" t="s">
        <v>41</v>
      </c>
      <c r="F50" s="1244"/>
      <c r="G50" s="1244"/>
      <c r="H50" s="1245"/>
      <c r="I50" s="107">
        <v>1720</v>
      </c>
      <c r="J50" s="108">
        <v>1828</v>
      </c>
      <c r="K50" s="108">
        <v>1860</v>
      </c>
      <c r="L50" s="108">
        <v>1874</v>
      </c>
      <c r="M50" s="109">
        <v>1909</v>
      </c>
    </row>
    <row r="51" spans="2:13" ht="27.75" customHeight="1" x14ac:dyDescent="0.2">
      <c r="B51" s="1240"/>
      <c r="C51" s="1241"/>
      <c r="D51" s="106"/>
      <c r="E51" s="1244" t="s">
        <v>42</v>
      </c>
      <c r="F51" s="1244"/>
      <c r="G51" s="1244"/>
      <c r="H51" s="1245"/>
      <c r="I51" s="107">
        <v>15</v>
      </c>
      <c r="J51" s="108">
        <v>11</v>
      </c>
      <c r="K51" s="108">
        <v>7</v>
      </c>
      <c r="L51" s="108">
        <v>24</v>
      </c>
      <c r="M51" s="109">
        <v>43</v>
      </c>
    </row>
    <row r="52" spans="2:13" ht="27.75" customHeight="1" x14ac:dyDescent="0.2">
      <c r="B52" s="1242"/>
      <c r="C52" s="1243"/>
      <c r="D52" s="106"/>
      <c r="E52" s="1244" t="s">
        <v>43</v>
      </c>
      <c r="F52" s="1244"/>
      <c r="G52" s="1244"/>
      <c r="H52" s="1245"/>
      <c r="I52" s="107">
        <v>3929</v>
      </c>
      <c r="J52" s="108">
        <v>3853</v>
      </c>
      <c r="K52" s="108">
        <v>3780</v>
      </c>
      <c r="L52" s="108">
        <v>3767</v>
      </c>
      <c r="M52" s="109">
        <v>3726</v>
      </c>
    </row>
    <row r="53" spans="2:13" ht="27.75" customHeight="1" thickBot="1" x14ac:dyDescent="0.25">
      <c r="B53" s="1246" t="s">
        <v>44</v>
      </c>
      <c r="C53" s="1247"/>
      <c r="D53" s="113"/>
      <c r="E53" s="1248" t="s">
        <v>45</v>
      </c>
      <c r="F53" s="1248"/>
      <c r="G53" s="1248"/>
      <c r="H53" s="1249"/>
      <c r="I53" s="114">
        <v>1307</v>
      </c>
      <c r="J53" s="115">
        <v>1310</v>
      </c>
      <c r="K53" s="115">
        <v>1335</v>
      </c>
      <c r="L53" s="115">
        <v>1178</v>
      </c>
      <c r="M53" s="116">
        <v>1134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4jdL3ijc0NdHezkUA75vX2VDp4UxrJ3mm5qku+OcGkbV84CiSKQKGce3lXAx4IGFx3aVqkg7hEt/ynL9e7ctQ==" saltValue="T+k/lCRKomzbU1OJDJhL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265" t="s">
        <v>48</v>
      </c>
      <c r="D55" s="1265"/>
      <c r="E55" s="1266"/>
      <c r="F55" s="128">
        <v>865</v>
      </c>
      <c r="G55" s="128">
        <v>889</v>
      </c>
      <c r="H55" s="129">
        <v>920</v>
      </c>
    </row>
    <row r="56" spans="2:8" ht="52.5" customHeight="1" x14ac:dyDescent="0.2">
      <c r="B56" s="130"/>
      <c r="C56" s="1267" t="s">
        <v>49</v>
      </c>
      <c r="D56" s="1267"/>
      <c r="E56" s="1268"/>
      <c r="F56" s="131">
        <v>559</v>
      </c>
      <c r="G56" s="131">
        <v>537</v>
      </c>
      <c r="H56" s="132">
        <v>485</v>
      </c>
    </row>
    <row r="57" spans="2:8" ht="53.25" customHeight="1" x14ac:dyDescent="0.2">
      <c r="B57" s="130"/>
      <c r="C57" s="1269" t="s">
        <v>50</v>
      </c>
      <c r="D57" s="1269"/>
      <c r="E57" s="1270"/>
      <c r="F57" s="133">
        <v>307</v>
      </c>
      <c r="G57" s="133">
        <v>294</v>
      </c>
      <c r="H57" s="134">
        <v>331</v>
      </c>
    </row>
    <row r="58" spans="2:8" ht="45.75" customHeight="1" x14ac:dyDescent="0.2">
      <c r="B58" s="135"/>
      <c r="C58" s="1257" t="s">
        <v>596</v>
      </c>
      <c r="D58" s="1258"/>
      <c r="E58" s="1259"/>
      <c r="F58" s="136">
        <v>242</v>
      </c>
      <c r="G58" s="136">
        <v>242</v>
      </c>
      <c r="H58" s="137">
        <v>282</v>
      </c>
    </row>
    <row r="59" spans="2:8" ht="45.75" customHeight="1" x14ac:dyDescent="0.2">
      <c r="B59" s="135"/>
      <c r="C59" s="1257" t="s">
        <v>597</v>
      </c>
      <c r="D59" s="1258"/>
      <c r="E59" s="1259"/>
      <c r="F59" s="136">
        <v>15</v>
      </c>
      <c r="G59" s="136">
        <v>15</v>
      </c>
      <c r="H59" s="137">
        <v>15</v>
      </c>
    </row>
    <row r="60" spans="2:8" ht="45.75" customHeight="1" x14ac:dyDescent="0.2">
      <c r="B60" s="135"/>
      <c r="C60" s="1257" t="s">
        <v>599</v>
      </c>
      <c r="D60" s="1258"/>
      <c r="E60" s="1259"/>
      <c r="F60" s="136">
        <v>10</v>
      </c>
      <c r="G60" s="136">
        <v>10</v>
      </c>
      <c r="H60" s="137">
        <v>10</v>
      </c>
    </row>
    <row r="61" spans="2:8" ht="45.75" customHeight="1" x14ac:dyDescent="0.2">
      <c r="B61" s="135"/>
      <c r="C61" s="1257" t="s">
        <v>598</v>
      </c>
      <c r="D61" s="1258"/>
      <c r="E61" s="1259"/>
      <c r="F61" s="136">
        <v>18</v>
      </c>
      <c r="G61" s="136">
        <v>13</v>
      </c>
      <c r="H61" s="137">
        <v>7</v>
      </c>
    </row>
    <row r="62" spans="2:8" ht="45.75" customHeight="1" thickBot="1" x14ac:dyDescent="0.25">
      <c r="B62" s="138"/>
      <c r="C62" s="1260" t="s">
        <v>600</v>
      </c>
      <c r="D62" s="1261"/>
      <c r="E62" s="1262"/>
      <c r="F62" s="139">
        <v>5</v>
      </c>
      <c r="G62" s="139">
        <v>6</v>
      </c>
      <c r="H62" s="140">
        <v>7</v>
      </c>
    </row>
    <row r="63" spans="2:8" ht="52.5" customHeight="1" thickBot="1" x14ac:dyDescent="0.25">
      <c r="B63" s="141"/>
      <c r="C63" s="1263" t="s">
        <v>51</v>
      </c>
      <c r="D63" s="1263"/>
      <c r="E63" s="1264"/>
      <c r="F63" s="142">
        <v>1731</v>
      </c>
      <c r="G63" s="142">
        <v>1719</v>
      </c>
      <c r="H63" s="143">
        <v>1735</v>
      </c>
    </row>
    <row r="64" spans="2:8" ht="15" customHeight="1" x14ac:dyDescent="0.2"/>
  </sheetData>
  <sheetProtection algorithmName="SHA-512" hashValue="i1HSMM3SXSjj0LV5CZqS+suzC4XUxDj7neKwbqsnk25xUKMN7/jHq7IKxENFwyCL+Z/Lgc/F0ltR6qpEg1Xdgw==" saltValue="L4rIISeB04fI3YBFkjn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158356</v>
      </c>
      <c r="E3" s="162"/>
      <c r="F3" s="163">
        <v>280458</v>
      </c>
      <c r="G3" s="164"/>
      <c r="H3" s="165"/>
    </row>
    <row r="4" spans="1:8" x14ac:dyDescent="0.2">
      <c r="A4" s="166"/>
      <c r="B4" s="167"/>
      <c r="C4" s="168"/>
      <c r="D4" s="169">
        <v>64994</v>
      </c>
      <c r="E4" s="170"/>
      <c r="F4" s="171">
        <v>127286</v>
      </c>
      <c r="G4" s="172"/>
      <c r="H4" s="173"/>
    </row>
    <row r="5" spans="1:8" x14ac:dyDescent="0.2">
      <c r="A5" s="154" t="s">
        <v>549</v>
      </c>
      <c r="B5" s="159"/>
      <c r="C5" s="160"/>
      <c r="D5" s="161">
        <v>195232</v>
      </c>
      <c r="E5" s="162"/>
      <c r="F5" s="163">
        <v>291945</v>
      </c>
      <c r="G5" s="164"/>
      <c r="H5" s="165"/>
    </row>
    <row r="6" spans="1:8" x14ac:dyDescent="0.2">
      <c r="A6" s="166"/>
      <c r="B6" s="167"/>
      <c r="C6" s="168"/>
      <c r="D6" s="169">
        <v>90927</v>
      </c>
      <c r="E6" s="170"/>
      <c r="F6" s="171">
        <v>127651</v>
      </c>
      <c r="G6" s="172"/>
      <c r="H6" s="173"/>
    </row>
    <row r="7" spans="1:8" x14ac:dyDescent="0.2">
      <c r="A7" s="154" t="s">
        <v>550</v>
      </c>
      <c r="B7" s="159"/>
      <c r="C7" s="160"/>
      <c r="D7" s="161">
        <v>37832</v>
      </c>
      <c r="E7" s="162"/>
      <c r="F7" s="163">
        <v>291173</v>
      </c>
      <c r="G7" s="164"/>
      <c r="H7" s="165"/>
    </row>
    <row r="8" spans="1:8" x14ac:dyDescent="0.2">
      <c r="A8" s="166"/>
      <c r="B8" s="167"/>
      <c r="C8" s="168"/>
      <c r="D8" s="169">
        <v>18108</v>
      </c>
      <c r="E8" s="170"/>
      <c r="F8" s="171">
        <v>119071</v>
      </c>
      <c r="G8" s="172"/>
      <c r="H8" s="173"/>
    </row>
    <row r="9" spans="1:8" x14ac:dyDescent="0.2">
      <c r="A9" s="154" t="s">
        <v>551</v>
      </c>
      <c r="B9" s="159"/>
      <c r="C9" s="160"/>
      <c r="D9" s="161">
        <v>58657</v>
      </c>
      <c r="E9" s="162"/>
      <c r="F9" s="163">
        <v>271581</v>
      </c>
      <c r="G9" s="164"/>
      <c r="H9" s="165"/>
    </row>
    <row r="10" spans="1:8" x14ac:dyDescent="0.2">
      <c r="A10" s="166"/>
      <c r="B10" s="167"/>
      <c r="C10" s="168"/>
      <c r="D10" s="169">
        <v>34300</v>
      </c>
      <c r="E10" s="170"/>
      <c r="F10" s="171">
        <v>117844</v>
      </c>
      <c r="G10" s="172"/>
      <c r="H10" s="173"/>
    </row>
    <row r="11" spans="1:8" x14ac:dyDescent="0.2">
      <c r="A11" s="154" t="s">
        <v>552</v>
      </c>
      <c r="B11" s="159"/>
      <c r="C11" s="160"/>
      <c r="D11" s="161">
        <v>60863</v>
      </c>
      <c r="E11" s="162"/>
      <c r="F11" s="163">
        <v>268375</v>
      </c>
      <c r="G11" s="164"/>
      <c r="H11" s="165"/>
    </row>
    <row r="12" spans="1:8" x14ac:dyDescent="0.2">
      <c r="A12" s="166"/>
      <c r="B12" s="167"/>
      <c r="C12" s="174"/>
      <c r="D12" s="169">
        <v>44263</v>
      </c>
      <c r="E12" s="170"/>
      <c r="F12" s="171">
        <v>119602</v>
      </c>
      <c r="G12" s="172"/>
      <c r="H12" s="173"/>
    </row>
    <row r="13" spans="1:8" x14ac:dyDescent="0.2">
      <c r="A13" s="154"/>
      <c r="B13" s="159"/>
      <c r="C13" s="175"/>
      <c r="D13" s="176">
        <v>102188</v>
      </c>
      <c r="E13" s="177"/>
      <c r="F13" s="178">
        <v>280706</v>
      </c>
      <c r="G13" s="179"/>
      <c r="H13" s="165"/>
    </row>
    <row r="14" spans="1:8" x14ac:dyDescent="0.2">
      <c r="A14" s="166"/>
      <c r="B14" s="167"/>
      <c r="C14" s="168"/>
      <c r="D14" s="169">
        <v>50518</v>
      </c>
      <c r="E14" s="170"/>
      <c r="F14" s="171">
        <v>122291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5.28</v>
      </c>
      <c r="C19" s="180">
        <f>ROUND(VALUE(SUBSTITUTE(実質収支比率等に係る経年分析!G$48,"▲","-")),2)</f>
        <v>4.5599999999999996</v>
      </c>
      <c r="D19" s="180">
        <f>ROUND(VALUE(SUBSTITUTE(実質収支比率等に係る経年分析!H$48,"▲","-")),2)</f>
        <v>4.9800000000000004</v>
      </c>
      <c r="E19" s="180">
        <f>ROUND(VALUE(SUBSTITUTE(実質収支比率等に係る経年分析!I$48,"▲","-")),2)</f>
        <v>6.28</v>
      </c>
      <c r="F19" s="180">
        <f>ROUND(VALUE(SUBSTITUTE(実質収支比率等に係る経年分析!J$48,"▲","-")),2)</f>
        <v>3.16</v>
      </c>
    </row>
    <row r="20" spans="1:11" x14ac:dyDescent="0.2">
      <c r="A20" s="180" t="s">
        <v>55</v>
      </c>
      <c r="B20" s="180">
        <f>ROUND(VALUE(SUBSTITUTE(実質収支比率等に係る経年分析!F$47,"▲","-")),2)</f>
        <v>36.020000000000003</v>
      </c>
      <c r="C20" s="180">
        <f>ROUND(VALUE(SUBSTITUTE(実質収支比率等に係る経年分析!G$47,"▲","-")),2)</f>
        <v>39.840000000000003</v>
      </c>
      <c r="D20" s="180">
        <f>ROUND(VALUE(SUBSTITUTE(実質収支比率等に係る経年分析!H$47,"▲","-")),2)</f>
        <v>42.86</v>
      </c>
      <c r="E20" s="180">
        <f>ROUND(VALUE(SUBSTITUTE(実質収支比率等に係る経年分析!I$47,"▲","-")),2)</f>
        <v>44.35</v>
      </c>
      <c r="F20" s="180">
        <f>ROUND(VALUE(SUBSTITUTE(実質収支比率等に係る経年分析!J$47,"▲","-")),2)</f>
        <v>46.12</v>
      </c>
    </row>
    <row r="21" spans="1:11" x14ac:dyDescent="0.2">
      <c r="A21" s="180" t="s">
        <v>56</v>
      </c>
      <c r="B21" s="180">
        <f>IF(ISNUMBER(VALUE(SUBSTITUTE(実質収支比率等に係る経年分析!F$49,"▲","-"))),ROUND(VALUE(SUBSTITUTE(実質収支比率等に係る経年分析!F$49,"▲","-")),2),NA())</f>
        <v>8.2200000000000006</v>
      </c>
      <c r="C21" s="180">
        <f>IF(ISNUMBER(VALUE(SUBSTITUTE(実質収支比率等に係る経年分析!G$49,"▲","-"))),ROUND(VALUE(SUBSTITUTE(実質収支比率等に係る経年分析!G$49,"▲","-")),2),NA())</f>
        <v>6.22</v>
      </c>
      <c r="D21" s="180">
        <f>IF(ISNUMBER(VALUE(SUBSTITUTE(実質収支比率等に係る経年分析!H$49,"▲","-"))),ROUND(VALUE(SUBSTITUTE(実質収支比率等に係る経年分析!H$49,"▲","-")),2),NA())</f>
        <v>6.44</v>
      </c>
      <c r="E21" s="180">
        <f>IF(ISNUMBER(VALUE(SUBSTITUTE(実質収支比率等に係る経年分析!I$49,"▲","-"))),ROUND(VALUE(SUBSTITUTE(実質収支比率等に係る経年分析!I$49,"▲","-")),2),NA())</f>
        <v>5.18</v>
      </c>
      <c r="F21" s="180">
        <f>IF(ISNUMBER(VALUE(SUBSTITUTE(実質収支比率等に係る経年分析!J$49,"▲","-"))),ROUND(VALUE(SUBSTITUTE(実質収支比率等に係る経年分析!J$49,"▲","-")),2),NA())</f>
        <v>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2">
      <c r="A32" s="181" t="str">
        <f>IF(連結実質赤字比率に係る赤字・黒字の構成分析!C$38="",NA(),連結実質赤字比率に係る赤字・黒字の構成分析!C$38)</f>
        <v>国民健康保険特別会計（直診勘定）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2">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2">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2.5099999999999998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354</v>
      </c>
      <c r="E42" s="182"/>
      <c r="F42" s="182"/>
      <c r="G42" s="182">
        <f>'実質公債費比率（分子）の構造'!L$52</f>
        <v>340</v>
      </c>
      <c r="H42" s="182"/>
      <c r="I42" s="182"/>
      <c r="J42" s="182">
        <f>'実質公債費比率（分子）の構造'!M$52</f>
        <v>343</v>
      </c>
      <c r="K42" s="182"/>
      <c r="L42" s="182"/>
      <c r="M42" s="182">
        <f>'実質公債費比率（分子）の構造'!N$52</f>
        <v>352</v>
      </c>
      <c r="N42" s="182"/>
      <c r="O42" s="182"/>
      <c r="P42" s="182">
        <f>'実質公債費比率（分子）の構造'!O$52</f>
        <v>343</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41</v>
      </c>
      <c r="C45" s="182"/>
      <c r="D45" s="182"/>
      <c r="E45" s="182">
        <f>'実質公債費比率（分子）の構造'!L$49</f>
        <v>47</v>
      </c>
      <c r="F45" s="182"/>
      <c r="G45" s="182"/>
      <c r="H45" s="182">
        <f>'実質公債費比率（分子）の構造'!M$49</f>
        <v>47</v>
      </c>
      <c r="I45" s="182"/>
      <c r="J45" s="182"/>
      <c r="K45" s="182">
        <f>'実質公債費比率（分子）の構造'!N$49</f>
        <v>46</v>
      </c>
      <c r="L45" s="182"/>
      <c r="M45" s="182"/>
      <c r="N45" s="182">
        <f>'実質公債費比率（分子）の構造'!O$49</f>
        <v>42</v>
      </c>
      <c r="O45" s="182"/>
      <c r="P45" s="182"/>
    </row>
    <row r="46" spans="1:16" x14ac:dyDescent="0.2">
      <c r="A46" s="182" t="s">
        <v>67</v>
      </c>
      <c r="B46" s="182">
        <f>'実質公債費比率（分子）の構造'!K$48</f>
        <v>140</v>
      </c>
      <c r="C46" s="182"/>
      <c r="D46" s="182"/>
      <c r="E46" s="182">
        <f>'実質公債費比率（分子）の構造'!L$48</f>
        <v>143</v>
      </c>
      <c r="F46" s="182"/>
      <c r="G46" s="182"/>
      <c r="H46" s="182">
        <f>'実質公債費比率（分子）の構造'!M$48</f>
        <v>164</v>
      </c>
      <c r="I46" s="182"/>
      <c r="J46" s="182"/>
      <c r="K46" s="182">
        <f>'実質公債費比率（分子）の構造'!N$48</f>
        <v>174</v>
      </c>
      <c r="L46" s="182"/>
      <c r="M46" s="182"/>
      <c r="N46" s="182">
        <f>'実質公債費比率（分子）の構造'!O$48</f>
        <v>183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385</v>
      </c>
      <c r="C49" s="182"/>
      <c r="D49" s="182"/>
      <c r="E49" s="182">
        <f>'実質公債費比率（分子）の構造'!L$45</f>
        <v>331</v>
      </c>
      <c r="F49" s="182"/>
      <c r="G49" s="182"/>
      <c r="H49" s="182">
        <f>'実質公債費比率（分子）の構造'!M$45</f>
        <v>310</v>
      </c>
      <c r="I49" s="182"/>
      <c r="J49" s="182"/>
      <c r="K49" s="182">
        <f>'実質公債費比率（分子）の構造'!N$45</f>
        <v>343</v>
      </c>
      <c r="L49" s="182"/>
      <c r="M49" s="182"/>
      <c r="N49" s="182">
        <f>'実質公債費比率（分子）の構造'!O$45</f>
        <v>325</v>
      </c>
      <c r="O49" s="182"/>
      <c r="P49" s="182"/>
    </row>
    <row r="50" spans="1:16" x14ac:dyDescent="0.2">
      <c r="A50" s="182" t="s">
        <v>71</v>
      </c>
      <c r="B50" s="182" t="e">
        <f>NA()</f>
        <v>#N/A</v>
      </c>
      <c r="C50" s="182">
        <f>IF(ISNUMBER('実質公債費比率（分子）の構造'!K$53),'実質公債費比率（分子）の構造'!K$53,NA())</f>
        <v>212</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211</v>
      </c>
      <c r="M50" s="182" t="e">
        <f>NA()</f>
        <v>#N/A</v>
      </c>
      <c r="N50" s="182" t="e">
        <f>NA()</f>
        <v>#N/A</v>
      </c>
      <c r="O50" s="182">
        <f>IF(ISNUMBER('実質公債費比率（分子）の構造'!O$53),'実質公債費比率（分子）の構造'!O$53,NA())</f>
        <v>207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3929</v>
      </c>
      <c r="E56" s="181"/>
      <c r="F56" s="181"/>
      <c r="G56" s="181">
        <f>'将来負担比率（分子）の構造'!J$52</f>
        <v>3853</v>
      </c>
      <c r="H56" s="181"/>
      <c r="I56" s="181"/>
      <c r="J56" s="181">
        <f>'将来負担比率（分子）の構造'!K$52</f>
        <v>3780</v>
      </c>
      <c r="K56" s="181"/>
      <c r="L56" s="181"/>
      <c r="M56" s="181">
        <f>'将来負担比率（分子）の構造'!L$52</f>
        <v>3767</v>
      </c>
      <c r="N56" s="181"/>
      <c r="O56" s="181"/>
      <c r="P56" s="181">
        <f>'将来負担比率（分子）の構造'!M$52</f>
        <v>3726</v>
      </c>
    </row>
    <row r="57" spans="1:16" x14ac:dyDescent="0.2">
      <c r="A57" s="181" t="s">
        <v>42</v>
      </c>
      <c r="B57" s="181"/>
      <c r="C57" s="181"/>
      <c r="D57" s="181">
        <f>'将来負担比率（分子）の構造'!I$51</f>
        <v>15</v>
      </c>
      <c r="E57" s="181"/>
      <c r="F57" s="181"/>
      <c r="G57" s="181">
        <f>'将来負担比率（分子）の構造'!J$51</f>
        <v>11</v>
      </c>
      <c r="H57" s="181"/>
      <c r="I57" s="181"/>
      <c r="J57" s="181">
        <f>'将来負担比率（分子）の構造'!K$51</f>
        <v>7</v>
      </c>
      <c r="K57" s="181"/>
      <c r="L57" s="181"/>
      <c r="M57" s="181">
        <f>'将来負担比率（分子）の構造'!L$51</f>
        <v>24</v>
      </c>
      <c r="N57" s="181"/>
      <c r="O57" s="181"/>
      <c r="P57" s="181">
        <f>'将来負担比率（分子）の構造'!M$51</f>
        <v>43</v>
      </c>
    </row>
    <row r="58" spans="1:16" x14ac:dyDescent="0.2">
      <c r="A58" s="181" t="s">
        <v>41</v>
      </c>
      <c r="B58" s="181"/>
      <c r="C58" s="181"/>
      <c r="D58" s="181">
        <f>'将来負担比率（分子）の構造'!I$50</f>
        <v>1720</v>
      </c>
      <c r="E58" s="181"/>
      <c r="F58" s="181"/>
      <c r="G58" s="181">
        <f>'将来負担比率（分子）の構造'!J$50</f>
        <v>1828</v>
      </c>
      <c r="H58" s="181"/>
      <c r="I58" s="181"/>
      <c r="J58" s="181">
        <f>'将来負担比率（分子）の構造'!K$50</f>
        <v>1860</v>
      </c>
      <c r="K58" s="181"/>
      <c r="L58" s="181"/>
      <c r="M58" s="181">
        <f>'将来負担比率（分子）の構造'!L$50</f>
        <v>1874</v>
      </c>
      <c r="N58" s="181"/>
      <c r="O58" s="181"/>
      <c r="P58" s="181">
        <f>'将来負担比率（分子）の構造'!M$50</f>
        <v>1909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604</v>
      </c>
      <c r="C62" s="181"/>
      <c r="D62" s="181"/>
      <c r="E62" s="181">
        <f>'将来負担比率（分子）の構造'!J$45</f>
        <v>584</v>
      </c>
      <c r="F62" s="181"/>
      <c r="G62" s="181"/>
      <c r="H62" s="181">
        <f>'将来負担比率（分子）の構造'!K$45</f>
        <v>581</v>
      </c>
      <c r="I62" s="181"/>
      <c r="J62" s="181"/>
      <c r="K62" s="181">
        <f>'将来負担比率（分子）の構造'!L$45</f>
        <v>489</v>
      </c>
      <c r="L62" s="181"/>
      <c r="M62" s="181"/>
      <c r="N62" s="181">
        <f>'将来負担比率（分子）の構造'!M$45</f>
        <v>474</v>
      </c>
      <c r="O62" s="181"/>
      <c r="P62" s="181"/>
    </row>
    <row r="63" spans="1:16" x14ac:dyDescent="0.2">
      <c r="A63" s="181" t="s">
        <v>34</v>
      </c>
      <c r="B63" s="181">
        <f>'将来負担比率（分子）の構造'!I$44</f>
        <v>343</v>
      </c>
      <c r="C63" s="181"/>
      <c r="D63" s="181"/>
      <c r="E63" s="181">
        <f>'将来負担比率（分子）の構造'!J$44</f>
        <v>265</v>
      </c>
      <c r="F63" s="181"/>
      <c r="G63" s="181"/>
      <c r="H63" s="181">
        <f>'将来負担比率（分子）の構造'!K$44</f>
        <v>213</v>
      </c>
      <c r="I63" s="181"/>
      <c r="J63" s="181"/>
      <c r="K63" s="181">
        <f>'将来負担比率（分子）の構造'!L$44</f>
        <v>179</v>
      </c>
      <c r="L63" s="181"/>
      <c r="M63" s="181"/>
      <c r="N63" s="181">
        <f>'将来負担比率（分子）の構造'!M$44</f>
        <v>163</v>
      </c>
      <c r="O63" s="181"/>
      <c r="P63" s="181"/>
    </row>
    <row r="64" spans="1:16" x14ac:dyDescent="0.2">
      <c r="A64" s="181" t="s">
        <v>33</v>
      </c>
      <c r="B64" s="181">
        <f>'将来負担比率（分子）の構造'!I$43</f>
        <v>2522</v>
      </c>
      <c r="C64" s="181"/>
      <c r="D64" s="181"/>
      <c r="E64" s="181">
        <f>'将来負担比率（分子）の構造'!J$43</f>
        <v>2473</v>
      </c>
      <c r="F64" s="181"/>
      <c r="G64" s="181"/>
      <c r="H64" s="181">
        <f>'将来負担比率（分子）の構造'!K$43</f>
        <v>2583</v>
      </c>
      <c r="I64" s="181"/>
      <c r="J64" s="181"/>
      <c r="K64" s="181">
        <f>'将来負担比率（分子）の構造'!L$43</f>
        <v>2572</v>
      </c>
      <c r="L64" s="181"/>
      <c r="M64" s="181"/>
      <c r="N64" s="181">
        <f>'将来負担比率（分子）の構造'!M$43</f>
        <v>2619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3503</v>
      </c>
      <c r="C66" s="181"/>
      <c r="D66" s="181"/>
      <c r="E66" s="181">
        <f>'将来負担比率（分子）の構造'!J$41</f>
        <v>3681</v>
      </c>
      <c r="F66" s="181"/>
      <c r="G66" s="181"/>
      <c r="H66" s="181">
        <f>'将来負担比率（分子）の構造'!K$41</f>
        <v>3606</v>
      </c>
      <c r="I66" s="181"/>
      <c r="J66" s="181"/>
      <c r="K66" s="181">
        <f>'将来負担比率（分子）の構造'!L$41</f>
        <v>3602</v>
      </c>
      <c r="L66" s="181"/>
      <c r="M66" s="181"/>
      <c r="N66" s="181">
        <f>'将来負担比率（分子）の構造'!M$41</f>
        <v>3556</v>
      </c>
      <c r="O66" s="181"/>
      <c r="P66" s="181"/>
    </row>
    <row r="67" spans="1:16" x14ac:dyDescent="0.2">
      <c r="A67" s="181" t="s">
        <v>75</v>
      </c>
      <c r="B67" s="181" t="e">
        <f>NA()</f>
        <v>#N/A</v>
      </c>
      <c r="C67" s="181">
        <f>IF(ISNUMBER('将来負担比率（分子）の構造'!I$53), IF('将来負担比率（分子）の構造'!I$53 &lt; 0, 0, '将来負担比率（分子）の構造'!I$53), NA())</f>
        <v>1307</v>
      </c>
      <c r="D67" s="181" t="e">
        <f>NA()</f>
        <v>#N/A</v>
      </c>
      <c r="E67" s="181" t="e">
        <f>NA()</f>
        <v>#N/A</v>
      </c>
      <c r="F67" s="181">
        <f>IF(ISNUMBER('将来負担比率（分子）の構造'!J$53), IF('将来負担比率（分子）の構造'!J$53 &lt; 0, 0, '将来負担比率（分子）の構造'!J$53), NA())</f>
        <v>1310</v>
      </c>
      <c r="G67" s="181" t="e">
        <f>NA()</f>
        <v>#N/A</v>
      </c>
      <c r="H67" s="181" t="e">
        <f>NA()</f>
        <v>#N/A</v>
      </c>
      <c r="I67" s="181">
        <f>IF(ISNUMBER('将来負担比率（分子）の構造'!K$53), IF('将来負担比率（分子）の構造'!K$53 &lt; 0, 0, '将来負担比率（分子）の構造'!K$53), NA())</f>
        <v>1335</v>
      </c>
      <c r="J67" s="181" t="e">
        <f>NA()</f>
        <v>#N/A</v>
      </c>
      <c r="K67" s="181" t="e">
        <f>NA()</f>
        <v>#N/A</v>
      </c>
      <c r="L67" s="181">
        <f>IF(ISNUMBER('将来負担比率（分子）の構造'!L$53), IF('将来負担比率（分子）の構造'!L$53 &lt; 0, 0, '将来負担比率（分子）の構造'!L$53), NA())</f>
        <v>1178</v>
      </c>
      <c r="M67" s="181" t="e">
        <f>NA()</f>
        <v>#N/A</v>
      </c>
      <c r="N67" s="181" t="e">
        <f>NA()</f>
        <v>#N/A</v>
      </c>
      <c r="O67" s="181">
        <f>IF(ISNUMBER('将来負担比率（分子）の構造'!M$53), IF('将来負担比率（分子）の構造'!M$53 &lt; 0, 0, '将来負担比率（分子）の構造'!M$53), NA())</f>
        <v>1134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865</v>
      </c>
      <c r="C72" s="185">
        <f>基金残高に係る経年分析!G55</f>
        <v>889</v>
      </c>
      <c r="D72" s="185">
        <f>基金残高に係る経年分析!H55</f>
        <v>920</v>
      </c>
    </row>
    <row r="73" spans="1:16" x14ac:dyDescent="0.2">
      <c r="A73" s="184" t="s">
        <v>78</v>
      </c>
      <c r="B73" s="185">
        <f>基金残高に係る経年分析!F56</f>
        <v>559</v>
      </c>
      <c r="C73" s="185">
        <f>基金残高に係る経年分析!G56</f>
        <v>537</v>
      </c>
      <c r="D73" s="185">
        <f>基金残高に係る経年分析!H56</f>
        <v>485</v>
      </c>
    </row>
    <row r="74" spans="1:16" x14ac:dyDescent="0.2">
      <c r="A74" s="184" t="s">
        <v>79</v>
      </c>
      <c r="B74" s="185">
        <f>基金残高に係る経年分析!F57</f>
        <v>307</v>
      </c>
      <c r="C74" s="185">
        <f>基金残高に係る経年分析!G57</f>
        <v>294</v>
      </c>
      <c r="D74" s="185">
        <f>基金残高に係る経年分析!H57</f>
        <v>331</v>
      </c>
    </row>
  </sheetData>
  <sheetProtection algorithmName="SHA-512" hashValue="5dUi+lDtD1Tqsangv1ozNlxTZHwkOQwJ0+P84DbD8uWZ9GrAumQ2pZMauMdkm7FcvM8Fd2qPq0Ve7OkrDFbCTA==" saltValue="j80bggyd4oXqIpNAeZRT7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230</v>
      </c>
      <c r="C5" s="707"/>
      <c r="D5" s="707"/>
      <c r="E5" s="707"/>
      <c r="F5" s="707"/>
      <c r="G5" s="707"/>
      <c r="H5" s="707"/>
      <c r="I5" s="707"/>
      <c r="J5" s="707"/>
      <c r="K5" s="707"/>
      <c r="L5" s="707"/>
      <c r="M5" s="707"/>
      <c r="N5" s="707"/>
      <c r="O5" s="707"/>
      <c r="P5" s="707"/>
      <c r="Q5" s="708"/>
      <c r="R5" s="695">
        <v>385622</v>
      </c>
      <c r="S5" s="696"/>
      <c r="T5" s="696"/>
      <c r="U5" s="696"/>
      <c r="V5" s="696"/>
      <c r="W5" s="696"/>
      <c r="X5" s="696"/>
      <c r="Y5" s="739"/>
      <c r="Z5" s="757">
        <v>11.7</v>
      </c>
      <c r="AA5" s="757"/>
      <c r="AB5" s="757"/>
      <c r="AC5" s="757"/>
      <c r="AD5" s="758">
        <v>385622</v>
      </c>
      <c r="AE5" s="758"/>
      <c r="AF5" s="758"/>
      <c r="AG5" s="758"/>
      <c r="AH5" s="758"/>
      <c r="AI5" s="758"/>
      <c r="AJ5" s="758"/>
      <c r="AK5" s="758"/>
      <c r="AL5" s="740">
        <v>19.7</v>
      </c>
      <c r="AM5" s="711"/>
      <c r="AN5" s="711"/>
      <c r="AO5" s="741"/>
      <c r="AP5" s="706" t="s">
        <v>231</v>
      </c>
      <c r="AQ5" s="707"/>
      <c r="AR5" s="707"/>
      <c r="AS5" s="707"/>
      <c r="AT5" s="707"/>
      <c r="AU5" s="707"/>
      <c r="AV5" s="707"/>
      <c r="AW5" s="707"/>
      <c r="AX5" s="707"/>
      <c r="AY5" s="707"/>
      <c r="AZ5" s="707"/>
      <c r="BA5" s="707"/>
      <c r="BB5" s="707"/>
      <c r="BC5" s="707"/>
      <c r="BD5" s="707"/>
      <c r="BE5" s="707"/>
      <c r="BF5" s="708"/>
      <c r="BG5" s="640">
        <v>385622</v>
      </c>
      <c r="BH5" s="641"/>
      <c r="BI5" s="641"/>
      <c r="BJ5" s="641"/>
      <c r="BK5" s="641"/>
      <c r="BL5" s="641"/>
      <c r="BM5" s="641"/>
      <c r="BN5" s="642"/>
      <c r="BO5" s="677">
        <v>100</v>
      </c>
      <c r="BP5" s="677"/>
      <c r="BQ5" s="677"/>
      <c r="BR5" s="677"/>
      <c r="BS5" s="678">
        <v>15199</v>
      </c>
      <c r="BT5" s="678"/>
      <c r="BU5" s="678"/>
      <c r="BV5" s="678"/>
      <c r="BW5" s="678"/>
      <c r="BX5" s="678"/>
      <c r="BY5" s="678"/>
      <c r="BZ5" s="678"/>
      <c r="CA5" s="678"/>
      <c r="CB5" s="737"/>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2">
      <c r="B6" s="637" t="s">
        <v>235</v>
      </c>
      <c r="C6" s="638"/>
      <c r="D6" s="638"/>
      <c r="E6" s="638"/>
      <c r="F6" s="638"/>
      <c r="G6" s="638"/>
      <c r="H6" s="638"/>
      <c r="I6" s="638"/>
      <c r="J6" s="638"/>
      <c r="K6" s="638"/>
      <c r="L6" s="638"/>
      <c r="M6" s="638"/>
      <c r="N6" s="638"/>
      <c r="O6" s="638"/>
      <c r="P6" s="638"/>
      <c r="Q6" s="639"/>
      <c r="R6" s="640">
        <v>30256</v>
      </c>
      <c r="S6" s="641"/>
      <c r="T6" s="641"/>
      <c r="U6" s="641"/>
      <c r="V6" s="641"/>
      <c r="W6" s="641"/>
      <c r="X6" s="641"/>
      <c r="Y6" s="642"/>
      <c r="Z6" s="677">
        <v>0.9</v>
      </c>
      <c r="AA6" s="677"/>
      <c r="AB6" s="677"/>
      <c r="AC6" s="677"/>
      <c r="AD6" s="678">
        <v>30256</v>
      </c>
      <c r="AE6" s="678"/>
      <c r="AF6" s="678"/>
      <c r="AG6" s="678"/>
      <c r="AH6" s="678"/>
      <c r="AI6" s="678"/>
      <c r="AJ6" s="678"/>
      <c r="AK6" s="678"/>
      <c r="AL6" s="643">
        <v>1.5</v>
      </c>
      <c r="AM6" s="644"/>
      <c r="AN6" s="644"/>
      <c r="AO6" s="679"/>
      <c r="AP6" s="637" t="s">
        <v>236</v>
      </c>
      <c r="AQ6" s="638"/>
      <c r="AR6" s="638"/>
      <c r="AS6" s="638"/>
      <c r="AT6" s="638"/>
      <c r="AU6" s="638"/>
      <c r="AV6" s="638"/>
      <c r="AW6" s="638"/>
      <c r="AX6" s="638"/>
      <c r="AY6" s="638"/>
      <c r="AZ6" s="638"/>
      <c r="BA6" s="638"/>
      <c r="BB6" s="638"/>
      <c r="BC6" s="638"/>
      <c r="BD6" s="638"/>
      <c r="BE6" s="638"/>
      <c r="BF6" s="639"/>
      <c r="BG6" s="640">
        <v>385622</v>
      </c>
      <c r="BH6" s="641"/>
      <c r="BI6" s="641"/>
      <c r="BJ6" s="641"/>
      <c r="BK6" s="641"/>
      <c r="BL6" s="641"/>
      <c r="BM6" s="641"/>
      <c r="BN6" s="642"/>
      <c r="BO6" s="677">
        <v>100</v>
      </c>
      <c r="BP6" s="677"/>
      <c r="BQ6" s="677"/>
      <c r="BR6" s="677"/>
      <c r="BS6" s="678">
        <v>15199</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52888</v>
      </c>
      <c r="CS6" s="641"/>
      <c r="CT6" s="641"/>
      <c r="CU6" s="641"/>
      <c r="CV6" s="641"/>
      <c r="CW6" s="641"/>
      <c r="CX6" s="641"/>
      <c r="CY6" s="642"/>
      <c r="CZ6" s="740">
        <v>1.6</v>
      </c>
      <c r="DA6" s="711"/>
      <c r="DB6" s="711"/>
      <c r="DC6" s="743"/>
      <c r="DD6" s="646" t="s">
        <v>140</v>
      </c>
      <c r="DE6" s="641"/>
      <c r="DF6" s="641"/>
      <c r="DG6" s="641"/>
      <c r="DH6" s="641"/>
      <c r="DI6" s="641"/>
      <c r="DJ6" s="641"/>
      <c r="DK6" s="641"/>
      <c r="DL6" s="641"/>
      <c r="DM6" s="641"/>
      <c r="DN6" s="641"/>
      <c r="DO6" s="641"/>
      <c r="DP6" s="642"/>
      <c r="DQ6" s="646">
        <v>52888</v>
      </c>
      <c r="DR6" s="641"/>
      <c r="DS6" s="641"/>
      <c r="DT6" s="641"/>
      <c r="DU6" s="641"/>
      <c r="DV6" s="641"/>
      <c r="DW6" s="641"/>
      <c r="DX6" s="641"/>
      <c r="DY6" s="641"/>
      <c r="DZ6" s="641"/>
      <c r="EA6" s="641"/>
      <c r="EB6" s="641"/>
      <c r="EC6" s="684"/>
    </row>
    <row r="7" spans="2:143" ht="11.25" customHeight="1" x14ac:dyDescent="0.2">
      <c r="B7" s="637" t="s">
        <v>238</v>
      </c>
      <c r="C7" s="638"/>
      <c r="D7" s="638"/>
      <c r="E7" s="638"/>
      <c r="F7" s="638"/>
      <c r="G7" s="638"/>
      <c r="H7" s="638"/>
      <c r="I7" s="638"/>
      <c r="J7" s="638"/>
      <c r="K7" s="638"/>
      <c r="L7" s="638"/>
      <c r="M7" s="638"/>
      <c r="N7" s="638"/>
      <c r="O7" s="638"/>
      <c r="P7" s="638"/>
      <c r="Q7" s="639"/>
      <c r="R7" s="640">
        <v>326</v>
      </c>
      <c r="S7" s="641"/>
      <c r="T7" s="641"/>
      <c r="U7" s="641"/>
      <c r="V7" s="641"/>
      <c r="W7" s="641"/>
      <c r="X7" s="641"/>
      <c r="Y7" s="642"/>
      <c r="Z7" s="677">
        <v>0</v>
      </c>
      <c r="AA7" s="677"/>
      <c r="AB7" s="677"/>
      <c r="AC7" s="677"/>
      <c r="AD7" s="678">
        <v>326</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153468</v>
      </c>
      <c r="BH7" s="641"/>
      <c r="BI7" s="641"/>
      <c r="BJ7" s="641"/>
      <c r="BK7" s="641"/>
      <c r="BL7" s="641"/>
      <c r="BM7" s="641"/>
      <c r="BN7" s="642"/>
      <c r="BO7" s="677">
        <v>39.799999999999997</v>
      </c>
      <c r="BP7" s="677"/>
      <c r="BQ7" s="677"/>
      <c r="BR7" s="677"/>
      <c r="BS7" s="678">
        <v>2454</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658705</v>
      </c>
      <c r="CS7" s="641"/>
      <c r="CT7" s="641"/>
      <c r="CU7" s="641"/>
      <c r="CV7" s="641"/>
      <c r="CW7" s="641"/>
      <c r="CX7" s="641"/>
      <c r="CY7" s="642"/>
      <c r="CZ7" s="677">
        <v>20.5</v>
      </c>
      <c r="DA7" s="677"/>
      <c r="DB7" s="677"/>
      <c r="DC7" s="677"/>
      <c r="DD7" s="646">
        <v>34553</v>
      </c>
      <c r="DE7" s="641"/>
      <c r="DF7" s="641"/>
      <c r="DG7" s="641"/>
      <c r="DH7" s="641"/>
      <c r="DI7" s="641"/>
      <c r="DJ7" s="641"/>
      <c r="DK7" s="641"/>
      <c r="DL7" s="641"/>
      <c r="DM7" s="641"/>
      <c r="DN7" s="641"/>
      <c r="DO7" s="641"/>
      <c r="DP7" s="642"/>
      <c r="DQ7" s="646">
        <v>478254</v>
      </c>
      <c r="DR7" s="641"/>
      <c r="DS7" s="641"/>
      <c r="DT7" s="641"/>
      <c r="DU7" s="641"/>
      <c r="DV7" s="641"/>
      <c r="DW7" s="641"/>
      <c r="DX7" s="641"/>
      <c r="DY7" s="641"/>
      <c r="DZ7" s="641"/>
      <c r="EA7" s="641"/>
      <c r="EB7" s="641"/>
      <c r="EC7" s="684"/>
    </row>
    <row r="8" spans="2:143" ht="11.25" customHeight="1" x14ac:dyDescent="0.2">
      <c r="B8" s="637" t="s">
        <v>241</v>
      </c>
      <c r="C8" s="638"/>
      <c r="D8" s="638"/>
      <c r="E8" s="638"/>
      <c r="F8" s="638"/>
      <c r="G8" s="638"/>
      <c r="H8" s="638"/>
      <c r="I8" s="638"/>
      <c r="J8" s="638"/>
      <c r="K8" s="638"/>
      <c r="L8" s="638"/>
      <c r="M8" s="638"/>
      <c r="N8" s="638"/>
      <c r="O8" s="638"/>
      <c r="P8" s="638"/>
      <c r="Q8" s="639"/>
      <c r="R8" s="640">
        <v>2657</v>
      </c>
      <c r="S8" s="641"/>
      <c r="T8" s="641"/>
      <c r="U8" s="641"/>
      <c r="V8" s="641"/>
      <c r="W8" s="641"/>
      <c r="X8" s="641"/>
      <c r="Y8" s="642"/>
      <c r="Z8" s="677">
        <v>0.1</v>
      </c>
      <c r="AA8" s="677"/>
      <c r="AB8" s="677"/>
      <c r="AC8" s="677"/>
      <c r="AD8" s="678">
        <v>2657</v>
      </c>
      <c r="AE8" s="678"/>
      <c r="AF8" s="678"/>
      <c r="AG8" s="678"/>
      <c r="AH8" s="678"/>
      <c r="AI8" s="678"/>
      <c r="AJ8" s="678"/>
      <c r="AK8" s="678"/>
      <c r="AL8" s="643">
        <v>0.1</v>
      </c>
      <c r="AM8" s="644"/>
      <c r="AN8" s="644"/>
      <c r="AO8" s="679"/>
      <c r="AP8" s="637" t="s">
        <v>242</v>
      </c>
      <c r="AQ8" s="638"/>
      <c r="AR8" s="638"/>
      <c r="AS8" s="638"/>
      <c r="AT8" s="638"/>
      <c r="AU8" s="638"/>
      <c r="AV8" s="638"/>
      <c r="AW8" s="638"/>
      <c r="AX8" s="638"/>
      <c r="AY8" s="638"/>
      <c r="AZ8" s="638"/>
      <c r="BA8" s="638"/>
      <c r="BB8" s="638"/>
      <c r="BC8" s="638"/>
      <c r="BD8" s="638"/>
      <c r="BE8" s="638"/>
      <c r="BF8" s="639"/>
      <c r="BG8" s="640">
        <v>6065</v>
      </c>
      <c r="BH8" s="641"/>
      <c r="BI8" s="641"/>
      <c r="BJ8" s="641"/>
      <c r="BK8" s="641"/>
      <c r="BL8" s="641"/>
      <c r="BM8" s="641"/>
      <c r="BN8" s="642"/>
      <c r="BO8" s="677">
        <v>1.6</v>
      </c>
      <c r="BP8" s="677"/>
      <c r="BQ8" s="677"/>
      <c r="BR8" s="677"/>
      <c r="BS8" s="646" t="s">
        <v>243</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699235</v>
      </c>
      <c r="CS8" s="641"/>
      <c r="CT8" s="641"/>
      <c r="CU8" s="641"/>
      <c r="CV8" s="641"/>
      <c r="CW8" s="641"/>
      <c r="CX8" s="641"/>
      <c r="CY8" s="642"/>
      <c r="CZ8" s="677">
        <v>21.8</v>
      </c>
      <c r="DA8" s="677"/>
      <c r="DB8" s="677"/>
      <c r="DC8" s="677"/>
      <c r="DD8" s="646">
        <v>1083</v>
      </c>
      <c r="DE8" s="641"/>
      <c r="DF8" s="641"/>
      <c r="DG8" s="641"/>
      <c r="DH8" s="641"/>
      <c r="DI8" s="641"/>
      <c r="DJ8" s="641"/>
      <c r="DK8" s="641"/>
      <c r="DL8" s="641"/>
      <c r="DM8" s="641"/>
      <c r="DN8" s="641"/>
      <c r="DO8" s="641"/>
      <c r="DP8" s="642"/>
      <c r="DQ8" s="646">
        <v>478720</v>
      </c>
      <c r="DR8" s="641"/>
      <c r="DS8" s="641"/>
      <c r="DT8" s="641"/>
      <c r="DU8" s="641"/>
      <c r="DV8" s="641"/>
      <c r="DW8" s="641"/>
      <c r="DX8" s="641"/>
      <c r="DY8" s="641"/>
      <c r="DZ8" s="641"/>
      <c r="EA8" s="641"/>
      <c r="EB8" s="641"/>
      <c r="EC8" s="684"/>
    </row>
    <row r="9" spans="2:143" ht="11.25" customHeight="1" x14ac:dyDescent="0.2">
      <c r="B9" s="637" t="s">
        <v>245</v>
      </c>
      <c r="C9" s="638"/>
      <c r="D9" s="638"/>
      <c r="E9" s="638"/>
      <c r="F9" s="638"/>
      <c r="G9" s="638"/>
      <c r="H9" s="638"/>
      <c r="I9" s="638"/>
      <c r="J9" s="638"/>
      <c r="K9" s="638"/>
      <c r="L9" s="638"/>
      <c r="M9" s="638"/>
      <c r="N9" s="638"/>
      <c r="O9" s="638"/>
      <c r="P9" s="638"/>
      <c r="Q9" s="639"/>
      <c r="R9" s="640">
        <v>1464</v>
      </c>
      <c r="S9" s="641"/>
      <c r="T9" s="641"/>
      <c r="U9" s="641"/>
      <c r="V9" s="641"/>
      <c r="W9" s="641"/>
      <c r="X9" s="641"/>
      <c r="Y9" s="642"/>
      <c r="Z9" s="677">
        <v>0</v>
      </c>
      <c r="AA9" s="677"/>
      <c r="AB9" s="677"/>
      <c r="AC9" s="677"/>
      <c r="AD9" s="678">
        <v>1464</v>
      </c>
      <c r="AE9" s="678"/>
      <c r="AF9" s="678"/>
      <c r="AG9" s="678"/>
      <c r="AH9" s="678"/>
      <c r="AI9" s="678"/>
      <c r="AJ9" s="678"/>
      <c r="AK9" s="678"/>
      <c r="AL9" s="643">
        <v>0.1</v>
      </c>
      <c r="AM9" s="644"/>
      <c r="AN9" s="644"/>
      <c r="AO9" s="679"/>
      <c r="AP9" s="637" t="s">
        <v>246</v>
      </c>
      <c r="AQ9" s="638"/>
      <c r="AR9" s="638"/>
      <c r="AS9" s="638"/>
      <c r="AT9" s="638"/>
      <c r="AU9" s="638"/>
      <c r="AV9" s="638"/>
      <c r="AW9" s="638"/>
      <c r="AX9" s="638"/>
      <c r="AY9" s="638"/>
      <c r="AZ9" s="638"/>
      <c r="BA9" s="638"/>
      <c r="BB9" s="638"/>
      <c r="BC9" s="638"/>
      <c r="BD9" s="638"/>
      <c r="BE9" s="638"/>
      <c r="BF9" s="639"/>
      <c r="BG9" s="640">
        <v>132383</v>
      </c>
      <c r="BH9" s="641"/>
      <c r="BI9" s="641"/>
      <c r="BJ9" s="641"/>
      <c r="BK9" s="641"/>
      <c r="BL9" s="641"/>
      <c r="BM9" s="641"/>
      <c r="BN9" s="642"/>
      <c r="BO9" s="677">
        <v>34.299999999999997</v>
      </c>
      <c r="BP9" s="677"/>
      <c r="BQ9" s="677"/>
      <c r="BR9" s="677"/>
      <c r="BS9" s="646" t="s">
        <v>243</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339871</v>
      </c>
      <c r="CS9" s="641"/>
      <c r="CT9" s="641"/>
      <c r="CU9" s="641"/>
      <c r="CV9" s="641"/>
      <c r="CW9" s="641"/>
      <c r="CX9" s="641"/>
      <c r="CY9" s="642"/>
      <c r="CZ9" s="677">
        <v>10.6</v>
      </c>
      <c r="DA9" s="677"/>
      <c r="DB9" s="677"/>
      <c r="DC9" s="677"/>
      <c r="DD9" s="646">
        <v>828</v>
      </c>
      <c r="DE9" s="641"/>
      <c r="DF9" s="641"/>
      <c r="DG9" s="641"/>
      <c r="DH9" s="641"/>
      <c r="DI9" s="641"/>
      <c r="DJ9" s="641"/>
      <c r="DK9" s="641"/>
      <c r="DL9" s="641"/>
      <c r="DM9" s="641"/>
      <c r="DN9" s="641"/>
      <c r="DO9" s="641"/>
      <c r="DP9" s="642"/>
      <c r="DQ9" s="646">
        <v>300602</v>
      </c>
      <c r="DR9" s="641"/>
      <c r="DS9" s="641"/>
      <c r="DT9" s="641"/>
      <c r="DU9" s="641"/>
      <c r="DV9" s="641"/>
      <c r="DW9" s="641"/>
      <c r="DX9" s="641"/>
      <c r="DY9" s="641"/>
      <c r="DZ9" s="641"/>
      <c r="EA9" s="641"/>
      <c r="EB9" s="641"/>
      <c r="EC9" s="684"/>
    </row>
    <row r="10" spans="2:143" ht="11.25" customHeight="1" x14ac:dyDescent="0.2">
      <c r="B10" s="637" t="s">
        <v>248</v>
      </c>
      <c r="C10" s="638"/>
      <c r="D10" s="638"/>
      <c r="E10" s="638"/>
      <c r="F10" s="638"/>
      <c r="G10" s="638"/>
      <c r="H10" s="638"/>
      <c r="I10" s="638"/>
      <c r="J10" s="638"/>
      <c r="K10" s="638"/>
      <c r="L10" s="638"/>
      <c r="M10" s="638"/>
      <c r="N10" s="638"/>
      <c r="O10" s="638"/>
      <c r="P10" s="638"/>
      <c r="Q10" s="639"/>
      <c r="R10" s="640" t="s">
        <v>140</v>
      </c>
      <c r="S10" s="641"/>
      <c r="T10" s="641"/>
      <c r="U10" s="641"/>
      <c r="V10" s="641"/>
      <c r="W10" s="641"/>
      <c r="X10" s="641"/>
      <c r="Y10" s="642"/>
      <c r="Z10" s="677" t="s">
        <v>140</v>
      </c>
      <c r="AA10" s="677"/>
      <c r="AB10" s="677"/>
      <c r="AC10" s="677"/>
      <c r="AD10" s="678" t="s">
        <v>140</v>
      </c>
      <c r="AE10" s="678"/>
      <c r="AF10" s="678"/>
      <c r="AG10" s="678"/>
      <c r="AH10" s="678"/>
      <c r="AI10" s="678"/>
      <c r="AJ10" s="678"/>
      <c r="AK10" s="678"/>
      <c r="AL10" s="643" t="s">
        <v>243</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10955</v>
      </c>
      <c r="BH10" s="641"/>
      <c r="BI10" s="641"/>
      <c r="BJ10" s="641"/>
      <c r="BK10" s="641"/>
      <c r="BL10" s="641"/>
      <c r="BM10" s="641"/>
      <c r="BN10" s="642"/>
      <c r="BO10" s="677">
        <v>2.8</v>
      </c>
      <c r="BP10" s="677"/>
      <c r="BQ10" s="677"/>
      <c r="BR10" s="677"/>
      <c r="BS10" s="646">
        <v>1699</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t="s">
        <v>140</v>
      </c>
      <c r="CS10" s="641"/>
      <c r="CT10" s="641"/>
      <c r="CU10" s="641"/>
      <c r="CV10" s="641"/>
      <c r="CW10" s="641"/>
      <c r="CX10" s="641"/>
      <c r="CY10" s="642"/>
      <c r="CZ10" s="677" t="s">
        <v>243</v>
      </c>
      <c r="DA10" s="677"/>
      <c r="DB10" s="677"/>
      <c r="DC10" s="677"/>
      <c r="DD10" s="646" t="s">
        <v>140</v>
      </c>
      <c r="DE10" s="641"/>
      <c r="DF10" s="641"/>
      <c r="DG10" s="641"/>
      <c r="DH10" s="641"/>
      <c r="DI10" s="641"/>
      <c r="DJ10" s="641"/>
      <c r="DK10" s="641"/>
      <c r="DL10" s="641"/>
      <c r="DM10" s="641"/>
      <c r="DN10" s="641"/>
      <c r="DO10" s="641"/>
      <c r="DP10" s="642"/>
      <c r="DQ10" s="646" t="s">
        <v>243</v>
      </c>
      <c r="DR10" s="641"/>
      <c r="DS10" s="641"/>
      <c r="DT10" s="641"/>
      <c r="DU10" s="641"/>
      <c r="DV10" s="641"/>
      <c r="DW10" s="641"/>
      <c r="DX10" s="641"/>
      <c r="DY10" s="641"/>
      <c r="DZ10" s="641"/>
      <c r="EA10" s="641"/>
      <c r="EB10" s="641"/>
      <c r="EC10" s="684"/>
    </row>
    <row r="11" spans="2:143" ht="11.25" customHeight="1" x14ac:dyDescent="0.2">
      <c r="B11" s="637" t="s">
        <v>251</v>
      </c>
      <c r="C11" s="638"/>
      <c r="D11" s="638"/>
      <c r="E11" s="638"/>
      <c r="F11" s="638"/>
      <c r="G11" s="638"/>
      <c r="H11" s="638"/>
      <c r="I11" s="638"/>
      <c r="J11" s="638"/>
      <c r="K11" s="638"/>
      <c r="L11" s="638"/>
      <c r="M11" s="638"/>
      <c r="N11" s="638"/>
      <c r="O11" s="638"/>
      <c r="P11" s="638"/>
      <c r="Q11" s="639"/>
      <c r="R11" s="640">
        <v>58668</v>
      </c>
      <c r="S11" s="641"/>
      <c r="T11" s="641"/>
      <c r="U11" s="641"/>
      <c r="V11" s="641"/>
      <c r="W11" s="641"/>
      <c r="X11" s="641"/>
      <c r="Y11" s="642"/>
      <c r="Z11" s="643">
        <v>1.8</v>
      </c>
      <c r="AA11" s="644"/>
      <c r="AB11" s="644"/>
      <c r="AC11" s="645"/>
      <c r="AD11" s="646">
        <v>58668</v>
      </c>
      <c r="AE11" s="641"/>
      <c r="AF11" s="641"/>
      <c r="AG11" s="641"/>
      <c r="AH11" s="641"/>
      <c r="AI11" s="641"/>
      <c r="AJ11" s="641"/>
      <c r="AK11" s="642"/>
      <c r="AL11" s="643">
        <v>3</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4065</v>
      </c>
      <c r="BH11" s="641"/>
      <c r="BI11" s="641"/>
      <c r="BJ11" s="641"/>
      <c r="BK11" s="641"/>
      <c r="BL11" s="641"/>
      <c r="BM11" s="641"/>
      <c r="BN11" s="642"/>
      <c r="BO11" s="677">
        <v>1.1000000000000001</v>
      </c>
      <c r="BP11" s="677"/>
      <c r="BQ11" s="677"/>
      <c r="BR11" s="677"/>
      <c r="BS11" s="646">
        <v>755</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134817</v>
      </c>
      <c r="CS11" s="641"/>
      <c r="CT11" s="641"/>
      <c r="CU11" s="641"/>
      <c r="CV11" s="641"/>
      <c r="CW11" s="641"/>
      <c r="CX11" s="641"/>
      <c r="CY11" s="642"/>
      <c r="CZ11" s="677">
        <v>4.2</v>
      </c>
      <c r="DA11" s="677"/>
      <c r="DB11" s="677"/>
      <c r="DC11" s="677"/>
      <c r="DD11" s="646">
        <v>23154</v>
      </c>
      <c r="DE11" s="641"/>
      <c r="DF11" s="641"/>
      <c r="DG11" s="641"/>
      <c r="DH11" s="641"/>
      <c r="DI11" s="641"/>
      <c r="DJ11" s="641"/>
      <c r="DK11" s="641"/>
      <c r="DL11" s="641"/>
      <c r="DM11" s="641"/>
      <c r="DN11" s="641"/>
      <c r="DO11" s="641"/>
      <c r="DP11" s="642"/>
      <c r="DQ11" s="646">
        <v>69738</v>
      </c>
      <c r="DR11" s="641"/>
      <c r="DS11" s="641"/>
      <c r="DT11" s="641"/>
      <c r="DU11" s="641"/>
      <c r="DV11" s="641"/>
      <c r="DW11" s="641"/>
      <c r="DX11" s="641"/>
      <c r="DY11" s="641"/>
      <c r="DZ11" s="641"/>
      <c r="EA11" s="641"/>
      <c r="EB11" s="641"/>
      <c r="EC11" s="684"/>
    </row>
    <row r="12" spans="2:143" ht="11.25" customHeight="1" x14ac:dyDescent="0.2">
      <c r="B12" s="637" t="s">
        <v>254</v>
      </c>
      <c r="C12" s="638"/>
      <c r="D12" s="638"/>
      <c r="E12" s="638"/>
      <c r="F12" s="638"/>
      <c r="G12" s="638"/>
      <c r="H12" s="638"/>
      <c r="I12" s="638"/>
      <c r="J12" s="638"/>
      <c r="K12" s="638"/>
      <c r="L12" s="638"/>
      <c r="M12" s="638"/>
      <c r="N12" s="638"/>
      <c r="O12" s="638"/>
      <c r="P12" s="638"/>
      <c r="Q12" s="639"/>
      <c r="R12" s="640">
        <v>9988</v>
      </c>
      <c r="S12" s="641"/>
      <c r="T12" s="641"/>
      <c r="U12" s="641"/>
      <c r="V12" s="641"/>
      <c r="W12" s="641"/>
      <c r="X12" s="641"/>
      <c r="Y12" s="642"/>
      <c r="Z12" s="677">
        <v>0.3</v>
      </c>
      <c r="AA12" s="677"/>
      <c r="AB12" s="677"/>
      <c r="AC12" s="677"/>
      <c r="AD12" s="678">
        <v>9988</v>
      </c>
      <c r="AE12" s="678"/>
      <c r="AF12" s="678"/>
      <c r="AG12" s="678"/>
      <c r="AH12" s="678"/>
      <c r="AI12" s="678"/>
      <c r="AJ12" s="678"/>
      <c r="AK12" s="678"/>
      <c r="AL12" s="643">
        <v>0.5</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193785</v>
      </c>
      <c r="BH12" s="641"/>
      <c r="BI12" s="641"/>
      <c r="BJ12" s="641"/>
      <c r="BK12" s="641"/>
      <c r="BL12" s="641"/>
      <c r="BM12" s="641"/>
      <c r="BN12" s="642"/>
      <c r="BO12" s="677">
        <v>50.3</v>
      </c>
      <c r="BP12" s="677"/>
      <c r="BQ12" s="677"/>
      <c r="BR12" s="677"/>
      <c r="BS12" s="646">
        <v>12745</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129050</v>
      </c>
      <c r="CS12" s="641"/>
      <c r="CT12" s="641"/>
      <c r="CU12" s="641"/>
      <c r="CV12" s="641"/>
      <c r="CW12" s="641"/>
      <c r="CX12" s="641"/>
      <c r="CY12" s="642"/>
      <c r="CZ12" s="677">
        <v>4</v>
      </c>
      <c r="DA12" s="677"/>
      <c r="DB12" s="677"/>
      <c r="DC12" s="677"/>
      <c r="DD12" s="646">
        <v>57298</v>
      </c>
      <c r="DE12" s="641"/>
      <c r="DF12" s="641"/>
      <c r="DG12" s="641"/>
      <c r="DH12" s="641"/>
      <c r="DI12" s="641"/>
      <c r="DJ12" s="641"/>
      <c r="DK12" s="641"/>
      <c r="DL12" s="641"/>
      <c r="DM12" s="641"/>
      <c r="DN12" s="641"/>
      <c r="DO12" s="641"/>
      <c r="DP12" s="642"/>
      <c r="DQ12" s="646">
        <v>48249</v>
      </c>
      <c r="DR12" s="641"/>
      <c r="DS12" s="641"/>
      <c r="DT12" s="641"/>
      <c r="DU12" s="641"/>
      <c r="DV12" s="641"/>
      <c r="DW12" s="641"/>
      <c r="DX12" s="641"/>
      <c r="DY12" s="641"/>
      <c r="DZ12" s="641"/>
      <c r="EA12" s="641"/>
      <c r="EB12" s="641"/>
      <c r="EC12" s="684"/>
    </row>
    <row r="13" spans="2:143" ht="11.25" customHeight="1" x14ac:dyDescent="0.2">
      <c r="B13" s="637" t="s">
        <v>257</v>
      </c>
      <c r="C13" s="638"/>
      <c r="D13" s="638"/>
      <c r="E13" s="638"/>
      <c r="F13" s="638"/>
      <c r="G13" s="638"/>
      <c r="H13" s="638"/>
      <c r="I13" s="638"/>
      <c r="J13" s="638"/>
      <c r="K13" s="638"/>
      <c r="L13" s="638"/>
      <c r="M13" s="638"/>
      <c r="N13" s="638"/>
      <c r="O13" s="638"/>
      <c r="P13" s="638"/>
      <c r="Q13" s="639"/>
      <c r="R13" s="640" t="s">
        <v>141</v>
      </c>
      <c r="S13" s="641"/>
      <c r="T13" s="641"/>
      <c r="U13" s="641"/>
      <c r="V13" s="641"/>
      <c r="W13" s="641"/>
      <c r="X13" s="641"/>
      <c r="Y13" s="642"/>
      <c r="Z13" s="677" t="s">
        <v>243</v>
      </c>
      <c r="AA13" s="677"/>
      <c r="AB13" s="677"/>
      <c r="AC13" s="677"/>
      <c r="AD13" s="678" t="s">
        <v>243</v>
      </c>
      <c r="AE13" s="678"/>
      <c r="AF13" s="678"/>
      <c r="AG13" s="678"/>
      <c r="AH13" s="678"/>
      <c r="AI13" s="678"/>
      <c r="AJ13" s="678"/>
      <c r="AK13" s="678"/>
      <c r="AL13" s="643" t="s">
        <v>243</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193785</v>
      </c>
      <c r="BH13" s="641"/>
      <c r="BI13" s="641"/>
      <c r="BJ13" s="641"/>
      <c r="BK13" s="641"/>
      <c r="BL13" s="641"/>
      <c r="BM13" s="641"/>
      <c r="BN13" s="642"/>
      <c r="BO13" s="677">
        <v>50.3</v>
      </c>
      <c r="BP13" s="677"/>
      <c r="BQ13" s="677"/>
      <c r="BR13" s="677"/>
      <c r="BS13" s="646">
        <v>12745</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329476</v>
      </c>
      <c r="CS13" s="641"/>
      <c r="CT13" s="641"/>
      <c r="CU13" s="641"/>
      <c r="CV13" s="641"/>
      <c r="CW13" s="641"/>
      <c r="CX13" s="641"/>
      <c r="CY13" s="642"/>
      <c r="CZ13" s="677">
        <v>10.3</v>
      </c>
      <c r="DA13" s="677"/>
      <c r="DB13" s="677"/>
      <c r="DC13" s="677"/>
      <c r="DD13" s="646">
        <v>111037</v>
      </c>
      <c r="DE13" s="641"/>
      <c r="DF13" s="641"/>
      <c r="DG13" s="641"/>
      <c r="DH13" s="641"/>
      <c r="DI13" s="641"/>
      <c r="DJ13" s="641"/>
      <c r="DK13" s="641"/>
      <c r="DL13" s="641"/>
      <c r="DM13" s="641"/>
      <c r="DN13" s="641"/>
      <c r="DO13" s="641"/>
      <c r="DP13" s="642"/>
      <c r="DQ13" s="646">
        <v>202658</v>
      </c>
      <c r="DR13" s="641"/>
      <c r="DS13" s="641"/>
      <c r="DT13" s="641"/>
      <c r="DU13" s="641"/>
      <c r="DV13" s="641"/>
      <c r="DW13" s="641"/>
      <c r="DX13" s="641"/>
      <c r="DY13" s="641"/>
      <c r="DZ13" s="641"/>
      <c r="EA13" s="641"/>
      <c r="EB13" s="641"/>
      <c r="EC13" s="684"/>
    </row>
    <row r="14" spans="2:143" ht="11.25" customHeight="1" x14ac:dyDescent="0.2">
      <c r="B14" s="637" t="s">
        <v>260</v>
      </c>
      <c r="C14" s="638"/>
      <c r="D14" s="638"/>
      <c r="E14" s="638"/>
      <c r="F14" s="638"/>
      <c r="G14" s="638"/>
      <c r="H14" s="638"/>
      <c r="I14" s="638"/>
      <c r="J14" s="638"/>
      <c r="K14" s="638"/>
      <c r="L14" s="638"/>
      <c r="M14" s="638"/>
      <c r="N14" s="638"/>
      <c r="O14" s="638"/>
      <c r="P14" s="638"/>
      <c r="Q14" s="639"/>
      <c r="R14" s="640">
        <v>6900</v>
      </c>
      <c r="S14" s="641"/>
      <c r="T14" s="641"/>
      <c r="U14" s="641"/>
      <c r="V14" s="641"/>
      <c r="W14" s="641"/>
      <c r="X14" s="641"/>
      <c r="Y14" s="642"/>
      <c r="Z14" s="677">
        <v>0.2</v>
      </c>
      <c r="AA14" s="677"/>
      <c r="AB14" s="677"/>
      <c r="AC14" s="677"/>
      <c r="AD14" s="678">
        <v>6900</v>
      </c>
      <c r="AE14" s="678"/>
      <c r="AF14" s="678"/>
      <c r="AG14" s="678"/>
      <c r="AH14" s="678"/>
      <c r="AI14" s="678"/>
      <c r="AJ14" s="678"/>
      <c r="AK14" s="678"/>
      <c r="AL14" s="643">
        <v>0.4</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20421</v>
      </c>
      <c r="BH14" s="641"/>
      <c r="BI14" s="641"/>
      <c r="BJ14" s="641"/>
      <c r="BK14" s="641"/>
      <c r="BL14" s="641"/>
      <c r="BM14" s="641"/>
      <c r="BN14" s="642"/>
      <c r="BO14" s="677">
        <v>5.3</v>
      </c>
      <c r="BP14" s="677"/>
      <c r="BQ14" s="677"/>
      <c r="BR14" s="677"/>
      <c r="BS14" s="646" t="s">
        <v>140</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184657</v>
      </c>
      <c r="CS14" s="641"/>
      <c r="CT14" s="641"/>
      <c r="CU14" s="641"/>
      <c r="CV14" s="641"/>
      <c r="CW14" s="641"/>
      <c r="CX14" s="641"/>
      <c r="CY14" s="642"/>
      <c r="CZ14" s="677">
        <v>5.7</v>
      </c>
      <c r="DA14" s="677"/>
      <c r="DB14" s="677"/>
      <c r="DC14" s="677"/>
      <c r="DD14" s="646">
        <v>7284</v>
      </c>
      <c r="DE14" s="641"/>
      <c r="DF14" s="641"/>
      <c r="DG14" s="641"/>
      <c r="DH14" s="641"/>
      <c r="DI14" s="641"/>
      <c r="DJ14" s="641"/>
      <c r="DK14" s="641"/>
      <c r="DL14" s="641"/>
      <c r="DM14" s="641"/>
      <c r="DN14" s="641"/>
      <c r="DO14" s="641"/>
      <c r="DP14" s="642"/>
      <c r="DQ14" s="646">
        <v>168872</v>
      </c>
      <c r="DR14" s="641"/>
      <c r="DS14" s="641"/>
      <c r="DT14" s="641"/>
      <c r="DU14" s="641"/>
      <c r="DV14" s="641"/>
      <c r="DW14" s="641"/>
      <c r="DX14" s="641"/>
      <c r="DY14" s="641"/>
      <c r="DZ14" s="641"/>
      <c r="EA14" s="641"/>
      <c r="EB14" s="641"/>
      <c r="EC14" s="684"/>
    </row>
    <row r="15" spans="2:143" ht="11.25" customHeight="1" x14ac:dyDescent="0.2">
      <c r="B15" s="637" t="s">
        <v>263</v>
      </c>
      <c r="C15" s="638"/>
      <c r="D15" s="638"/>
      <c r="E15" s="638"/>
      <c r="F15" s="638"/>
      <c r="G15" s="638"/>
      <c r="H15" s="638"/>
      <c r="I15" s="638"/>
      <c r="J15" s="638"/>
      <c r="K15" s="638"/>
      <c r="L15" s="638"/>
      <c r="M15" s="638"/>
      <c r="N15" s="638"/>
      <c r="O15" s="638"/>
      <c r="P15" s="638"/>
      <c r="Q15" s="639"/>
      <c r="R15" s="640" t="s">
        <v>140</v>
      </c>
      <c r="S15" s="641"/>
      <c r="T15" s="641"/>
      <c r="U15" s="641"/>
      <c r="V15" s="641"/>
      <c r="W15" s="641"/>
      <c r="X15" s="641"/>
      <c r="Y15" s="642"/>
      <c r="Z15" s="677" t="s">
        <v>140</v>
      </c>
      <c r="AA15" s="677"/>
      <c r="AB15" s="677"/>
      <c r="AC15" s="677"/>
      <c r="AD15" s="678" t="s">
        <v>140</v>
      </c>
      <c r="AE15" s="678"/>
      <c r="AF15" s="678"/>
      <c r="AG15" s="678"/>
      <c r="AH15" s="678"/>
      <c r="AI15" s="678"/>
      <c r="AJ15" s="678"/>
      <c r="AK15" s="678"/>
      <c r="AL15" s="643" t="s">
        <v>140</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17948</v>
      </c>
      <c r="BH15" s="641"/>
      <c r="BI15" s="641"/>
      <c r="BJ15" s="641"/>
      <c r="BK15" s="641"/>
      <c r="BL15" s="641"/>
      <c r="BM15" s="641"/>
      <c r="BN15" s="642"/>
      <c r="BO15" s="677">
        <v>4.7</v>
      </c>
      <c r="BP15" s="677"/>
      <c r="BQ15" s="677"/>
      <c r="BR15" s="677"/>
      <c r="BS15" s="646" t="s">
        <v>243</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223113</v>
      </c>
      <c r="CS15" s="641"/>
      <c r="CT15" s="641"/>
      <c r="CU15" s="641"/>
      <c r="CV15" s="641"/>
      <c r="CW15" s="641"/>
      <c r="CX15" s="641"/>
      <c r="CY15" s="642"/>
      <c r="CZ15" s="677">
        <v>6.9</v>
      </c>
      <c r="DA15" s="677"/>
      <c r="DB15" s="677"/>
      <c r="DC15" s="677"/>
      <c r="DD15" s="646" t="s">
        <v>140</v>
      </c>
      <c r="DE15" s="641"/>
      <c r="DF15" s="641"/>
      <c r="DG15" s="641"/>
      <c r="DH15" s="641"/>
      <c r="DI15" s="641"/>
      <c r="DJ15" s="641"/>
      <c r="DK15" s="641"/>
      <c r="DL15" s="641"/>
      <c r="DM15" s="641"/>
      <c r="DN15" s="641"/>
      <c r="DO15" s="641"/>
      <c r="DP15" s="642"/>
      <c r="DQ15" s="646">
        <v>175457</v>
      </c>
      <c r="DR15" s="641"/>
      <c r="DS15" s="641"/>
      <c r="DT15" s="641"/>
      <c r="DU15" s="641"/>
      <c r="DV15" s="641"/>
      <c r="DW15" s="641"/>
      <c r="DX15" s="641"/>
      <c r="DY15" s="641"/>
      <c r="DZ15" s="641"/>
      <c r="EA15" s="641"/>
      <c r="EB15" s="641"/>
      <c r="EC15" s="684"/>
    </row>
    <row r="16" spans="2:143" ht="11.25" customHeight="1" x14ac:dyDescent="0.2">
      <c r="B16" s="637" t="s">
        <v>266</v>
      </c>
      <c r="C16" s="638"/>
      <c r="D16" s="638"/>
      <c r="E16" s="638"/>
      <c r="F16" s="638"/>
      <c r="G16" s="638"/>
      <c r="H16" s="638"/>
      <c r="I16" s="638"/>
      <c r="J16" s="638"/>
      <c r="K16" s="638"/>
      <c r="L16" s="638"/>
      <c r="M16" s="638"/>
      <c r="N16" s="638"/>
      <c r="O16" s="638"/>
      <c r="P16" s="638"/>
      <c r="Q16" s="639"/>
      <c r="R16" s="640">
        <v>1710</v>
      </c>
      <c r="S16" s="641"/>
      <c r="T16" s="641"/>
      <c r="U16" s="641"/>
      <c r="V16" s="641"/>
      <c r="W16" s="641"/>
      <c r="X16" s="641"/>
      <c r="Y16" s="642"/>
      <c r="Z16" s="677">
        <v>0.1</v>
      </c>
      <c r="AA16" s="677"/>
      <c r="AB16" s="677"/>
      <c r="AC16" s="677"/>
      <c r="AD16" s="678">
        <v>1710</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140</v>
      </c>
      <c r="BH16" s="641"/>
      <c r="BI16" s="641"/>
      <c r="BJ16" s="641"/>
      <c r="BK16" s="641"/>
      <c r="BL16" s="641"/>
      <c r="BM16" s="641"/>
      <c r="BN16" s="642"/>
      <c r="BO16" s="677" t="s">
        <v>243</v>
      </c>
      <c r="BP16" s="677"/>
      <c r="BQ16" s="677"/>
      <c r="BR16" s="677"/>
      <c r="BS16" s="646" t="s">
        <v>243</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83053</v>
      </c>
      <c r="CS16" s="641"/>
      <c r="CT16" s="641"/>
      <c r="CU16" s="641"/>
      <c r="CV16" s="641"/>
      <c r="CW16" s="641"/>
      <c r="CX16" s="641"/>
      <c r="CY16" s="642"/>
      <c r="CZ16" s="677">
        <v>2.6</v>
      </c>
      <c r="DA16" s="677"/>
      <c r="DB16" s="677"/>
      <c r="DC16" s="677"/>
      <c r="DD16" s="646" t="s">
        <v>140</v>
      </c>
      <c r="DE16" s="641"/>
      <c r="DF16" s="641"/>
      <c r="DG16" s="641"/>
      <c r="DH16" s="641"/>
      <c r="DI16" s="641"/>
      <c r="DJ16" s="641"/>
      <c r="DK16" s="641"/>
      <c r="DL16" s="641"/>
      <c r="DM16" s="641"/>
      <c r="DN16" s="641"/>
      <c r="DO16" s="641"/>
      <c r="DP16" s="642"/>
      <c r="DQ16" s="646">
        <v>9776</v>
      </c>
      <c r="DR16" s="641"/>
      <c r="DS16" s="641"/>
      <c r="DT16" s="641"/>
      <c r="DU16" s="641"/>
      <c r="DV16" s="641"/>
      <c r="DW16" s="641"/>
      <c r="DX16" s="641"/>
      <c r="DY16" s="641"/>
      <c r="DZ16" s="641"/>
      <c r="EA16" s="641"/>
      <c r="EB16" s="641"/>
      <c r="EC16" s="684"/>
    </row>
    <row r="17" spans="2:133" ht="11.25" customHeight="1" x14ac:dyDescent="0.2">
      <c r="B17" s="637" t="s">
        <v>269</v>
      </c>
      <c r="C17" s="638"/>
      <c r="D17" s="638"/>
      <c r="E17" s="638"/>
      <c r="F17" s="638"/>
      <c r="G17" s="638"/>
      <c r="H17" s="638"/>
      <c r="I17" s="638"/>
      <c r="J17" s="638"/>
      <c r="K17" s="638"/>
      <c r="L17" s="638"/>
      <c r="M17" s="638"/>
      <c r="N17" s="638"/>
      <c r="O17" s="638"/>
      <c r="P17" s="638"/>
      <c r="Q17" s="639"/>
      <c r="R17" s="640">
        <v>8870</v>
      </c>
      <c r="S17" s="641"/>
      <c r="T17" s="641"/>
      <c r="U17" s="641"/>
      <c r="V17" s="641"/>
      <c r="W17" s="641"/>
      <c r="X17" s="641"/>
      <c r="Y17" s="642"/>
      <c r="Z17" s="677">
        <v>0.3</v>
      </c>
      <c r="AA17" s="677"/>
      <c r="AB17" s="677"/>
      <c r="AC17" s="677"/>
      <c r="AD17" s="678">
        <v>8870</v>
      </c>
      <c r="AE17" s="678"/>
      <c r="AF17" s="678"/>
      <c r="AG17" s="678"/>
      <c r="AH17" s="678"/>
      <c r="AI17" s="678"/>
      <c r="AJ17" s="678"/>
      <c r="AK17" s="678"/>
      <c r="AL17" s="643">
        <v>0.5</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141</v>
      </c>
      <c r="BH17" s="641"/>
      <c r="BI17" s="641"/>
      <c r="BJ17" s="641"/>
      <c r="BK17" s="641"/>
      <c r="BL17" s="641"/>
      <c r="BM17" s="641"/>
      <c r="BN17" s="642"/>
      <c r="BO17" s="677" t="s">
        <v>243</v>
      </c>
      <c r="BP17" s="677"/>
      <c r="BQ17" s="677"/>
      <c r="BR17" s="677"/>
      <c r="BS17" s="646" t="s">
        <v>243</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376996</v>
      </c>
      <c r="CS17" s="641"/>
      <c r="CT17" s="641"/>
      <c r="CU17" s="641"/>
      <c r="CV17" s="641"/>
      <c r="CW17" s="641"/>
      <c r="CX17" s="641"/>
      <c r="CY17" s="642"/>
      <c r="CZ17" s="677">
        <v>11.7</v>
      </c>
      <c r="DA17" s="677"/>
      <c r="DB17" s="677"/>
      <c r="DC17" s="677"/>
      <c r="DD17" s="646" t="s">
        <v>140</v>
      </c>
      <c r="DE17" s="641"/>
      <c r="DF17" s="641"/>
      <c r="DG17" s="641"/>
      <c r="DH17" s="641"/>
      <c r="DI17" s="641"/>
      <c r="DJ17" s="641"/>
      <c r="DK17" s="641"/>
      <c r="DL17" s="641"/>
      <c r="DM17" s="641"/>
      <c r="DN17" s="641"/>
      <c r="DO17" s="641"/>
      <c r="DP17" s="642"/>
      <c r="DQ17" s="646">
        <v>370275</v>
      </c>
      <c r="DR17" s="641"/>
      <c r="DS17" s="641"/>
      <c r="DT17" s="641"/>
      <c r="DU17" s="641"/>
      <c r="DV17" s="641"/>
      <c r="DW17" s="641"/>
      <c r="DX17" s="641"/>
      <c r="DY17" s="641"/>
      <c r="DZ17" s="641"/>
      <c r="EA17" s="641"/>
      <c r="EB17" s="641"/>
      <c r="EC17" s="684"/>
    </row>
    <row r="18" spans="2:133" ht="11.25" customHeight="1" x14ac:dyDescent="0.2">
      <c r="B18" s="637" t="s">
        <v>272</v>
      </c>
      <c r="C18" s="638"/>
      <c r="D18" s="638"/>
      <c r="E18" s="638"/>
      <c r="F18" s="638"/>
      <c r="G18" s="638"/>
      <c r="H18" s="638"/>
      <c r="I18" s="638"/>
      <c r="J18" s="638"/>
      <c r="K18" s="638"/>
      <c r="L18" s="638"/>
      <c r="M18" s="638"/>
      <c r="N18" s="638"/>
      <c r="O18" s="638"/>
      <c r="P18" s="638"/>
      <c r="Q18" s="639"/>
      <c r="R18" s="640">
        <v>573</v>
      </c>
      <c r="S18" s="641"/>
      <c r="T18" s="641"/>
      <c r="U18" s="641"/>
      <c r="V18" s="641"/>
      <c r="W18" s="641"/>
      <c r="X18" s="641"/>
      <c r="Y18" s="642"/>
      <c r="Z18" s="677">
        <v>0</v>
      </c>
      <c r="AA18" s="677"/>
      <c r="AB18" s="677"/>
      <c r="AC18" s="677"/>
      <c r="AD18" s="678">
        <v>573</v>
      </c>
      <c r="AE18" s="678"/>
      <c r="AF18" s="678"/>
      <c r="AG18" s="678"/>
      <c r="AH18" s="678"/>
      <c r="AI18" s="678"/>
      <c r="AJ18" s="678"/>
      <c r="AK18" s="678"/>
      <c r="AL18" s="643">
        <v>0</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140</v>
      </c>
      <c r="BH18" s="641"/>
      <c r="BI18" s="641"/>
      <c r="BJ18" s="641"/>
      <c r="BK18" s="641"/>
      <c r="BL18" s="641"/>
      <c r="BM18" s="641"/>
      <c r="BN18" s="642"/>
      <c r="BO18" s="677" t="s">
        <v>140</v>
      </c>
      <c r="BP18" s="677"/>
      <c r="BQ18" s="677"/>
      <c r="BR18" s="677"/>
      <c r="BS18" s="646" t="s">
        <v>141</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140</v>
      </c>
      <c r="CS18" s="641"/>
      <c r="CT18" s="641"/>
      <c r="CU18" s="641"/>
      <c r="CV18" s="641"/>
      <c r="CW18" s="641"/>
      <c r="CX18" s="641"/>
      <c r="CY18" s="642"/>
      <c r="CZ18" s="677" t="s">
        <v>243</v>
      </c>
      <c r="DA18" s="677"/>
      <c r="DB18" s="677"/>
      <c r="DC18" s="677"/>
      <c r="DD18" s="646" t="s">
        <v>140</v>
      </c>
      <c r="DE18" s="641"/>
      <c r="DF18" s="641"/>
      <c r="DG18" s="641"/>
      <c r="DH18" s="641"/>
      <c r="DI18" s="641"/>
      <c r="DJ18" s="641"/>
      <c r="DK18" s="641"/>
      <c r="DL18" s="641"/>
      <c r="DM18" s="641"/>
      <c r="DN18" s="641"/>
      <c r="DO18" s="641"/>
      <c r="DP18" s="642"/>
      <c r="DQ18" s="646" t="s">
        <v>140</v>
      </c>
      <c r="DR18" s="641"/>
      <c r="DS18" s="641"/>
      <c r="DT18" s="641"/>
      <c r="DU18" s="641"/>
      <c r="DV18" s="641"/>
      <c r="DW18" s="641"/>
      <c r="DX18" s="641"/>
      <c r="DY18" s="641"/>
      <c r="DZ18" s="641"/>
      <c r="EA18" s="641"/>
      <c r="EB18" s="641"/>
      <c r="EC18" s="684"/>
    </row>
    <row r="19" spans="2:133" ht="11.25" customHeight="1" x14ac:dyDescent="0.2">
      <c r="B19" s="637" t="s">
        <v>275</v>
      </c>
      <c r="C19" s="638"/>
      <c r="D19" s="638"/>
      <c r="E19" s="638"/>
      <c r="F19" s="638"/>
      <c r="G19" s="638"/>
      <c r="H19" s="638"/>
      <c r="I19" s="638"/>
      <c r="J19" s="638"/>
      <c r="K19" s="638"/>
      <c r="L19" s="638"/>
      <c r="M19" s="638"/>
      <c r="N19" s="638"/>
      <c r="O19" s="638"/>
      <c r="P19" s="638"/>
      <c r="Q19" s="639"/>
      <c r="R19" s="640">
        <v>945</v>
      </c>
      <c r="S19" s="641"/>
      <c r="T19" s="641"/>
      <c r="U19" s="641"/>
      <c r="V19" s="641"/>
      <c r="W19" s="641"/>
      <c r="X19" s="641"/>
      <c r="Y19" s="642"/>
      <c r="Z19" s="677">
        <v>0</v>
      </c>
      <c r="AA19" s="677"/>
      <c r="AB19" s="677"/>
      <c r="AC19" s="677"/>
      <c r="AD19" s="678">
        <v>945</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t="s">
        <v>140</v>
      </c>
      <c r="BH19" s="641"/>
      <c r="BI19" s="641"/>
      <c r="BJ19" s="641"/>
      <c r="BK19" s="641"/>
      <c r="BL19" s="641"/>
      <c r="BM19" s="641"/>
      <c r="BN19" s="642"/>
      <c r="BO19" s="677" t="s">
        <v>140</v>
      </c>
      <c r="BP19" s="677"/>
      <c r="BQ19" s="677"/>
      <c r="BR19" s="677"/>
      <c r="BS19" s="646" t="s">
        <v>141</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140</v>
      </c>
      <c r="CS19" s="641"/>
      <c r="CT19" s="641"/>
      <c r="CU19" s="641"/>
      <c r="CV19" s="641"/>
      <c r="CW19" s="641"/>
      <c r="CX19" s="641"/>
      <c r="CY19" s="642"/>
      <c r="CZ19" s="677" t="s">
        <v>141</v>
      </c>
      <c r="DA19" s="677"/>
      <c r="DB19" s="677"/>
      <c r="DC19" s="677"/>
      <c r="DD19" s="646" t="s">
        <v>140</v>
      </c>
      <c r="DE19" s="641"/>
      <c r="DF19" s="641"/>
      <c r="DG19" s="641"/>
      <c r="DH19" s="641"/>
      <c r="DI19" s="641"/>
      <c r="DJ19" s="641"/>
      <c r="DK19" s="641"/>
      <c r="DL19" s="641"/>
      <c r="DM19" s="641"/>
      <c r="DN19" s="641"/>
      <c r="DO19" s="641"/>
      <c r="DP19" s="642"/>
      <c r="DQ19" s="646" t="s">
        <v>243</v>
      </c>
      <c r="DR19" s="641"/>
      <c r="DS19" s="641"/>
      <c r="DT19" s="641"/>
      <c r="DU19" s="641"/>
      <c r="DV19" s="641"/>
      <c r="DW19" s="641"/>
      <c r="DX19" s="641"/>
      <c r="DY19" s="641"/>
      <c r="DZ19" s="641"/>
      <c r="EA19" s="641"/>
      <c r="EB19" s="641"/>
      <c r="EC19" s="684"/>
    </row>
    <row r="20" spans="2:133" ht="11.25" customHeight="1" x14ac:dyDescent="0.2">
      <c r="B20" s="637" t="s">
        <v>278</v>
      </c>
      <c r="C20" s="638"/>
      <c r="D20" s="638"/>
      <c r="E20" s="638"/>
      <c r="F20" s="638"/>
      <c r="G20" s="638"/>
      <c r="H20" s="638"/>
      <c r="I20" s="638"/>
      <c r="J20" s="638"/>
      <c r="K20" s="638"/>
      <c r="L20" s="638"/>
      <c r="M20" s="638"/>
      <c r="N20" s="638"/>
      <c r="O20" s="638"/>
      <c r="P20" s="638"/>
      <c r="Q20" s="639"/>
      <c r="R20" s="640">
        <v>196</v>
      </c>
      <c r="S20" s="641"/>
      <c r="T20" s="641"/>
      <c r="U20" s="641"/>
      <c r="V20" s="641"/>
      <c r="W20" s="641"/>
      <c r="X20" s="641"/>
      <c r="Y20" s="642"/>
      <c r="Z20" s="677">
        <v>0</v>
      </c>
      <c r="AA20" s="677"/>
      <c r="AB20" s="677"/>
      <c r="AC20" s="677"/>
      <c r="AD20" s="678">
        <v>196</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t="s">
        <v>243</v>
      </c>
      <c r="BH20" s="641"/>
      <c r="BI20" s="641"/>
      <c r="BJ20" s="641"/>
      <c r="BK20" s="641"/>
      <c r="BL20" s="641"/>
      <c r="BM20" s="641"/>
      <c r="BN20" s="642"/>
      <c r="BO20" s="677" t="s">
        <v>140</v>
      </c>
      <c r="BP20" s="677"/>
      <c r="BQ20" s="677"/>
      <c r="BR20" s="677"/>
      <c r="BS20" s="646" t="s">
        <v>243</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3211861</v>
      </c>
      <c r="CS20" s="641"/>
      <c r="CT20" s="641"/>
      <c r="CU20" s="641"/>
      <c r="CV20" s="641"/>
      <c r="CW20" s="641"/>
      <c r="CX20" s="641"/>
      <c r="CY20" s="642"/>
      <c r="CZ20" s="677">
        <v>100</v>
      </c>
      <c r="DA20" s="677"/>
      <c r="DB20" s="677"/>
      <c r="DC20" s="677"/>
      <c r="DD20" s="646">
        <v>235237</v>
      </c>
      <c r="DE20" s="641"/>
      <c r="DF20" s="641"/>
      <c r="DG20" s="641"/>
      <c r="DH20" s="641"/>
      <c r="DI20" s="641"/>
      <c r="DJ20" s="641"/>
      <c r="DK20" s="641"/>
      <c r="DL20" s="641"/>
      <c r="DM20" s="641"/>
      <c r="DN20" s="641"/>
      <c r="DO20" s="641"/>
      <c r="DP20" s="642"/>
      <c r="DQ20" s="646">
        <v>2355489</v>
      </c>
      <c r="DR20" s="641"/>
      <c r="DS20" s="641"/>
      <c r="DT20" s="641"/>
      <c r="DU20" s="641"/>
      <c r="DV20" s="641"/>
      <c r="DW20" s="641"/>
      <c r="DX20" s="641"/>
      <c r="DY20" s="641"/>
      <c r="DZ20" s="641"/>
      <c r="EA20" s="641"/>
      <c r="EB20" s="641"/>
      <c r="EC20" s="684"/>
    </row>
    <row r="21" spans="2:133" ht="11.25" customHeight="1" x14ac:dyDescent="0.2">
      <c r="B21" s="637" t="s">
        <v>281</v>
      </c>
      <c r="C21" s="638"/>
      <c r="D21" s="638"/>
      <c r="E21" s="638"/>
      <c r="F21" s="638"/>
      <c r="G21" s="638"/>
      <c r="H21" s="638"/>
      <c r="I21" s="638"/>
      <c r="J21" s="638"/>
      <c r="K21" s="638"/>
      <c r="L21" s="638"/>
      <c r="M21" s="638"/>
      <c r="N21" s="638"/>
      <c r="O21" s="638"/>
      <c r="P21" s="638"/>
      <c r="Q21" s="639"/>
      <c r="R21" s="640">
        <v>7156</v>
      </c>
      <c r="S21" s="641"/>
      <c r="T21" s="641"/>
      <c r="U21" s="641"/>
      <c r="V21" s="641"/>
      <c r="W21" s="641"/>
      <c r="X21" s="641"/>
      <c r="Y21" s="642"/>
      <c r="Z21" s="677">
        <v>0.2</v>
      </c>
      <c r="AA21" s="677"/>
      <c r="AB21" s="677"/>
      <c r="AC21" s="677"/>
      <c r="AD21" s="678">
        <v>7156</v>
      </c>
      <c r="AE21" s="678"/>
      <c r="AF21" s="678"/>
      <c r="AG21" s="678"/>
      <c r="AH21" s="678"/>
      <c r="AI21" s="678"/>
      <c r="AJ21" s="678"/>
      <c r="AK21" s="678"/>
      <c r="AL21" s="643">
        <v>0.4</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t="s">
        <v>243</v>
      </c>
      <c r="BH21" s="641"/>
      <c r="BI21" s="641"/>
      <c r="BJ21" s="641"/>
      <c r="BK21" s="641"/>
      <c r="BL21" s="641"/>
      <c r="BM21" s="641"/>
      <c r="BN21" s="642"/>
      <c r="BO21" s="677" t="s">
        <v>140</v>
      </c>
      <c r="BP21" s="677"/>
      <c r="BQ21" s="677"/>
      <c r="BR21" s="677"/>
      <c r="BS21" s="646" t="s">
        <v>140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283</v>
      </c>
      <c r="C22" s="638"/>
      <c r="D22" s="638"/>
      <c r="E22" s="638"/>
      <c r="F22" s="638"/>
      <c r="G22" s="638"/>
      <c r="H22" s="638"/>
      <c r="I22" s="638"/>
      <c r="J22" s="638"/>
      <c r="K22" s="638"/>
      <c r="L22" s="638"/>
      <c r="M22" s="638"/>
      <c r="N22" s="638"/>
      <c r="O22" s="638"/>
      <c r="P22" s="638"/>
      <c r="Q22" s="639"/>
      <c r="R22" s="640">
        <v>1629180</v>
      </c>
      <c r="S22" s="641"/>
      <c r="T22" s="641"/>
      <c r="U22" s="641"/>
      <c r="V22" s="641"/>
      <c r="W22" s="641"/>
      <c r="X22" s="641"/>
      <c r="Y22" s="642"/>
      <c r="Z22" s="677">
        <v>49.5</v>
      </c>
      <c r="AA22" s="677"/>
      <c r="AB22" s="677"/>
      <c r="AC22" s="677"/>
      <c r="AD22" s="678">
        <v>1443779</v>
      </c>
      <c r="AE22" s="678"/>
      <c r="AF22" s="678"/>
      <c r="AG22" s="678"/>
      <c r="AH22" s="678"/>
      <c r="AI22" s="678"/>
      <c r="AJ22" s="678"/>
      <c r="AK22" s="678"/>
      <c r="AL22" s="643">
        <v>73.900000000000006</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243</v>
      </c>
      <c r="BH22" s="641"/>
      <c r="BI22" s="641"/>
      <c r="BJ22" s="641"/>
      <c r="BK22" s="641"/>
      <c r="BL22" s="641"/>
      <c r="BM22" s="641"/>
      <c r="BN22" s="642"/>
      <c r="BO22" s="677" t="s">
        <v>243</v>
      </c>
      <c r="BP22" s="677"/>
      <c r="BQ22" s="677"/>
      <c r="BR22" s="677"/>
      <c r="BS22" s="646" t="s">
        <v>243</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286</v>
      </c>
      <c r="C23" s="638"/>
      <c r="D23" s="638"/>
      <c r="E23" s="638"/>
      <c r="F23" s="638"/>
      <c r="G23" s="638"/>
      <c r="H23" s="638"/>
      <c r="I23" s="638"/>
      <c r="J23" s="638"/>
      <c r="K23" s="638"/>
      <c r="L23" s="638"/>
      <c r="M23" s="638"/>
      <c r="N23" s="638"/>
      <c r="O23" s="638"/>
      <c r="P23" s="638"/>
      <c r="Q23" s="639"/>
      <c r="R23" s="640">
        <v>1443779</v>
      </c>
      <c r="S23" s="641"/>
      <c r="T23" s="641"/>
      <c r="U23" s="641"/>
      <c r="V23" s="641"/>
      <c r="W23" s="641"/>
      <c r="X23" s="641"/>
      <c r="Y23" s="642"/>
      <c r="Z23" s="677">
        <v>43.8</v>
      </c>
      <c r="AA23" s="677"/>
      <c r="AB23" s="677"/>
      <c r="AC23" s="677"/>
      <c r="AD23" s="678">
        <v>1443779</v>
      </c>
      <c r="AE23" s="678"/>
      <c r="AF23" s="678"/>
      <c r="AG23" s="678"/>
      <c r="AH23" s="678"/>
      <c r="AI23" s="678"/>
      <c r="AJ23" s="678"/>
      <c r="AK23" s="678"/>
      <c r="AL23" s="643">
        <v>73.900000000000006</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t="s">
        <v>140</v>
      </c>
      <c r="BH23" s="641"/>
      <c r="BI23" s="641"/>
      <c r="BJ23" s="641"/>
      <c r="BK23" s="641"/>
      <c r="BL23" s="641"/>
      <c r="BM23" s="641"/>
      <c r="BN23" s="642"/>
      <c r="BO23" s="677" t="s">
        <v>243</v>
      </c>
      <c r="BP23" s="677"/>
      <c r="BQ23" s="677"/>
      <c r="BR23" s="677"/>
      <c r="BS23" s="646" t="s">
        <v>140</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2">
      <c r="B24" s="637" t="s">
        <v>293</v>
      </c>
      <c r="C24" s="638"/>
      <c r="D24" s="638"/>
      <c r="E24" s="638"/>
      <c r="F24" s="638"/>
      <c r="G24" s="638"/>
      <c r="H24" s="638"/>
      <c r="I24" s="638"/>
      <c r="J24" s="638"/>
      <c r="K24" s="638"/>
      <c r="L24" s="638"/>
      <c r="M24" s="638"/>
      <c r="N24" s="638"/>
      <c r="O24" s="638"/>
      <c r="P24" s="638"/>
      <c r="Q24" s="639"/>
      <c r="R24" s="640">
        <v>185401</v>
      </c>
      <c r="S24" s="641"/>
      <c r="T24" s="641"/>
      <c r="U24" s="641"/>
      <c r="V24" s="641"/>
      <c r="W24" s="641"/>
      <c r="X24" s="641"/>
      <c r="Y24" s="642"/>
      <c r="Z24" s="677">
        <v>5.6</v>
      </c>
      <c r="AA24" s="677"/>
      <c r="AB24" s="677"/>
      <c r="AC24" s="677"/>
      <c r="AD24" s="678" t="s">
        <v>141</v>
      </c>
      <c r="AE24" s="678"/>
      <c r="AF24" s="678"/>
      <c r="AG24" s="678"/>
      <c r="AH24" s="678"/>
      <c r="AI24" s="678"/>
      <c r="AJ24" s="678"/>
      <c r="AK24" s="678"/>
      <c r="AL24" s="643" t="s">
        <v>243</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243</v>
      </c>
      <c r="BH24" s="641"/>
      <c r="BI24" s="641"/>
      <c r="BJ24" s="641"/>
      <c r="BK24" s="641"/>
      <c r="BL24" s="641"/>
      <c r="BM24" s="641"/>
      <c r="BN24" s="642"/>
      <c r="BO24" s="677" t="s">
        <v>243</v>
      </c>
      <c r="BP24" s="677"/>
      <c r="BQ24" s="677"/>
      <c r="BR24" s="677"/>
      <c r="BS24" s="646" t="s">
        <v>140</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1162669</v>
      </c>
      <c r="CS24" s="696"/>
      <c r="CT24" s="696"/>
      <c r="CU24" s="696"/>
      <c r="CV24" s="696"/>
      <c r="CW24" s="696"/>
      <c r="CX24" s="696"/>
      <c r="CY24" s="739"/>
      <c r="CZ24" s="740">
        <v>36.200000000000003</v>
      </c>
      <c r="DA24" s="711"/>
      <c r="DB24" s="711"/>
      <c r="DC24" s="743"/>
      <c r="DD24" s="738">
        <v>927035</v>
      </c>
      <c r="DE24" s="696"/>
      <c r="DF24" s="696"/>
      <c r="DG24" s="696"/>
      <c r="DH24" s="696"/>
      <c r="DI24" s="696"/>
      <c r="DJ24" s="696"/>
      <c r="DK24" s="739"/>
      <c r="DL24" s="738">
        <v>874231</v>
      </c>
      <c r="DM24" s="696"/>
      <c r="DN24" s="696"/>
      <c r="DO24" s="696"/>
      <c r="DP24" s="696"/>
      <c r="DQ24" s="696"/>
      <c r="DR24" s="696"/>
      <c r="DS24" s="696"/>
      <c r="DT24" s="696"/>
      <c r="DU24" s="696"/>
      <c r="DV24" s="739"/>
      <c r="DW24" s="740">
        <v>43.4</v>
      </c>
      <c r="DX24" s="711"/>
      <c r="DY24" s="711"/>
      <c r="DZ24" s="711"/>
      <c r="EA24" s="711"/>
      <c r="EB24" s="711"/>
      <c r="EC24" s="741"/>
    </row>
    <row r="25" spans="2:133" ht="11.25" customHeight="1" x14ac:dyDescent="0.2">
      <c r="B25" s="637" t="s">
        <v>296</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140</v>
      </c>
      <c r="AA25" s="677"/>
      <c r="AB25" s="677"/>
      <c r="AC25" s="677"/>
      <c r="AD25" s="678" t="s">
        <v>141</v>
      </c>
      <c r="AE25" s="678"/>
      <c r="AF25" s="678"/>
      <c r="AG25" s="678"/>
      <c r="AH25" s="678"/>
      <c r="AI25" s="678"/>
      <c r="AJ25" s="678"/>
      <c r="AK25" s="678"/>
      <c r="AL25" s="643" t="s">
        <v>243</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140</v>
      </c>
      <c r="BH25" s="641"/>
      <c r="BI25" s="641"/>
      <c r="BJ25" s="641"/>
      <c r="BK25" s="641"/>
      <c r="BL25" s="641"/>
      <c r="BM25" s="641"/>
      <c r="BN25" s="642"/>
      <c r="BO25" s="677" t="s">
        <v>140</v>
      </c>
      <c r="BP25" s="677"/>
      <c r="BQ25" s="677"/>
      <c r="BR25" s="677"/>
      <c r="BS25" s="646" t="s">
        <v>140</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580501</v>
      </c>
      <c r="CS25" s="659"/>
      <c r="CT25" s="659"/>
      <c r="CU25" s="659"/>
      <c r="CV25" s="659"/>
      <c r="CW25" s="659"/>
      <c r="CX25" s="659"/>
      <c r="CY25" s="660"/>
      <c r="CZ25" s="643">
        <v>18.100000000000001</v>
      </c>
      <c r="DA25" s="661"/>
      <c r="DB25" s="661"/>
      <c r="DC25" s="662"/>
      <c r="DD25" s="646">
        <v>484781</v>
      </c>
      <c r="DE25" s="659"/>
      <c r="DF25" s="659"/>
      <c r="DG25" s="659"/>
      <c r="DH25" s="659"/>
      <c r="DI25" s="659"/>
      <c r="DJ25" s="659"/>
      <c r="DK25" s="660"/>
      <c r="DL25" s="646">
        <v>484079</v>
      </c>
      <c r="DM25" s="659"/>
      <c r="DN25" s="659"/>
      <c r="DO25" s="659"/>
      <c r="DP25" s="659"/>
      <c r="DQ25" s="659"/>
      <c r="DR25" s="659"/>
      <c r="DS25" s="659"/>
      <c r="DT25" s="659"/>
      <c r="DU25" s="659"/>
      <c r="DV25" s="660"/>
      <c r="DW25" s="643">
        <v>24.1</v>
      </c>
      <c r="DX25" s="661"/>
      <c r="DY25" s="661"/>
      <c r="DZ25" s="661"/>
      <c r="EA25" s="661"/>
      <c r="EB25" s="661"/>
      <c r="EC25" s="676"/>
    </row>
    <row r="26" spans="2:133" ht="11.25" customHeight="1" x14ac:dyDescent="0.2">
      <c r="B26" s="637" t="s">
        <v>299</v>
      </c>
      <c r="C26" s="638"/>
      <c r="D26" s="638"/>
      <c r="E26" s="638"/>
      <c r="F26" s="638"/>
      <c r="G26" s="638"/>
      <c r="H26" s="638"/>
      <c r="I26" s="638"/>
      <c r="J26" s="638"/>
      <c r="K26" s="638"/>
      <c r="L26" s="638"/>
      <c r="M26" s="638"/>
      <c r="N26" s="638"/>
      <c r="O26" s="638"/>
      <c r="P26" s="638"/>
      <c r="Q26" s="639"/>
      <c r="R26" s="640">
        <v>2135641</v>
      </c>
      <c r="S26" s="641"/>
      <c r="T26" s="641"/>
      <c r="U26" s="641"/>
      <c r="V26" s="641"/>
      <c r="W26" s="641"/>
      <c r="X26" s="641"/>
      <c r="Y26" s="642"/>
      <c r="Z26" s="677">
        <v>64.900000000000006</v>
      </c>
      <c r="AA26" s="677"/>
      <c r="AB26" s="677"/>
      <c r="AC26" s="677"/>
      <c r="AD26" s="678">
        <v>1950240</v>
      </c>
      <c r="AE26" s="678"/>
      <c r="AF26" s="678"/>
      <c r="AG26" s="678"/>
      <c r="AH26" s="678"/>
      <c r="AI26" s="678"/>
      <c r="AJ26" s="678"/>
      <c r="AK26" s="678"/>
      <c r="AL26" s="643">
        <v>99.8</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243</v>
      </c>
      <c r="BH26" s="641"/>
      <c r="BI26" s="641"/>
      <c r="BJ26" s="641"/>
      <c r="BK26" s="641"/>
      <c r="BL26" s="641"/>
      <c r="BM26" s="641"/>
      <c r="BN26" s="642"/>
      <c r="BO26" s="677" t="s">
        <v>243</v>
      </c>
      <c r="BP26" s="677"/>
      <c r="BQ26" s="677"/>
      <c r="BR26" s="677"/>
      <c r="BS26" s="646" t="s">
        <v>140</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356638</v>
      </c>
      <c r="CS26" s="641"/>
      <c r="CT26" s="641"/>
      <c r="CU26" s="641"/>
      <c r="CV26" s="641"/>
      <c r="CW26" s="641"/>
      <c r="CX26" s="641"/>
      <c r="CY26" s="642"/>
      <c r="CZ26" s="643">
        <v>11.1</v>
      </c>
      <c r="DA26" s="661"/>
      <c r="DB26" s="661"/>
      <c r="DC26" s="662"/>
      <c r="DD26" s="646">
        <v>280880</v>
      </c>
      <c r="DE26" s="641"/>
      <c r="DF26" s="641"/>
      <c r="DG26" s="641"/>
      <c r="DH26" s="641"/>
      <c r="DI26" s="641"/>
      <c r="DJ26" s="641"/>
      <c r="DK26" s="642"/>
      <c r="DL26" s="646" t="s">
        <v>140</v>
      </c>
      <c r="DM26" s="641"/>
      <c r="DN26" s="641"/>
      <c r="DO26" s="641"/>
      <c r="DP26" s="641"/>
      <c r="DQ26" s="641"/>
      <c r="DR26" s="641"/>
      <c r="DS26" s="641"/>
      <c r="DT26" s="641"/>
      <c r="DU26" s="641"/>
      <c r="DV26" s="642"/>
      <c r="DW26" s="643" t="s">
        <v>140</v>
      </c>
      <c r="DX26" s="661"/>
      <c r="DY26" s="661"/>
      <c r="DZ26" s="661"/>
      <c r="EA26" s="661"/>
      <c r="EB26" s="661"/>
      <c r="EC26" s="676"/>
    </row>
    <row r="27" spans="2:133" ht="11.25" customHeight="1" x14ac:dyDescent="0.2">
      <c r="B27" s="637" t="s">
        <v>302</v>
      </c>
      <c r="C27" s="638"/>
      <c r="D27" s="638"/>
      <c r="E27" s="638"/>
      <c r="F27" s="638"/>
      <c r="G27" s="638"/>
      <c r="H27" s="638"/>
      <c r="I27" s="638"/>
      <c r="J27" s="638"/>
      <c r="K27" s="638"/>
      <c r="L27" s="638"/>
      <c r="M27" s="638"/>
      <c r="N27" s="638"/>
      <c r="O27" s="638"/>
      <c r="P27" s="638"/>
      <c r="Q27" s="639"/>
      <c r="R27" s="640" t="s">
        <v>140</v>
      </c>
      <c r="S27" s="641"/>
      <c r="T27" s="641"/>
      <c r="U27" s="641"/>
      <c r="V27" s="641"/>
      <c r="W27" s="641"/>
      <c r="X27" s="641"/>
      <c r="Y27" s="642"/>
      <c r="Z27" s="677" t="s">
        <v>243</v>
      </c>
      <c r="AA27" s="677"/>
      <c r="AB27" s="677"/>
      <c r="AC27" s="677"/>
      <c r="AD27" s="678" t="s">
        <v>140</v>
      </c>
      <c r="AE27" s="678"/>
      <c r="AF27" s="678"/>
      <c r="AG27" s="678"/>
      <c r="AH27" s="678"/>
      <c r="AI27" s="678"/>
      <c r="AJ27" s="678"/>
      <c r="AK27" s="678"/>
      <c r="AL27" s="643" t="s">
        <v>140</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385622</v>
      </c>
      <c r="BH27" s="641"/>
      <c r="BI27" s="641"/>
      <c r="BJ27" s="641"/>
      <c r="BK27" s="641"/>
      <c r="BL27" s="641"/>
      <c r="BM27" s="641"/>
      <c r="BN27" s="642"/>
      <c r="BO27" s="677">
        <v>100</v>
      </c>
      <c r="BP27" s="677"/>
      <c r="BQ27" s="677"/>
      <c r="BR27" s="677"/>
      <c r="BS27" s="646">
        <v>15199</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205172</v>
      </c>
      <c r="CS27" s="659"/>
      <c r="CT27" s="659"/>
      <c r="CU27" s="659"/>
      <c r="CV27" s="659"/>
      <c r="CW27" s="659"/>
      <c r="CX27" s="659"/>
      <c r="CY27" s="660"/>
      <c r="CZ27" s="643">
        <v>6.4</v>
      </c>
      <c r="DA27" s="661"/>
      <c r="DB27" s="661"/>
      <c r="DC27" s="662"/>
      <c r="DD27" s="646">
        <v>71979</v>
      </c>
      <c r="DE27" s="659"/>
      <c r="DF27" s="659"/>
      <c r="DG27" s="659"/>
      <c r="DH27" s="659"/>
      <c r="DI27" s="659"/>
      <c r="DJ27" s="659"/>
      <c r="DK27" s="660"/>
      <c r="DL27" s="646">
        <v>71828</v>
      </c>
      <c r="DM27" s="659"/>
      <c r="DN27" s="659"/>
      <c r="DO27" s="659"/>
      <c r="DP27" s="659"/>
      <c r="DQ27" s="659"/>
      <c r="DR27" s="659"/>
      <c r="DS27" s="659"/>
      <c r="DT27" s="659"/>
      <c r="DU27" s="659"/>
      <c r="DV27" s="660"/>
      <c r="DW27" s="643">
        <v>3.6</v>
      </c>
      <c r="DX27" s="661"/>
      <c r="DY27" s="661"/>
      <c r="DZ27" s="661"/>
      <c r="EA27" s="661"/>
      <c r="EB27" s="661"/>
      <c r="EC27" s="676"/>
    </row>
    <row r="28" spans="2:133" ht="11.25" customHeight="1" x14ac:dyDescent="0.2">
      <c r="B28" s="637" t="s">
        <v>305</v>
      </c>
      <c r="C28" s="638"/>
      <c r="D28" s="638"/>
      <c r="E28" s="638"/>
      <c r="F28" s="638"/>
      <c r="G28" s="638"/>
      <c r="H28" s="638"/>
      <c r="I28" s="638"/>
      <c r="J28" s="638"/>
      <c r="K28" s="638"/>
      <c r="L28" s="638"/>
      <c r="M28" s="638"/>
      <c r="N28" s="638"/>
      <c r="O28" s="638"/>
      <c r="P28" s="638"/>
      <c r="Q28" s="639"/>
      <c r="R28" s="640">
        <v>68001</v>
      </c>
      <c r="S28" s="641"/>
      <c r="T28" s="641"/>
      <c r="U28" s="641"/>
      <c r="V28" s="641"/>
      <c r="W28" s="641"/>
      <c r="X28" s="641"/>
      <c r="Y28" s="642"/>
      <c r="Z28" s="677">
        <v>2.1</v>
      </c>
      <c r="AA28" s="677"/>
      <c r="AB28" s="677"/>
      <c r="AC28" s="677"/>
      <c r="AD28" s="678" t="s">
        <v>243</v>
      </c>
      <c r="AE28" s="678"/>
      <c r="AF28" s="678"/>
      <c r="AG28" s="678"/>
      <c r="AH28" s="678"/>
      <c r="AI28" s="678"/>
      <c r="AJ28" s="678"/>
      <c r="AK28" s="678"/>
      <c r="AL28" s="643" t="s">
        <v>140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376996</v>
      </c>
      <c r="CS28" s="641"/>
      <c r="CT28" s="641"/>
      <c r="CU28" s="641"/>
      <c r="CV28" s="641"/>
      <c r="CW28" s="641"/>
      <c r="CX28" s="641"/>
      <c r="CY28" s="642"/>
      <c r="CZ28" s="643">
        <v>11.7</v>
      </c>
      <c r="DA28" s="661"/>
      <c r="DB28" s="661"/>
      <c r="DC28" s="662"/>
      <c r="DD28" s="646">
        <v>370275</v>
      </c>
      <c r="DE28" s="641"/>
      <c r="DF28" s="641"/>
      <c r="DG28" s="641"/>
      <c r="DH28" s="641"/>
      <c r="DI28" s="641"/>
      <c r="DJ28" s="641"/>
      <c r="DK28" s="642"/>
      <c r="DL28" s="646">
        <v>318324</v>
      </c>
      <c r="DM28" s="641"/>
      <c r="DN28" s="641"/>
      <c r="DO28" s="641"/>
      <c r="DP28" s="641"/>
      <c r="DQ28" s="641"/>
      <c r="DR28" s="641"/>
      <c r="DS28" s="641"/>
      <c r="DT28" s="641"/>
      <c r="DU28" s="641"/>
      <c r="DV28" s="642"/>
      <c r="DW28" s="643">
        <v>15.8</v>
      </c>
      <c r="DX28" s="661"/>
      <c r="DY28" s="661"/>
      <c r="DZ28" s="661"/>
      <c r="EA28" s="661"/>
      <c r="EB28" s="661"/>
      <c r="EC28" s="676"/>
    </row>
    <row r="29" spans="2:133" ht="11.25" customHeight="1" x14ac:dyDescent="0.2">
      <c r="B29" s="637" t="s">
        <v>307</v>
      </c>
      <c r="C29" s="638"/>
      <c r="D29" s="638"/>
      <c r="E29" s="638"/>
      <c r="F29" s="638"/>
      <c r="G29" s="638"/>
      <c r="H29" s="638"/>
      <c r="I29" s="638"/>
      <c r="J29" s="638"/>
      <c r="K29" s="638"/>
      <c r="L29" s="638"/>
      <c r="M29" s="638"/>
      <c r="N29" s="638"/>
      <c r="O29" s="638"/>
      <c r="P29" s="638"/>
      <c r="Q29" s="639"/>
      <c r="R29" s="640">
        <v>28633</v>
      </c>
      <c r="S29" s="641"/>
      <c r="T29" s="641"/>
      <c r="U29" s="641"/>
      <c r="V29" s="641"/>
      <c r="W29" s="641"/>
      <c r="X29" s="641"/>
      <c r="Y29" s="642"/>
      <c r="Z29" s="677">
        <v>0.9</v>
      </c>
      <c r="AA29" s="677"/>
      <c r="AB29" s="677"/>
      <c r="AC29" s="677"/>
      <c r="AD29" s="678">
        <v>3356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308</v>
      </c>
      <c r="CE29" s="729"/>
      <c r="CF29" s="673" t="s">
        <v>309</v>
      </c>
      <c r="CG29" s="674"/>
      <c r="CH29" s="674"/>
      <c r="CI29" s="674"/>
      <c r="CJ29" s="674"/>
      <c r="CK29" s="674"/>
      <c r="CL29" s="674"/>
      <c r="CM29" s="674"/>
      <c r="CN29" s="674"/>
      <c r="CO29" s="674"/>
      <c r="CP29" s="674"/>
      <c r="CQ29" s="675"/>
      <c r="CR29" s="640">
        <v>376880</v>
      </c>
      <c r="CS29" s="659"/>
      <c r="CT29" s="659"/>
      <c r="CU29" s="659"/>
      <c r="CV29" s="659"/>
      <c r="CW29" s="659"/>
      <c r="CX29" s="659"/>
      <c r="CY29" s="660"/>
      <c r="CZ29" s="643">
        <v>11.7</v>
      </c>
      <c r="DA29" s="661"/>
      <c r="DB29" s="661"/>
      <c r="DC29" s="662"/>
      <c r="DD29" s="646">
        <v>370159</v>
      </c>
      <c r="DE29" s="659"/>
      <c r="DF29" s="659"/>
      <c r="DG29" s="659"/>
      <c r="DH29" s="659"/>
      <c r="DI29" s="659"/>
      <c r="DJ29" s="659"/>
      <c r="DK29" s="660"/>
      <c r="DL29" s="646">
        <v>318208</v>
      </c>
      <c r="DM29" s="659"/>
      <c r="DN29" s="659"/>
      <c r="DO29" s="659"/>
      <c r="DP29" s="659"/>
      <c r="DQ29" s="659"/>
      <c r="DR29" s="659"/>
      <c r="DS29" s="659"/>
      <c r="DT29" s="659"/>
      <c r="DU29" s="659"/>
      <c r="DV29" s="660"/>
      <c r="DW29" s="643">
        <v>15.8</v>
      </c>
      <c r="DX29" s="661"/>
      <c r="DY29" s="661"/>
      <c r="DZ29" s="661"/>
      <c r="EA29" s="661"/>
      <c r="EB29" s="661"/>
      <c r="EC29" s="676"/>
    </row>
    <row r="30" spans="2:133" ht="11.25" customHeight="1" x14ac:dyDescent="0.2">
      <c r="B30" s="637" t="s">
        <v>310</v>
      </c>
      <c r="C30" s="638"/>
      <c r="D30" s="638"/>
      <c r="E30" s="638"/>
      <c r="F30" s="638"/>
      <c r="G30" s="638"/>
      <c r="H30" s="638"/>
      <c r="I30" s="638"/>
      <c r="J30" s="638"/>
      <c r="K30" s="638"/>
      <c r="L30" s="638"/>
      <c r="M30" s="638"/>
      <c r="N30" s="638"/>
      <c r="O30" s="638"/>
      <c r="P30" s="638"/>
      <c r="Q30" s="639"/>
      <c r="R30" s="640">
        <v>13333</v>
      </c>
      <c r="S30" s="641"/>
      <c r="T30" s="641"/>
      <c r="U30" s="641"/>
      <c r="V30" s="641"/>
      <c r="W30" s="641"/>
      <c r="X30" s="641"/>
      <c r="Y30" s="642"/>
      <c r="Z30" s="677">
        <v>0.4</v>
      </c>
      <c r="AA30" s="677"/>
      <c r="AB30" s="677"/>
      <c r="AC30" s="677"/>
      <c r="AD30" s="678" t="s">
        <v>243</v>
      </c>
      <c r="AE30" s="678"/>
      <c r="AF30" s="678"/>
      <c r="AG30" s="678"/>
      <c r="AH30" s="678"/>
      <c r="AI30" s="678"/>
      <c r="AJ30" s="678"/>
      <c r="AK30" s="678"/>
      <c r="AL30" s="643" t="s">
        <v>243</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0"/>
      <c r="CE30" s="731"/>
      <c r="CF30" s="673" t="s">
        <v>313</v>
      </c>
      <c r="CG30" s="674"/>
      <c r="CH30" s="674"/>
      <c r="CI30" s="674"/>
      <c r="CJ30" s="674"/>
      <c r="CK30" s="674"/>
      <c r="CL30" s="674"/>
      <c r="CM30" s="674"/>
      <c r="CN30" s="674"/>
      <c r="CO30" s="674"/>
      <c r="CP30" s="674"/>
      <c r="CQ30" s="675"/>
      <c r="CR30" s="640">
        <v>363213</v>
      </c>
      <c r="CS30" s="641"/>
      <c r="CT30" s="641"/>
      <c r="CU30" s="641"/>
      <c r="CV30" s="641"/>
      <c r="CW30" s="641"/>
      <c r="CX30" s="641"/>
      <c r="CY30" s="642"/>
      <c r="CZ30" s="643">
        <v>11.3</v>
      </c>
      <c r="DA30" s="661"/>
      <c r="DB30" s="661"/>
      <c r="DC30" s="662"/>
      <c r="DD30" s="646">
        <v>356492</v>
      </c>
      <c r="DE30" s="641"/>
      <c r="DF30" s="641"/>
      <c r="DG30" s="641"/>
      <c r="DH30" s="641"/>
      <c r="DI30" s="641"/>
      <c r="DJ30" s="641"/>
      <c r="DK30" s="642"/>
      <c r="DL30" s="646">
        <v>304541</v>
      </c>
      <c r="DM30" s="641"/>
      <c r="DN30" s="641"/>
      <c r="DO30" s="641"/>
      <c r="DP30" s="641"/>
      <c r="DQ30" s="641"/>
      <c r="DR30" s="641"/>
      <c r="DS30" s="641"/>
      <c r="DT30" s="641"/>
      <c r="DU30" s="641"/>
      <c r="DV30" s="642"/>
      <c r="DW30" s="643">
        <v>15.1</v>
      </c>
      <c r="DX30" s="661"/>
      <c r="DY30" s="661"/>
      <c r="DZ30" s="661"/>
      <c r="EA30" s="661"/>
      <c r="EB30" s="661"/>
      <c r="EC30" s="676"/>
    </row>
    <row r="31" spans="2:133" ht="11.25" customHeight="1" x14ac:dyDescent="0.2">
      <c r="B31" s="637" t="s">
        <v>314</v>
      </c>
      <c r="C31" s="638"/>
      <c r="D31" s="638"/>
      <c r="E31" s="638"/>
      <c r="F31" s="638"/>
      <c r="G31" s="638"/>
      <c r="H31" s="638"/>
      <c r="I31" s="638"/>
      <c r="J31" s="638"/>
      <c r="K31" s="638"/>
      <c r="L31" s="638"/>
      <c r="M31" s="638"/>
      <c r="N31" s="638"/>
      <c r="O31" s="638"/>
      <c r="P31" s="638"/>
      <c r="Q31" s="639"/>
      <c r="R31" s="640">
        <v>221685</v>
      </c>
      <c r="S31" s="641"/>
      <c r="T31" s="641"/>
      <c r="U31" s="641"/>
      <c r="V31" s="641"/>
      <c r="W31" s="641"/>
      <c r="X31" s="641"/>
      <c r="Y31" s="642"/>
      <c r="Z31" s="677">
        <v>6.7</v>
      </c>
      <c r="AA31" s="677"/>
      <c r="AB31" s="677"/>
      <c r="AC31" s="677"/>
      <c r="AD31" s="678" t="s">
        <v>243</v>
      </c>
      <c r="AE31" s="678"/>
      <c r="AF31" s="678"/>
      <c r="AG31" s="678"/>
      <c r="AH31" s="678"/>
      <c r="AI31" s="678"/>
      <c r="AJ31" s="678"/>
      <c r="AK31" s="678"/>
      <c r="AL31" s="643" t="s">
        <v>141</v>
      </c>
      <c r="AM31" s="644"/>
      <c r="AN31" s="644"/>
      <c r="AO31" s="679"/>
      <c r="AP31" s="714" t="s">
        <v>315</v>
      </c>
      <c r="AQ31" s="715"/>
      <c r="AR31" s="715"/>
      <c r="AS31" s="715"/>
      <c r="AT31" s="720" t="s">
        <v>316</v>
      </c>
      <c r="AU31" s="231"/>
      <c r="AV31" s="231"/>
      <c r="AW31" s="231"/>
      <c r="AX31" s="706" t="s">
        <v>192</v>
      </c>
      <c r="AY31" s="707"/>
      <c r="AZ31" s="707"/>
      <c r="BA31" s="707"/>
      <c r="BB31" s="707"/>
      <c r="BC31" s="707"/>
      <c r="BD31" s="707"/>
      <c r="BE31" s="707"/>
      <c r="BF31" s="708"/>
      <c r="BG31" s="709">
        <v>98.5</v>
      </c>
      <c r="BH31" s="710"/>
      <c r="BI31" s="710"/>
      <c r="BJ31" s="710"/>
      <c r="BK31" s="710"/>
      <c r="BL31" s="710"/>
      <c r="BM31" s="711">
        <v>95.7</v>
      </c>
      <c r="BN31" s="710"/>
      <c r="BO31" s="710"/>
      <c r="BP31" s="710"/>
      <c r="BQ31" s="712"/>
      <c r="BR31" s="709">
        <v>99</v>
      </c>
      <c r="BS31" s="710"/>
      <c r="BT31" s="710"/>
      <c r="BU31" s="710"/>
      <c r="BV31" s="710"/>
      <c r="BW31" s="710"/>
      <c r="BX31" s="711">
        <v>95.7</v>
      </c>
      <c r="BY31" s="710"/>
      <c r="BZ31" s="710"/>
      <c r="CA31" s="710"/>
      <c r="CB31" s="712"/>
      <c r="CD31" s="730"/>
      <c r="CE31" s="731"/>
      <c r="CF31" s="673" t="s">
        <v>317</v>
      </c>
      <c r="CG31" s="674"/>
      <c r="CH31" s="674"/>
      <c r="CI31" s="674"/>
      <c r="CJ31" s="674"/>
      <c r="CK31" s="674"/>
      <c r="CL31" s="674"/>
      <c r="CM31" s="674"/>
      <c r="CN31" s="674"/>
      <c r="CO31" s="674"/>
      <c r="CP31" s="674"/>
      <c r="CQ31" s="675"/>
      <c r="CR31" s="640">
        <v>13667</v>
      </c>
      <c r="CS31" s="659"/>
      <c r="CT31" s="659"/>
      <c r="CU31" s="659"/>
      <c r="CV31" s="659"/>
      <c r="CW31" s="659"/>
      <c r="CX31" s="659"/>
      <c r="CY31" s="660"/>
      <c r="CZ31" s="643">
        <v>0.4</v>
      </c>
      <c r="DA31" s="661"/>
      <c r="DB31" s="661"/>
      <c r="DC31" s="662"/>
      <c r="DD31" s="646">
        <v>13667</v>
      </c>
      <c r="DE31" s="659"/>
      <c r="DF31" s="659"/>
      <c r="DG31" s="659"/>
      <c r="DH31" s="659"/>
      <c r="DI31" s="659"/>
      <c r="DJ31" s="659"/>
      <c r="DK31" s="660"/>
      <c r="DL31" s="646">
        <v>13667</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2">
      <c r="B32" s="723" t="s">
        <v>318</v>
      </c>
      <c r="C32" s="724"/>
      <c r="D32" s="724"/>
      <c r="E32" s="724"/>
      <c r="F32" s="724"/>
      <c r="G32" s="724"/>
      <c r="H32" s="724"/>
      <c r="I32" s="724"/>
      <c r="J32" s="724"/>
      <c r="K32" s="724"/>
      <c r="L32" s="724"/>
      <c r="M32" s="724"/>
      <c r="N32" s="724"/>
      <c r="O32" s="724"/>
      <c r="P32" s="724"/>
      <c r="Q32" s="725"/>
      <c r="R32" s="640" t="s">
        <v>243</v>
      </c>
      <c r="S32" s="641"/>
      <c r="T32" s="641"/>
      <c r="U32" s="641"/>
      <c r="V32" s="641"/>
      <c r="W32" s="641"/>
      <c r="X32" s="641"/>
      <c r="Y32" s="642"/>
      <c r="Z32" s="677" t="s">
        <v>141</v>
      </c>
      <c r="AA32" s="677"/>
      <c r="AB32" s="677"/>
      <c r="AC32" s="677"/>
      <c r="AD32" s="678" t="s">
        <v>243</v>
      </c>
      <c r="AE32" s="678"/>
      <c r="AF32" s="678"/>
      <c r="AG32" s="678"/>
      <c r="AH32" s="678"/>
      <c r="AI32" s="678"/>
      <c r="AJ32" s="678"/>
      <c r="AK32" s="678"/>
      <c r="AL32" s="643" t="s">
        <v>141</v>
      </c>
      <c r="AM32" s="644"/>
      <c r="AN32" s="644"/>
      <c r="AO32" s="679"/>
      <c r="AP32" s="716"/>
      <c r="AQ32" s="717"/>
      <c r="AR32" s="717"/>
      <c r="AS32" s="717"/>
      <c r="AT32" s="721"/>
      <c r="AU32" s="230" t="s">
        <v>319</v>
      </c>
      <c r="AV32" s="230"/>
      <c r="AW32" s="230"/>
      <c r="AX32" s="637" t="s">
        <v>320</v>
      </c>
      <c r="AY32" s="638"/>
      <c r="AZ32" s="638"/>
      <c r="BA32" s="638"/>
      <c r="BB32" s="638"/>
      <c r="BC32" s="638"/>
      <c r="BD32" s="638"/>
      <c r="BE32" s="638"/>
      <c r="BF32" s="639"/>
      <c r="BG32" s="713">
        <v>98</v>
      </c>
      <c r="BH32" s="659"/>
      <c r="BI32" s="659"/>
      <c r="BJ32" s="659"/>
      <c r="BK32" s="659"/>
      <c r="BL32" s="659"/>
      <c r="BM32" s="644">
        <v>96.4</v>
      </c>
      <c r="BN32" s="705"/>
      <c r="BO32" s="705"/>
      <c r="BP32" s="705"/>
      <c r="BQ32" s="683"/>
      <c r="BR32" s="713">
        <v>99.4</v>
      </c>
      <c r="BS32" s="659"/>
      <c r="BT32" s="659"/>
      <c r="BU32" s="659"/>
      <c r="BV32" s="659"/>
      <c r="BW32" s="659"/>
      <c r="BX32" s="644">
        <v>97.1</v>
      </c>
      <c r="BY32" s="705"/>
      <c r="BZ32" s="705"/>
      <c r="CA32" s="705"/>
      <c r="CB32" s="683"/>
      <c r="CD32" s="732"/>
      <c r="CE32" s="733"/>
      <c r="CF32" s="673" t="s">
        <v>321</v>
      </c>
      <c r="CG32" s="674"/>
      <c r="CH32" s="674"/>
      <c r="CI32" s="674"/>
      <c r="CJ32" s="674"/>
      <c r="CK32" s="674"/>
      <c r="CL32" s="674"/>
      <c r="CM32" s="674"/>
      <c r="CN32" s="674"/>
      <c r="CO32" s="674"/>
      <c r="CP32" s="674"/>
      <c r="CQ32" s="675"/>
      <c r="CR32" s="640">
        <v>116</v>
      </c>
      <c r="CS32" s="641"/>
      <c r="CT32" s="641"/>
      <c r="CU32" s="641"/>
      <c r="CV32" s="641"/>
      <c r="CW32" s="641"/>
      <c r="CX32" s="641"/>
      <c r="CY32" s="642"/>
      <c r="CZ32" s="643">
        <v>0</v>
      </c>
      <c r="DA32" s="661"/>
      <c r="DB32" s="661"/>
      <c r="DC32" s="662"/>
      <c r="DD32" s="646">
        <v>116</v>
      </c>
      <c r="DE32" s="641"/>
      <c r="DF32" s="641"/>
      <c r="DG32" s="641"/>
      <c r="DH32" s="641"/>
      <c r="DI32" s="641"/>
      <c r="DJ32" s="641"/>
      <c r="DK32" s="642"/>
      <c r="DL32" s="646">
        <v>116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322</v>
      </c>
      <c r="C33" s="638"/>
      <c r="D33" s="638"/>
      <c r="E33" s="638"/>
      <c r="F33" s="638"/>
      <c r="G33" s="638"/>
      <c r="H33" s="638"/>
      <c r="I33" s="638"/>
      <c r="J33" s="638"/>
      <c r="K33" s="638"/>
      <c r="L33" s="638"/>
      <c r="M33" s="638"/>
      <c r="N33" s="638"/>
      <c r="O33" s="638"/>
      <c r="P33" s="638"/>
      <c r="Q33" s="639"/>
      <c r="R33" s="640">
        <v>209616</v>
      </c>
      <c r="S33" s="641"/>
      <c r="T33" s="641"/>
      <c r="U33" s="641"/>
      <c r="V33" s="641"/>
      <c r="W33" s="641"/>
      <c r="X33" s="641"/>
      <c r="Y33" s="642"/>
      <c r="Z33" s="677">
        <v>6.4</v>
      </c>
      <c r="AA33" s="677"/>
      <c r="AB33" s="677"/>
      <c r="AC33" s="677"/>
      <c r="AD33" s="678" t="s">
        <v>243</v>
      </c>
      <c r="AE33" s="678"/>
      <c r="AF33" s="678"/>
      <c r="AG33" s="678"/>
      <c r="AH33" s="678"/>
      <c r="AI33" s="678"/>
      <c r="AJ33" s="678"/>
      <c r="AK33" s="678"/>
      <c r="AL33" s="643" t="s">
        <v>243</v>
      </c>
      <c r="AM33" s="644"/>
      <c r="AN33" s="644"/>
      <c r="AO33" s="679"/>
      <c r="AP33" s="718"/>
      <c r="AQ33" s="719"/>
      <c r="AR33" s="719"/>
      <c r="AS33" s="719"/>
      <c r="AT33" s="722"/>
      <c r="AU33" s="232"/>
      <c r="AV33" s="232"/>
      <c r="AW33" s="232"/>
      <c r="AX33" s="621" t="s">
        <v>323</v>
      </c>
      <c r="AY33" s="622"/>
      <c r="AZ33" s="622"/>
      <c r="BA33" s="622"/>
      <c r="BB33" s="622"/>
      <c r="BC33" s="622"/>
      <c r="BD33" s="622"/>
      <c r="BE33" s="622"/>
      <c r="BF33" s="623"/>
      <c r="BG33" s="704">
        <v>98.8</v>
      </c>
      <c r="BH33" s="625"/>
      <c r="BI33" s="625"/>
      <c r="BJ33" s="625"/>
      <c r="BK33" s="625"/>
      <c r="BL33" s="625"/>
      <c r="BM33" s="668">
        <v>94.9</v>
      </c>
      <c r="BN33" s="625"/>
      <c r="BO33" s="625"/>
      <c r="BP33" s="625"/>
      <c r="BQ33" s="689"/>
      <c r="BR33" s="704">
        <v>98.7</v>
      </c>
      <c r="BS33" s="625"/>
      <c r="BT33" s="625"/>
      <c r="BU33" s="625"/>
      <c r="BV33" s="625"/>
      <c r="BW33" s="625"/>
      <c r="BX33" s="668">
        <v>94.4</v>
      </c>
      <c r="BY33" s="625"/>
      <c r="BZ33" s="625"/>
      <c r="CA33" s="625"/>
      <c r="CB33" s="689"/>
      <c r="CD33" s="673" t="s">
        <v>324</v>
      </c>
      <c r="CE33" s="674"/>
      <c r="CF33" s="674"/>
      <c r="CG33" s="674"/>
      <c r="CH33" s="674"/>
      <c r="CI33" s="674"/>
      <c r="CJ33" s="674"/>
      <c r="CK33" s="674"/>
      <c r="CL33" s="674"/>
      <c r="CM33" s="674"/>
      <c r="CN33" s="674"/>
      <c r="CO33" s="674"/>
      <c r="CP33" s="674"/>
      <c r="CQ33" s="675"/>
      <c r="CR33" s="640">
        <v>1730902</v>
      </c>
      <c r="CS33" s="659"/>
      <c r="CT33" s="659"/>
      <c r="CU33" s="659"/>
      <c r="CV33" s="659"/>
      <c r="CW33" s="659"/>
      <c r="CX33" s="659"/>
      <c r="CY33" s="660"/>
      <c r="CZ33" s="643">
        <v>53.9</v>
      </c>
      <c r="DA33" s="661"/>
      <c r="DB33" s="661"/>
      <c r="DC33" s="662"/>
      <c r="DD33" s="646">
        <v>1389549</v>
      </c>
      <c r="DE33" s="659"/>
      <c r="DF33" s="659"/>
      <c r="DG33" s="659"/>
      <c r="DH33" s="659"/>
      <c r="DI33" s="659"/>
      <c r="DJ33" s="659"/>
      <c r="DK33" s="660"/>
      <c r="DL33" s="646">
        <v>1097978</v>
      </c>
      <c r="DM33" s="659"/>
      <c r="DN33" s="659"/>
      <c r="DO33" s="659"/>
      <c r="DP33" s="659"/>
      <c r="DQ33" s="659"/>
      <c r="DR33" s="659"/>
      <c r="DS33" s="659"/>
      <c r="DT33" s="659"/>
      <c r="DU33" s="659"/>
      <c r="DV33" s="660"/>
      <c r="DW33" s="643">
        <v>54.6</v>
      </c>
      <c r="DX33" s="661"/>
      <c r="DY33" s="661"/>
      <c r="DZ33" s="661"/>
      <c r="EA33" s="661"/>
      <c r="EB33" s="661"/>
      <c r="EC33" s="676"/>
    </row>
    <row r="34" spans="2:133" ht="11.25" customHeight="1" x14ac:dyDescent="0.2">
      <c r="B34" s="637" t="s">
        <v>325</v>
      </c>
      <c r="C34" s="638"/>
      <c r="D34" s="638"/>
      <c r="E34" s="638"/>
      <c r="F34" s="638"/>
      <c r="G34" s="638"/>
      <c r="H34" s="638"/>
      <c r="I34" s="638"/>
      <c r="J34" s="638"/>
      <c r="K34" s="638"/>
      <c r="L34" s="638"/>
      <c r="M34" s="638"/>
      <c r="N34" s="638"/>
      <c r="O34" s="638"/>
      <c r="P34" s="638"/>
      <c r="Q34" s="639"/>
      <c r="R34" s="640">
        <v>334</v>
      </c>
      <c r="S34" s="641"/>
      <c r="T34" s="641"/>
      <c r="U34" s="641"/>
      <c r="V34" s="641"/>
      <c r="W34" s="641"/>
      <c r="X34" s="641"/>
      <c r="Y34" s="642"/>
      <c r="Z34" s="677">
        <v>0</v>
      </c>
      <c r="AA34" s="677"/>
      <c r="AB34" s="677"/>
      <c r="AC34" s="677"/>
      <c r="AD34" s="678">
        <v>68</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345315</v>
      </c>
      <c r="CS34" s="641"/>
      <c r="CT34" s="641"/>
      <c r="CU34" s="641"/>
      <c r="CV34" s="641"/>
      <c r="CW34" s="641"/>
      <c r="CX34" s="641"/>
      <c r="CY34" s="642"/>
      <c r="CZ34" s="643">
        <v>10.8</v>
      </c>
      <c r="DA34" s="661"/>
      <c r="DB34" s="661"/>
      <c r="DC34" s="662"/>
      <c r="DD34" s="646">
        <v>230795</v>
      </c>
      <c r="DE34" s="641"/>
      <c r="DF34" s="641"/>
      <c r="DG34" s="641"/>
      <c r="DH34" s="641"/>
      <c r="DI34" s="641"/>
      <c r="DJ34" s="641"/>
      <c r="DK34" s="642"/>
      <c r="DL34" s="646">
        <v>144604</v>
      </c>
      <c r="DM34" s="641"/>
      <c r="DN34" s="641"/>
      <c r="DO34" s="641"/>
      <c r="DP34" s="641"/>
      <c r="DQ34" s="641"/>
      <c r="DR34" s="641"/>
      <c r="DS34" s="641"/>
      <c r="DT34" s="641"/>
      <c r="DU34" s="641"/>
      <c r="DV34" s="642"/>
      <c r="DW34" s="643">
        <v>7.2</v>
      </c>
      <c r="DX34" s="661"/>
      <c r="DY34" s="661"/>
      <c r="DZ34" s="661"/>
      <c r="EA34" s="661"/>
      <c r="EB34" s="661"/>
      <c r="EC34" s="676"/>
    </row>
    <row r="35" spans="2:133" ht="11.25" customHeight="1" x14ac:dyDescent="0.2">
      <c r="B35" s="637" t="s">
        <v>327</v>
      </c>
      <c r="C35" s="638"/>
      <c r="D35" s="638"/>
      <c r="E35" s="638"/>
      <c r="F35" s="638"/>
      <c r="G35" s="638"/>
      <c r="H35" s="638"/>
      <c r="I35" s="638"/>
      <c r="J35" s="638"/>
      <c r="K35" s="638"/>
      <c r="L35" s="638"/>
      <c r="M35" s="638"/>
      <c r="N35" s="638"/>
      <c r="O35" s="638"/>
      <c r="P35" s="638"/>
      <c r="Q35" s="639"/>
      <c r="R35" s="640">
        <v>745</v>
      </c>
      <c r="S35" s="641"/>
      <c r="T35" s="641"/>
      <c r="U35" s="641"/>
      <c r="V35" s="641"/>
      <c r="W35" s="641"/>
      <c r="X35" s="641"/>
      <c r="Y35" s="642"/>
      <c r="Z35" s="677">
        <v>0</v>
      </c>
      <c r="AA35" s="677"/>
      <c r="AB35" s="677"/>
      <c r="AC35" s="677"/>
      <c r="AD35" s="678" t="s">
        <v>140</v>
      </c>
      <c r="AE35" s="678"/>
      <c r="AF35" s="678"/>
      <c r="AG35" s="678"/>
      <c r="AH35" s="678"/>
      <c r="AI35" s="678"/>
      <c r="AJ35" s="678"/>
      <c r="AK35" s="678"/>
      <c r="AL35" s="643" t="s">
        <v>140</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2117</v>
      </c>
      <c r="CS35" s="659"/>
      <c r="CT35" s="659"/>
      <c r="CU35" s="659"/>
      <c r="CV35" s="659"/>
      <c r="CW35" s="659"/>
      <c r="CX35" s="659"/>
      <c r="CY35" s="660"/>
      <c r="CZ35" s="643">
        <v>0.1</v>
      </c>
      <c r="DA35" s="661"/>
      <c r="DB35" s="661"/>
      <c r="DC35" s="662"/>
      <c r="DD35" s="646">
        <v>1098</v>
      </c>
      <c r="DE35" s="659"/>
      <c r="DF35" s="659"/>
      <c r="DG35" s="659"/>
      <c r="DH35" s="659"/>
      <c r="DI35" s="659"/>
      <c r="DJ35" s="659"/>
      <c r="DK35" s="660"/>
      <c r="DL35" s="646">
        <v>72</v>
      </c>
      <c r="DM35" s="659"/>
      <c r="DN35" s="659"/>
      <c r="DO35" s="659"/>
      <c r="DP35" s="659"/>
      <c r="DQ35" s="659"/>
      <c r="DR35" s="659"/>
      <c r="DS35" s="659"/>
      <c r="DT35" s="659"/>
      <c r="DU35" s="659"/>
      <c r="DV35" s="660"/>
      <c r="DW35" s="643">
        <v>0</v>
      </c>
      <c r="DX35" s="661"/>
      <c r="DY35" s="661"/>
      <c r="DZ35" s="661"/>
      <c r="EA35" s="661"/>
      <c r="EB35" s="661"/>
      <c r="EC35" s="676"/>
    </row>
    <row r="36" spans="2:133" ht="11.25" customHeight="1" x14ac:dyDescent="0.2">
      <c r="B36" s="637" t="s">
        <v>331</v>
      </c>
      <c r="C36" s="638"/>
      <c r="D36" s="638"/>
      <c r="E36" s="638"/>
      <c r="F36" s="638"/>
      <c r="G36" s="638"/>
      <c r="H36" s="638"/>
      <c r="I36" s="638"/>
      <c r="J36" s="638"/>
      <c r="K36" s="638"/>
      <c r="L36" s="638"/>
      <c r="M36" s="638"/>
      <c r="N36" s="638"/>
      <c r="O36" s="638"/>
      <c r="P36" s="638"/>
      <c r="Q36" s="639"/>
      <c r="R36" s="640">
        <v>90883</v>
      </c>
      <c r="S36" s="641"/>
      <c r="T36" s="641"/>
      <c r="U36" s="641"/>
      <c r="V36" s="641"/>
      <c r="W36" s="641"/>
      <c r="X36" s="641"/>
      <c r="Y36" s="642"/>
      <c r="Z36" s="677">
        <v>2.8</v>
      </c>
      <c r="AA36" s="677"/>
      <c r="AB36" s="677"/>
      <c r="AC36" s="677"/>
      <c r="AD36" s="678" t="s">
        <v>140</v>
      </c>
      <c r="AE36" s="678"/>
      <c r="AF36" s="678"/>
      <c r="AG36" s="678"/>
      <c r="AH36" s="678"/>
      <c r="AI36" s="678"/>
      <c r="AJ36" s="678"/>
      <c r="AK36" s="678"/>
      <c r="AL36" s="643" t="s">
        <v>140</v>
      </c>
      <c r="AM36" s="644"/>
      <c r="AN36" s="644"/>
      <c r="AO36" s="679"/>
      <c r="AP36" s="235"/>
      <c r="AQ36" s="692" t="s">
        <v>332</v>
      </c>
      <c r="AR36" s="693"/>
      <c r="AS36" s="693"/>
      <c r="AT36" s="693"/>
      <c r="AU36" s="693"/>
      <c r="AV36" s="693"/>
      <c r="AW36" s="693"/>
      <c r="AX36" s="693"/>
      <c r="AY36" s="694"/>
      <c r="AZ36" s="695">
        <v>450851</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46238</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859479</v>
      </c>
      <c r="CS36" s="641"/>
      <c r="CT36" s="641"/>
      <c r="CU36" s="641"/>
      <c r="CV36" s="641"/>
      <c r="CW36" s="641"/>
      <c r="CX36" s="641"/>
      <c r="CY36" s="642"/>
      <c r="CZ36" s="643">
        <v>26.8</v>
      </c>
      <c r="DA36" s="661"/>
      <c r="DB36" s="661"/>
      <c r="DC36" s="662"/>
      <c r="DD36" s="646">
        <v>678142</v>
      </c>
      <c r="DE36" s="641"/>
      <c r="DF36" s="641"/>
      <c r="DG36" s="641"/>
      <c r="DH36" s="641"/>
      <c r="DI36" s="641"/>
      <c r="DJ36" s="641"/>
      <c r="DK36" s="642"/>
      <c r="DL36" s="646">
        <v>638680</v>
      </c>
      <c r="DM36" s="641"/>
      <c r="DN36" s="641"/>
      <c r="DO36" s="641"/>
      <c r="DP36" s="641"/>
      <c r="DQ36" s="641"/>
      <c r="DR36" s="641"/>
      <c r="DS36" s="641"/>
      <c r="DT36" s="641"/>
      <c r="DU36" s="641"/>
      <c r="DV36" s="642"/>
      <c r="DW36" s="643">
        <v>31.7</v>
      </c>
      <c r="DX36" s="661"/>
      <c r="DY36" s="661"/>
      <c r="DZ36" s="661"/>
      <c r="EA36" s="661"/>
      <c r="EB36" s="661"/>
      <c r="EC36" s="676"/>
    </row>
    <row r="37" spans="2:133" ht="11.25" customHeight="1" x14ac:dyDescent="0.2">
      <c r="B37" s="637" t="s">
        <v>335</v>
      </c>
      <c r="C37" s="638"/>
      <c r="D37" s="638"/>
      <c r="E37" s="638"/>
      <c r="F37" s="638"/>
      <c r="G37" s="638"/>
      <c r="H37" s="638"/>
      <c r="I37" s="638"/>
      <c r="J37" s="638"/>
      <c r="K37" s="638"/>
      <c r="L37" s="638"/>
      <c r="M37" s="638"/>
      <c r="N37" s="638"/>
      <c r="O37" s="638"/>
      <c r="P37" s="638"/>
      <c r="Q37" s="639"/>
      <c r="R37" s="640">
        <v>155512</v>
      </c>
      <c r="S37" s="641"/>
      <c r="T37" s="641"/>
      <c r="U37" s="641"/>
      <c r="V37" s="641"/>
      <c r="W37" s="641"/>
      <c r="X37" s="641"/>
      <c r="Y37" s="642"/>
      <c r="Z37" s="677">
        <v>4.7</v>
      </c>
      <c r="AA37" s="677"/>
      <c r="AB37" s="677"/>
      <c r="AC37" s="677"/>
      <c r="AD37" s="678" t="s">
        <v>140</v>
      </c>
      <c r="AE37" s="678"/>
      <c r="AF37" s="678"/>
      <c r="AG37" s="678"/>
      <c r="AH37" s="678"/>
      <c r="AI37" s="678"/>
      <c r="AJ37" s="678"/>
      <c r="AK37" s="678"/>
      <c r="AL37" s="643" t="s">
        <v>140</v>
      </c>
      <c r="AM37" s="644"/>
      <c r="AN37" s="644"/>
      <c r="AO37" s="679"/>
      <c r="AQ37" s="680" t="s">
        <v>336</v>
      </c>
      <c r="AR37" s="681"/>
      <c r="AS37" s="681"/>
      <c r="AT37" s="681"/>
      <c r="AU37" s="681"/>
      <c r="AV37" s="681"/>
      <c r="AW37" s="681"/>
      <c r="AX37" s="681"/>
      <c r="AY37" s="682"/>
      <c r="AZ37" s="640">
        <v>147875</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44458</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634462</v>
      </c>
      <c r="CS37" s="659"/>
      <c r="CT37" s="659"/>
      <c r="CU37" s="659"/>
      <c r="CV37" s="659"/>
      <c r="CW37" s="659"/>
      <c r="CX37" s="659"/>
      <c r="CY37" s="660"/>
      <c r="CZ37" s="643">
        <v>19.8</v>
      </c>
      <c r="DA37" s="661"/>
      <c r="DB37" s="661"/>
      <c r="DC37" s="662"/>
      <c r="DD37" s="646">
        <v>554871</v>
      </c>
      <c r="DE37" s="659"/>
      <c r="DF37" s="659"/>
      <c r="DG37" s="659"/>
      <c r="DH37" s="659"/>
      <c r="DI37" s="659"/>
      <c r="DJ37" s="659"/>
      <c r="DK37" s="660"/>
      <c r="DL37" s="646">
        <v>546890</v>
      </c>
      <c r="DM37" s="659"/>
      <c r="DN37" s="659"/>
      <c r="DO37" s="659"/>
      <c r="DP37" s="659"/>
      <c r="DQ37" s="659"/>
      <c r="DR37" s="659"/>
      <c r="DS37" s="659"/>
      <c r="DT37" s="659"/>
      <c r="DU37" s="659"/>
      <c r="DV37" s="660"/>
      <c r="DW37" s="643">
        <v>27.2</v>
      </c>
      <c r="DX37" s="661"/>
      <c r="DY37" s="661"/>
      <c r="DZ37" s="661"/>
      <c r="EA37" s="661"/>
      <c r="EB37" s="661"/>
      <c r="EC37" s="676"/>
    </row>
    <row r="38" spans="2:133" ht="11.25" customHeight="1" x14ac:dyDescent="0.2">
      <c r="B38" s="637" t="s">
        <v>339</v>
      </c>
      <c r="C38" s="638"/>
      <c r="D38" s="638"/>
      <c r="E38" s="638"/>
      <c r="F38" s="638"/>
      <c r="G38" s="638"/>
      <c r="H38" s="638"/>
      <c r="I38" s="638"/>
      <c r="J38" s="638"/>
      <c r="K38" s="638"/>
      <c r="L38" s="638"/>
      <c r="M38" s="638"/>
      <c r="N38" s="638"/>
      <c r="O38" s="638"/>
      <c r="P38" s="638"/>
      <c r="Q38" s="639"/>
      <c r="R38" s="640">
        <v>51178</v>
      </c>
      <c r="S38" s="641"/>
      <c r="T38" s="641"/>
      <c r="U38" s="641"/>
      <c r="V38" s="641"/>
      <c r="W38" s="641"/>
      <c r="X38" s="641"/>
      <c r="Y38" s="642"/>
      <c r="Z38" s="677">
        <v>1.6</v>
      </c>
      <c r="AA38" s="677"/>
      <c r="AB38" s="677"/>
      <c r="AC38" s="677"/>
      <c r="AD38" s="678">
        <v>70</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57646</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761</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417426</v>
      </c>
      <c r="CS38" s="641"/>
      <c r="CT38" s="641"/>
      <c r="CU38" s="641"/>
      <c r="CV38" s="641"/>
      <c r="CW38" s="641"/>
      <c r="CX38" s="641"/>
      <c r="CY38" s="642"/>
      <c r="CZ38" s="643">
        <v>13</v>
      </c>
      <c r="DA38" s="661"/>
      <c r="DB38" s="661"/>
      <c r="DC38" s="662"/>
      <c r="DD38" s="646">
        <v>373096</v>
      </c>
      <c r="DE38" s="641"/>
      <c r="DF38" s="641"/>
      <c r="DG38" s="641"/>
      <c r="DH38" s="641"/>
      <c r="DI38" s="641"/>
      <c r="DJ38" s="641"/>
      <c r="DK38" s="642"/>
      <c r="DL38" s="646">
        <v>314622</v>
      </c>
      <c r="DM38" s="641"/>
      <c r="DN38" s="641"/>
      <c r="DO38" s="641"/>
      <c r="DP38" s="641"/>
      <c r="DQ38" s="641"/>
      <c r="DR38" s="641"/>
      <c r="DS38" s="641"/>
      <c r="DT38" s="641"/>
      <c r="DU38" s="641"/>
      <c r="DV38" s="642"/>
      <c r="DW38" s="643">
        <v>15.6</v>
      </c>
      <c r="DX38" s="661"/>
      <c r="DY38" s="661"/>
      <c r="DZ38" s="661"/>
      <c r="EA38" s="661"/>
      <c r="EB38" s="661"/>
      <c r="EC38" s="676"/>
    </row>
    <row r="39" spans="2:133" ht="11.25" customHeight="1" x14ac:dyDescent="0.2">
      <c r="B39" s="637" t="s">
        <v>343</v>
      </c>
      <c r="C39" s="638"/>
      <c r="D39" s="638"/>
      <c r="E39" s="638"/>
      <c r="F39" s="638"/>
      <c r="G39" s="638"/>
      <c r="H39" s="638"/>
      <c r="I39" s="638"/>
      <c r="J39" s="638"/>
      <c r="K39" s="638"/>
      <c r="L39" s="638"/>
      <c r="M39" s="638"/>
      <c r="N39" s="638"/>
      <c r="O39" s="638"/>
      <c r="P39" s="638"/>
      <c r="Q39" s="639"/>
      <c r="R39" s="640">
        <v>317600</v>
      </c>
      <c r="S39" s="641"/>
      <c r="T39" s="641"/>
      <c r="U39" s="641"/>
      <c r="V39" s="641"/>
      <c r="W39" s="641"/>
      <c r="X39" s="641"/>
      <c r="Y39" s="642"/>
      <c r="Z39" s="677">
        <v>9.6</v>
      </c>
      <c r="AA39" s="677"/>
      <c r="AB39" s="677"/>
      <c r="AC39" s="677"/>
      <c r="AD39" s="678" t="s">
        <v>140</v>
      </c>
      <c r="AE39" s="678"/>
      <c r="AF39" s="678"/>
      <c r="AG39" s="678"/>
      <c r="AH39" s="678"/>
      <c r="AI39" s="678"/>
      <c r="AJ39" s="678"/>
      <c r="AK39" s="678"/>
      <c r="AL39" s="643" t="s">
        <v>243</v>
      </c>
      <c r="AM39" s="644"/>
      <c r="AN39" s="644"/>
      <c r="AO39" s="679"/>
      <c r="AQ39" s="680" t="s">
        <v>344</v>
      </c>
      <c r="AR39" s="681"/>
      <c r="AS39" s="681"/>
      <c r="AT39" s="681"/>
      <c r="AU39" s="681"/>
      <c r="AV39" s="681"/>
      <c r="AW39" s="681"/>
      <c r="AX39" s="681"/>
      <c r="AY39" s="682"/>
      <c r="AZ39" s="640">
        <v>29252</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1357</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106565</v>
      </c>
      <c r="CS39" s="659"/>
      <c r="CT39" s="659"/>
      <c r="CU39" s="659"/>
      <c r="CV39" s="659"/>
      <c r="CW39" s="659"/>
      <c r="CX39" s="659"/>
      <c r="CY39" s="660"/>
      <c r="CZ39" s="643">
        <v>3.3</v>
      </c>
      <c r="DA39" s="661"/>
      <c r="DB39" s="661"/>
      <c r="DC39" s="662"/>
      <c r="DD39" s="646">
        <v>106418</v>
      </c>
      <c r="DE39" s="659"/>
      <c r="DF39" s="659"/>
      <c r="DG39" s="659"/>
      <c r="DH39" s="659"/>
      <c r="DI39" s="659"/>
      <c r="DJ39" s="659"/>
      <c r="DK39" s="660"/>
      <c r="DL39" s="646" t="s">
        <v>140</v>
      </c>
      <c r="DM39" s="659"/>
      <c r="DN39" s="659"/>
      <c r="DO39" s="659"/>
      <c r="DP39" s="659"/>
      <c r="DQ39" s="659"/>
      <c r="DR39" s="659"/>
      <c r="DS39" s="659"/>
      <c r="DT39" s="659"/>
      <c r="DU39" s="659"/>
      <c r="DV39" s="660"/>
      <c r="DW39" s="643" t="s">
        <v>140</v>
      </c>
      <c r="DX39" s="661"/>
      <c r="DY39" s="661"/>
      <c r="DZ39" s="661"/>
      <c r="EA39" s="661"/>
      <c r="EB39" s="661"/>
      <c r="EC39" s="676"/>
    </row>
    <row r="40" spans="2:133" ht="11.25" customHeight="1" x14ac:dyDescent="0.2">
      <c r="B40" s="637" t="s">
        <v>347</v>
      </c>
      <c r="C40" s="638"/>
      <c r="D40" s="638"/>
      <c r="E40" s="638"/>
      <c r="F40" s="638"/>
      <c r="G40" s="638"/>
      <c r="H40" s="638"/>
      <c r="I40" s="638"/>
      <c r="J40" s="638"/>
      <c r="K40" s="638"/>
      <c r="L40" s="638"/>
      <c r="M40" s="638"/>
      <c r="N40" s="638"/>
      <c r="O40" s="638"/>
      <c r="P40" s="638"/>
      <c r="Q40" s="639"/>
      <c r="R40" s="640" t="s">
        <v>141</v>
      </c>
      <c r="S40" s="641"/>
      <c r="T40" s="641"/>
      <c r="U40" s="641"/>
      <c r="V40" s="641"/>
      <c r="W40" s="641"/>
      <c r="X40" s="641"/>
      <c r="Y40" s="642"/>
      <c r="Z40" s="677" t="s">
        <v>140</v>
      </c>
      <c r="AA40" s="677"/>
      <c r="AB40" s="677"/>
      <c r="AC40" s="677"/>
      <c r="AD40" s="678" t="s">
        <v>243</v>
      </c>
      <c r="AE40" s="678"/>
      <c r="AF40" s="678"/>
      <c r="AG40" s="678"/>
      <c r="AH40" s="678"/>
      <c r="AI40" s="678"/>
      <c r="AJ40" s="678"/>
      <c r="AK40" s="678"/>
      <c r="AL40" s="643" t="s">
        <v>141</v>
      </c>
      <c r="AM40" s="644"/>
      <c r="AN40" s="644"/>
      <c r="AO40" s="679"/>
      <c r="AQ40" s="680" t="s">
        <v>348</v>
      </c>
      <c r="AR40" s="681"/>
      <c r="AS40" s="681"/>
      <c r="AT40" s="681"/>
      <c r="AU40" s="681"/>
      <c r="AV40" s="681"/>
      <c r="AW40" s="681"/>
      <c r="AX40" s="681"/>
      <c r="AY40" s="682"/>
      <c r="AZ40" s="640">
        <v>5104</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99</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t="s">
        <v>243</v>
      </c>
      <c r="CS40" s="641"/>
      <c r="CT40" s="641"/>
      <c r="CU40" s="641"/>
      <c r="CV40" s="641"/>
      <c r="CW40" s="641"/>
      <c r="CX40" s="641"/>
      <c r="CY40" s="642"/>
      <c r="CZ40" s="643" t="s">
        <v>243</v>
      </c>
      <c r="DA40" s="661"/>
      <c r="DB40" s="661"/>
      <c r="DC40" s="662"/>
      <c r="DD40" s="646" t="s">
        <v>140</v>
      </c>
      <c r="DE40" s="641"/>
      <c r="DF40" s="641"/>
      <c r="DG40" s="641"/>
      <c r="DH40" s="641"/>
      <c r="DI40" s="641"/>
      <c r="DJ40" s="641"/>
      <c r="DK40" s="642"/>
      <c r="DL40" s="646" t="s">
        <v>243</v>
      </c>
      <c r="DM40" s="641"/>
      <c r="DN40" s="641"/>
      <c r="DO40" s="641"/>
      <c r="DP40" s="641"/>
      <c r="DQ40" s="641"/>
      <c r="DR40" s="641"/>
      <c r="DS40" s="641"/>
      <c r="DT40" s="641"/>
      <c r="DU40" s="641"/>
      <c r="DV40" s="642"/>
      <c r="DW40" s="643" t="s">
        <v>141</v>
      </c>
      <c r="DX40" s="661"/>
      <c r="DY40" s="661"/>
      <c r="DZ40" s="661"/>
      <c r="EA40" s="661"/>
      <c r="EB40" s="661"/>
      <c r="EC40" s="676"/>
    </row>
    <row r="41" spans="2:133" ht="11.25" customHeight="1" x14ac:dyDescent="0.2">
      <c r="B41" s="637" t="s">
        <v>352</v>
      </c>
      <c r="C41" s="638"/>
      <c r="D41" s="638"/>
      <c r="E41" s="638"/>
      <c r="F41" s="638"/>
      <c r="G41" s="638"/>
      <c r="H41" s="638"/>
      <c r="I41" s="638"/>
      <c r="J41" s="638"/>
      <c r="K41" s="638"/>
      <c r="L41" s="638"/>
      <c r="M41" s="638"/>
      <c r="N41" s="638"/>
      <c r="O41" s="638"/>
      <c r="P41" s="638"/>
      <c r="Q41" s="639"/>
      <c r="R41" s="640">
        <v>58800</v>
      </c>
      <c r="S41" s="641"/>
      <c r="T41" s="641"/>
      <c r="U41" s="641"/>
      <c r="V41" s="641"/>
      <c r="W41" s="641"/>
      <c r="X41" s="641"/>
      <c r="Y41" s="642"/>
      <c r="Z41" s="677">
        <v>1.8</v>
      </c>
      <c r="AA41" s="677"/>
      <c r="AB41" s="677"/>
      <c r="AC41" s="677"/>
      <c r="AD41" s="678" t="s">
        <v>141</v>
      </c>
      <c r="AE41" s="678"/>
      <c r="AF41" s="678"/>
      <c r="AG41" s="678"/>
      <c r="AH41" s="678"/>
      <c r="AI41" s="678"/>
      <c r="AJ41" s="678"/>
      <c r="AK41" s="678"/>
      <c r="AL41" s="643" t="s">
        <v>243</v>
      </c>
      <c r="AM41" s="644"/>
      <c r="AN41" s="644"/>
      <c r="AO41" s="679"/>
      <c r="AQ41" s="680" t="s">
        <v>353</v>
      </c>
      <c r="AR41" s="681"/>
      <c r="AS41" s="681"/>
      <c r="AT41" s="681"/>
      <c r="AU41" s="681"/>
      <c r="AV41" s="681"/>
      <c r="AW41" s="681"/>
      <c r="AX41" s="681"/>
      <c r="AY41" s="682"/>
      <c r="AZ41" s="640">
        <v>78968</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243</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140</v>
      </c>
      <c r="CS41" s="659"/>
      <c r="CT41" s="659"/>
      <c r="CU41" s="659"/>
      <c r="CV41" s="659"/>
      <c r="CW41" s="659"/>
      <c r="CX41" s="659"/>
      <c r="CY41" s="660"/>
      <c r="CZ41" s="643" t="s">
        <v>243</v>
      </c>
      <c r="DA41" s="661"/>
      <c r="DB41" s="661"/>
      <c r="DC41" s="662"/>
      <c r="DD41" s="646" t="s">
        <v>140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356</v>
      </c>
      <c r="C42" s="622"/>
      <c r="D42" s="622"/>
      <c r="E42" s="622"/>
      <c r="F42" s="622"/>
      <c r="G42" s="622"/>
      <c r="H42" s="622"/>
      <c r="I42" s="622"/>
      <c r="J42" s="622"/>
      <c r="K42" s="622"/>
      <c r="L42" s="622"/>
      <c r="M42" s="622"/>
      <c r="N42" s="622"/>
      <c r="O42" s="622"/>
      <c r="P42" s="622"/>
      <c r="Q42" s="623"/>
      <c r="R42" s="624">
        <v>3293161</v>
      </c>
      <c r="S42" s="663"/>
      <c r="T42" s="663"/>
      <c r="U42" s="663"/>
      <c r="V42" s="663"/>
      <c r="W42" s="663"/>
      <c r="X42" s="663"/>
      <c r="Y42" s="665"/>
      <c r="Z42" s="666">
        <v>100</v>
      </c>
      <c r="AA42" s="666"/>
      <c r="AB42" s="666"/>
      <c r="AC42" s="666"/>
      <c r="AD42" s="667">
        <v>1953734</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132006</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316</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318290</v>
      </c>
      <c r="CS42" s="641"/>
      <c r="CT42" s="641"/>
      <c r="CU42" s="641"/>
      <c r="CV42" s="641"/>
      <c r="CW42" s="641"/>
      <c r="CX42" s="641"/>
      <c r="CY42" s="642"/>
      <c r="CZ42" s="643">
        <v>9.9</v>
      </c>
      <c r="DA42" s="644"/>
      <c r="DB42" s="644"/>
      <c r="DC42" s="645"/>
      <c r="DD42" s="646">
        <v>38905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9603</v>
      </c>
      <c r="CS43" s="659"/>
      <c r="CT43" s="659"/>
      <c r="CU43" s="659"/>
      <c r="CV43" s="659"/>
      <c r="CW43" s="659"/>
      <c r="CX43" s="659"/>
      <c r="CY43" s="660"/>
      <c r="CZ43" s="643">
        <v>0.3</v>
      </c>
      <c r="DA43" s="661"/>
      <c r="DB43" s="661"/>
      <c r="DC43" s="662"/>
      <c r="DD43" s="646">
        <v>1699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308</v>
      </c>
      <c r="CE44" s="654"/>
      <c r="CF44" s="637" t="s">
        <v>361</v>
      </c>
      <c r="CG44" s="638"/>
      <c r="CH44" s="638"/>
      <c r="CI44" s="638"/>
      <c r="CJ44" s="638"/>
      <c r="CK44" s="638"/>
      <c r="CL44" s="638"/>
      <c r="CM44" s="638"/>
      <c r="CN44" s="638"/>
      <c r="CO44" s="638"/>
      <c r="CP44" s="638"/>
      <c r="CQ44" s="639"/>
      <c r="CR44" s="640">
        <v>235237</v>
      </c>
      <c r="CS44" s="641"/>
      <c r="CT44" s="641"/>
      <c r="CU44" s="641"/>
      <c r="CV44" s="641"/>
      <c r="CW44" s="641"/>
      <c r="CX44" s="641"/>
      <c r="CY44" s="642"/>
      <c r="CZ44" s="643">
        <v>7.3</v>
      </c>
      <c r="DA44" s="644"/>
      <c r="DB44" s="644"/>
      <c r="DC44" s="645"/>
      <c r="DD44" s="646">
        <v>29129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362</v>
      </c>
      <c r="CG45" s="638"/>
      <c r="CH45" s="638"/>
      <c r="CI45" s="638"/>
      <c r="CJ45" s="638"/>
      <c r="CK45" s="638"/>
      <c r="CL45" s="638"/>
      <c r="CM45" s="638"/>
      <c r="CN45" s="638"/>
      <c r="CO45" s="638"/>
      <c r="CP45" s="638"/>
      <c r="CQ45" s="639"/>
      <c r="CR45" s="640">
        <v>64159</v>
      </c>
      <c r="CS45" s="659"/>
      <c r="CT45" s="659"/>
      <c r="CU45" s="659"/>
      <c r="CV45" s="659"/>
      <c r="CW45" s="659"/>
      <c r="CX45" s="659"/>
      <c r="CY45" s="660"/>
      <c r="CZ45" s="643">
        <v>2</v>
      </c>
      <c r="DA45" s="661"/>
      <c r="DB45" s="661"/>
      <c r="DC45" s="662"/>
      <c r="DD45" s="646">
        <v>4776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171078</v>
      </c>
      <c r="CS46" s="641"/>
      <c r="CT46" s="641"/>
      <c r="CU46" s="641"/>
      <c r="CV46" s="641"/>
      <c r="CW46" s="641"/>
      <c r="CX46" s="641"/>
      <c r="CY46" s="642"/>
      <c r="CZ46" s="643">
        <v>5.3</v>
      </c>
      <c r="DA46" s="644"/>
      <c r="DB46" s="644"/>
      <c r="DC46" s="645"/>
      <c r="DD46" s="646">
        <v>24353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83053</v>
      </c>
      <c r="CS47" s="659"/>
      <c r="CT47" s="659"/>
      <c r="CU47" s="659"/>
      <c r="CV47" s="659"/>
      <c r="CW47" s="659"/>
      <c r="CX47" s="659"/>
      <c r="CY47" s="660"/>
      <c r="CZ47" s="643">
        <v>2.6</v>
      </c>
      <c r="DA47" s="661"/>
      <c r="DB47" s="661"/>
      <c r="DC47" s="662"/>
      <c r="DD47" s="646">
        <v>9776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367</v>
      </c>
      <c r="CD48" s="657"/>
      <c r="CE48" s="658"/>
      <c r="CF48" s="637" t="s">
        <v>368</v>
      </c>
      <c r="CG48" s="638"/>
      <c r="CH48" s="638"/>
      <c r="CI48" s="638"/>
      <c r="CJ48" s="638"/>
      <c r="CK48" s="638"/>
      <c r="CL48" s="638"/>
      <c r="CM48" s="638"/>
      <c r="CN48" s="638"/>
      <c r="CO48" s="638"/>
      <c r="CP48" s="638"/>
      <c r="CQ48" s="639"/>
      <c r="CR48" s="640" t="s">
        <v>243</v>
      </c>
      <c r="CS48" s="641"/>
      <c r="CT48" s="641"/>
      <c r="CU48" s="641"/>
      <c r="CV48" s="641"/>
      <c r="CW48" s="641"/>
      <c r="CX48" s="641"/>
      <c r="CY48" s="642"/>
      <c r="CZ48" s="643" t="s">
        <v>141</v>
      </c>
      <c r="DA48" s="644"/>
      <c r="DB48" s="644"/>
      <c r="DC48" s="645"/>
      <c r="DD48" s="646" t="s">
        <v>140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369</v>
      </c>
      <c r="CE49" s="622"/>
      <c r="CF49" s="622"/>
      <c r="CG49" s="622"/>
      <c r="CH49" s="622"/>
      <c r="CI49" s="622"/>
      <c r="CJ49" s="622"/>
      <c r="CK49" s="622"/>
      <c r="CL49" s="622"/>
      <c r="CM49" s="622"/>
      <c r="CN49" s="622"/>
      <c r="CO49" s="622"/>
      <c r="CP49" s="622"/>
      <c r="CQ49" s="623"/>
      <c r="CR49" s="624">
        <v>3211861</v>
      </c>
      <c r="CS49" s="625"/>
      <c r="CT49" s="625"/>
      <c r="CU49" s="625"/>
      <c r="CV49" s="625"/>
      <c r="CW49" s="625"/>
      <c r="CX49" s="625"/>
      <c r="CY49" s="626"/>
      <c r="CZ49" s="627">
        <v>100</v>
      </c>
      <c r="DA49" s="628"/>
      <c r="DB49" s="628"/>
      <c r="DC49" s="629"/>
      <c r="DD49" s="630">
        <v>2355489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wmxOi3yvkVEr1i9Aycsc8Mrvoo58pHikS3BRvwmXxRiBHQNlLSjY/7Kks5IeQ+Ik1EUR6FVBmN2ln6zm2gKtA==" saltValue="2d1IyQMVN/syr0Da2XpO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392</v>
      </c>
      <c r="C7" s="1106"/>
      <c r="D7" s="1106"/>
      <c r="E7" s="1106"/>
      <c r="F7" s="1106"/>
      <c r="G7" s="1106"/>
      <c r="H7" s="1106"/>
      <c r="I7" s="1106"/>
      <c r="J7" s="1106"/>
      <c r="K7" s="1106"/>
      <c r="L7" s="1106"/>
      <c r="M7" s="1106"/>
      <c r="N7" s="1106"/>
      <c r="O7" s="1106"/>
      <c r="P7" s="1107"/>
      <c r="Q7" s="1159">
        <v>3293</v>
      </c>
      <c r="R7" s="1160"/>
      <c r="S7" s="1160"/>
      <c r="T7" s="1160"/>
      <c r="U7" s="1160"/>
      <c r="V7" s="1160">
        <v>3212</v>
      </c>
      <c r="W7" s="1160"/>
      <c r="X7" s="1160"/>
      <c r="Y7" s="1160"/>
      <c r="Z7" s="1160"/>
      <c r="AA7" s="1160">
        <v>81</v>
      </c>
      <c r="AB7" s="1160"/>
      <c r="AC7" s="1160"/>
      <c r="AD7" s="1160"/>
      <c r="AE7" s="1161"/>
      <c r="AF7" s="1162">
        <v>63</v>
      </c>
      <c r="AG7" s="1163"/>
      <c r="AH7" s="1163"/>
      <c r="AI7" s="1163"/>
      <c r="AJ7" s="1164"/>
      <c r="AK7" s="1146">
        <v>91</v>
      </c>
      <c r="AL7" s="1147"/>
      <c r="AM7" s="1147"/>
      <c r="AN7" s="1147"/>
      <c r="AO7" s="1147"/>
      <c r="AP7" s="1147">
        <v>3556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578</v>
      </c>
      <c r="BT7" s="1151" t="s">
        <v>578</v>
      </c>
      <c r="BU7" s="1151" t="s">
        <v>578</v>
      </c>
      <c r="BV7" s="1151" t="s">
        <v>578</v>
      </c>
      <c r="BW7" s="1151" t="s">
        <v>578</v>
      </c>
      <c r="BX7" s="1151" t="s">
        <v>578</v>
      </c>
      <c r="BY7" s="1151" t="s">
        <v>578</v>
      </c>
      <c r="BZ7" s="1151" t="s">
        <v>578</v>
      </c>
      <c r="CA7" s="1151" t="s">
        <v>578</v>
      </c>
      <c r="CB7" s="1151" t="s">
        <v>578</v>
      </c>
      <c r="CC7" s="1151" t="s">
        <v>578</v>
      </c>
      <c r="CD7" s="1151" t="s">
        <v>578</v>
      </c>
      <c r="CE7" s="1151" t="s">
        <v>578</v>
      </c>
      <c r="CF7" s="1151" t="s">
        <v>578</v>
      </c>
      <c r="CG7" s="1152" t="s">
        <v>578</v>
      </c>
      <c r="CH7" s="1143">
        <v>5</v>
      </c>
      <c r="CI7" s="1144"/>
      <c r="CJ7" s="1144"/>
      <c r="CK7" s="1144"/>
      <c r="CL7" s="1145"/>
      <c r="CM7" s="1143">
        <v>5</v>
      </c>
      <c r="CN7" s="1144"/>
      <c r="CO7" s="1144"/>
      <c r="CP7" s="1144"/>
      <c r="CQ7" s="1145"/>
      <c r="CR7" s="1143">
        <v>10</v>
      </c>
      <c r="CS7" s="1144"/>
      <c r="CT7" s="1144"/>
      <c r="CU7" s="1144"/>
      <c r="CV7" s="1145"/>
      <c r="CW7" s="1143">
        <v>1</v>
      </c>
      <c r="CX7" s="1144"/>
      <c r="CY7" s="1144"/>
      <c r="CZ7" s="1144"/>
      <c r="DA7" s="1145"/>
      <c r="DB7" s="1143" t="s">
        <v>595</v>
      </c>
      <c r="DC7" s="1144"/>
      <c r="DD7" s="1144"/>
      <c r="DE7" s="1144"/>
      <c r="DF7" s="1145"/>
      <c r="DG7" s="1143" t="s">
        <v>595</v>
      </c>
      <c r="DH7" s="1144"/>
      <c r="DI7" s="1144"/>
      <c r="DJ7" s="1144"/>
      <c r="DK7" s="1145"/>
      <c r="DL7" s="1143" t="s">
        <v>595</v>
      </c>
      <c r="DM7" s="1144"/>
      <c r="DN7" s="1144"/>
      <c r="DO7" s="1144"/>
      <c r="DP7" s="1145"/>
      <c r="DQ7" s="1143" t="s">
        <v>516</v>
      </c>
      <c r="DR7" s="1144"/>
      <c r="DS7" s="1144"/>
      <c r="DT7" s="1144"/>
      <c r="DU7" s="1145"/>
      <c r="DV7" s="1170"/>
      <c r="DW7" s="1171"/>
      <c r="DX7" s="1171"/>
      <c r="DY7" s="1171"/>
      <c r="DZ7" s="1172"/>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579</v>
      </c>
      <c r="BT8" s="1070" t="s">
        <v>579</v>
      </c>
      <c r="BU8" s="1070" t="s">
        <v>579</v>
      </c>
      <c r="BV8" s="1070" t="s">
        <v>579</v>
      </c>
      <c r="BW8" s="1070" t="s">
        <v>579</v>
      </c>
      <c r="BX8" s="1070" t="s">
        <v>579</v>
      </c>
      <c r="BY8" s="1070" t="s">
        <v>579</v>
      </c>
      <c r="BZ8" s="1070" t="s">
        <v>579</v>
      </c>
      <c r="CA8" s="1070" t="s">
        <v>579</v>
      </c>
      <c r="CB8" s="1070" t="s">
        <v>579</v>
      </c>
      <c r="CC8" s="1070" t="s">
        <v>579</v>
      </c>
      <c r="CD8" s="1070" t="s">
        <v>579</v>
      </c>
      <c r="CE8" s="1070" t="s">
        <v>579</v>
      </c>
      <c r="CF8" s="1070" t="s">
        <v>579</v>
      </c>
      <c r="CG8" s="1071" t="s">
        <v>579</v>
      </c>
      <c r="CH8" s="1044" t="s">
        <v>595</v>
      </c>
      <c r="CI8" s="1045"/>
      <c r="CJ8" s="1045"/>
      <c r="CK8" s="1045"/>
      <c r="CL8" s="1046"/>
      <c r="CM8" s="1044" t="s">
        <v>595</v>
      </c>
      <c r="CN8" s="1045"/>
      <c r="CO8" s="1045"/>
      <c r="CP8" s="1045"/>
      <c r="CQ8" s="1046"/>
      <c r="CR8" s="1044">
        <v>2</v>
      </c>
      <c r="CS8" s="1045"/>
      <c r="CT8" s="1045"/>
      <c r="CU8" s="1045"/>
      <c r="CV8" s="1046"/>
      <c r="CW8" s="1044" t="s">
        <v>595</v>
      </c>
      <c r="CX8" s="1045"/>
      <c r="CY8" s="1045"/>
      <c r="CZ8" s="1045"/>
      <c r="DA8" s="1046"/>
      <c r="DB8" s="1044" t="s">
        <v>595</v>
      </c>
      <c r="DC8" s="1045"/>
      <c r="DD8" s="1045"/>
      <c r="DE8" s="1045"/>
      <c r="DF8" s="1046"/>
      <c r="DG8" s="1044" t="s">
        <v>595</v>
      </c>
      <c r="DH8" s="1045"/>
      <c r="DI8" s="1045"/>
      <c r="DJ8" s="1045"/>
      <c r="DK8" s="1046"/>
      <c r="DL8" s="1044" t="s">
        <v>595</v>
      </c>
      <c r="DM8" s="1045"/>
      <c r="DN8" s="1045"/>
      <c r="DO8" s="1045"/>
      <c r="DP8" s="1046"/>
      <c r="DQ8" s="1044" t="s">
        <v>516</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394</v>
      </c>
      <c r="B23" s="999" t="s">
        <v>395</v>
      </c>
      <c r="C23" s="1000"/>
      <c r="D23" s="1000"/>
      <c r="E23" s="1000"/>
      <c r="F23" s="1000"/>
      <c r="G23" s="1000"/>
      <c r="H23" s="1000"/>
      <c r="I23" s="1000"/>
      <c r="J23" s="1000"/>
      <c r="K23" s="1000"/>
      <c r="L23" s="1000"/>
      <c r="M23" s="1000"/>
      <c r="N23" s="1000"/>
      <c r="O23" s="1000"/>
      <c r="P23" s="1001"/>
      <c r="Q23" s="1123">
        <v>3293</v>
      </c>
      <c r="R23" s="1124"/>
      <c r="S23" s="1124"/>
      <c r="T23" s="1124"/>
      <c r="U23" s="1124"/>
      <c r="V23" s="1124">
        <v>3212</v>
      </c>
      <c r="W23" s="1124"/>
      <c r="X23" s="1124"/>
      <c r="Y23" s="1124"/>
      <c r="Z23" s="1124"/>
      <c r="AA23" s="1124">
        <v>81</v>
      </c>
      <c r="AB23" s="1124"/>
      <c r="AC23" s="1124"/>
      <c r="AD23" s="1124"/>
      <c r="AE23" s="1125"/>
      <c r="AF23" s="1126">
        <v>63</v>
      </c>
      <c r="AG23" s="1124"/>
      <c r="AH23" s="1124"/>
      <c r="AI23" s="1124"/>
      <c r="AJ23" s="1127"/>
      <c r="AK23" s="1128"/>
      <c r="AL23" s="1129"/>
      <c r="AM23" s="1129"/>
      <c r="AN23" s="1129"/>
      <c r="AO23" s="1129"/>
      <c r="AP23" s="1124">
        <v>3556</v>
      </c>
      <c r="AQ23" s="1124"/>
      <c r="AR23" s="1124"/>
      <c r="AS23" s="1124"/>
      <c r="AT23" s="1124"/>
      <c r="AU23" s="1130"/>
      <c r="AV23" s="1130"/>
      <c r="AW23" s="1130"/>
      <c r="AX23" s="1130"/>
      <c r="AY23" s="1131"/>
      <c r="AZ23" s="1120" t="s">
        <v>140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375</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406</v>
      </c>
      <c r="C28" s="1106"/>
      <c r="D28" s="1106"/>
      <c r="E28" s="1106"/>
      <c r="F28" s="1106"/>
      <c r="G28" s="1106"/>
      <c r="H28" s="1106"/>
      <c r="I28" s="1106"/>
      <c r="J28" s="1106"/>
      <c r="K28" s="1106"/>
      <c r="L28" s="1106"/>
      <c r="M28" s="1106"/>
      <c r="N28" s="1106"/>
      <c r="O28" s="1106"/>
      <c r="P28" s="1107"/>
      <c r="Q28" s="1108">
        <v>682</v>
      </c>
      <c r="R28" s="1109"/>
      <c r="S28" s="1109"/>
      <c r="T28" s="1109"/>
      <c r="U28" s="1109"/>
      <c r="V28" s="1109">
        <v>635</v>
      </c>
      <c r="W28" s="1109"/>
      <c r="X28" s="1109"/>
      <c r="Y28" s="1109"/>
      <c r="Z28" s="1109"/>
      <c r="AA28" s="1109">
        <v>46</v>
      </c>
      <c r="AB28" s="1109"/>
      <c r="AC28" s="1109"/>
      <c r="AD28" s="1109"/>
      <c r="AE28" s="1110"/>
      <c r="AF28" s="1111">
        <v>46</v>
      </c>
      <c r="AG28" s="1109"/>
      <c r="AH28" s="1109"/>
      <c r="AI28" s="1109"/>
      <c r="AJ28" s="1112"/>
      <c r="AK28" s="1113">
        <v>51</v>
      </c>
      <c r="AL28" s="1101"/>
      <c r="AM28" s="1101"/>
      <c r="AN28" s="1101"/>
      <c r="AO28" s="1101"/>
      <c r="AP28" s="1101" t="s">
        <v>580</v>
      </c>
      <c r="AQ28" s="1101"/>
      <c r="AR28" s="1101"/>
      <c r="AS28" s="1101"/>
      <c r="AT28" s="1101"/>
      <c r="AU28" s="1101" t="s">
        <v>580</v>
      </c>
      <c r="AV28" s="1101"/>
      <c r="AW28" s="1101"/>
      <c r="AX28" s="1101"/>
      <c r="AY28" s="1101"/>
      <c r="AZ28" s="1102" t="s">
        <v>580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407</v>
      </c>
      <c r="C29" s="1093"/>
      <c r="D29" s="1093"/>
      <c r="E29" s="1093"/>
      <c r="F29" s="1093"/>
      <c r="G29" s="1093"/>
      <c r="H29" s="1093"/>
      <c r="I29" s="1093"/>
      <c r="J29" s="1093"/>
      <c r="K29" s="1093"/>
      <c r="L29" s="1093"/>
      <c r="M29" s="1093"/>
      <c r="N29" s="1093"/>
      <c r="O29" s="1093"/>
      <c r="P29" s="1094"/>
      <c r="Q29" s="1098">
        <v>94</v>
      </c>
      <c r="R29" s="1099"/>
      <c r="S29" s="1099"/>
      <c r="T29" s="1099"/>
      <c r="U29" s="1099"/>
      <c r="V29" s="1099">
        <v>92</v>
      </c>
      <c r="W29" s="1099"/>
      <c r="X29" s="1099"/>
      <c r="Y29" s="1099"/>
      <c r="Z29" s="1099"/>
      <c r="AA29" s="1099">
        <v>2</v>
      </c>
      <c r="AB29" s="1099"/>
      <c r="AC29" s="1099"/>
      <c r="AD29" s="1099"/>
      <c r="AE29" s="1100"/>
      <c r="AF29" s="1074">
        <v>2</v>
      </c>
      <c r="AG29" s="1075"/>
      <c r="AH29" s="1075"/>
      <c r="AI29" s="1075"/>
      <c r="AJ29" s="1076"/>
      <c r="AK29" s="1035">
        <v>28</v>
      </c>
      <c r="AL29" s="1026"/>
      <c r="AM29" s="1026"/>
      <c r="AN29" s="1026"/>
      <c r="AO29" s="1026"/>
      <c r="AP29" s="1026" t="s">
        <v>580</v>
      </c>
      <c r="AQ29" s="1026"/>
      <c r="AR29" s="1026"/>
      <c r="AS29" s="1026"/>
      <c r="AT29" s="1026"/>
      <c r="AU29" s="1026" t="s">
        <v>580</v>
      </c>
      <c r="AV29" s="1026"/>
      <c r="AW29" s="1026"/>
      <c r="AX29" s="1026"/>
      <c r="AY29" s="1026"/>
      <c r="AZ29" s="1097" t="s">
        <v>580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408</v>
      </c>
      <c r="C30" s="1093"/>
      <c r="D30" s="1093"/>
      <c r="E30" s="1093"/>
      <c r="F30" s="1093"/>
      <c r="G30" s="1093"/>
      <c r="H30" s="1093"/>
      <c r="I30" s="1093"/>
      <c r="J30" s="1093"/>
      <c r="K30" s="1093"/>
      <c r="L30" s="1093"/>
      <c r="M30" s="1093"/>
      <c r="N30" s="1093"/>
      <c r="O30" s="1093"/>
      <c r="P30" s="1094"/>
      <c r="Q30" s="1098">
        <v>654</v>
      </c>
      <c r="R30" s="1099"/>
      <c r="S30" s="1099"/>
      <c r="T30" s="1099"/>
      <c r="U30" s="1099"/>
      <c r="V30" s="1099">
        <v>640</v>
      </c>
      <c r="W30" s="1099"/>
      <c r="X30" s="1099"/>
      <c r="Y30" s="1099"/>
      <c r="Z30" s="1099"/>
      <c r="AA30" s="1099">
        <v>13</v>
      </c>
      <c r="AB30" s="1099"/>
      <c r="AC30" s="1099"/>
      <c r="AD30" s="1099"/>
      <c r="AE30" s="1100"/>
      <c r="AF30" s="1074">
        <v>13</v>
      </c>
      <c r="AG30" s="1075"/>
      <c r="AH30" s="1075"/>
      <c r="AI30" s="1075"/>
      <c r="AJ30" s="1076"/>
      <c r="AK30" s="1035">
        <v>105</v>
      </c>
      <c r="AL30" s="1026"/>
      <c r="AM30" s="1026"/>
      <c r="AN30" s="1026"/>
      <c r="AO30" s="1026"/>
      <c r="AP30" s="1026" t="s">
        <v>580</v>
      </c>
      <c r="AQ30" s="1026"/>
      <c r="AR30" s="1026"/>
      <c r="AS30" s="1026"/>
      <c r="AT30" s="1026"/>
      <c r="AU30" s="1026" t="s">
        <v>580</v>
      </c>
      <c r="AV30" s="1026"/>
      <c r="AW30" s="1026"/>
      <c r="AX30" s="1026"/>
      <c r="AY30" s="1026"/>
      <c r="AZ30" s="1097" t="s">
        <v>580</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409</v>
      </c>
      <c r="C31" s="1093"/>
      <c r="D31" s="1093"/>
      <c r="E31" s="1093"/>
      <c r="F31" s="1093"/>
      <c r="G31" s="1093"/>
      <c r="H31" s="1093"/>
      <c r="I31" s="1093"/>
      <c r="J31" s="1093"/>
      <c r="K31" s="1093"/>
      <c r="L31" s="1093"/>
      <c r="M31" s="1093"/>
      <c r="N31" s="1093"/>
      <c r="O31" s="1093"/>
      <c r="P31" s="1094"/>
      <c r="Q31" s="1098">
        <v>6</v>
      </c>
      <c r="R31" s="1099"/>
      <c r="S31" s="1099"/>
      <c r="T31" s="1099"/>
      <c r="U31" s="1099"/>
      <c r="V31" s="1099">
        <v>6</v>
      </c>
      <c r="W31" s="1099"/>
      <c r="X31" s="1099"/>
      <c r="Y31" s="1099"/>
      <c r="Z31" s="1099"/>
      <c r="AA31" s="1099">
        <v>0</v>
      </c>
      <c r="AB31" s="1099"/>
      <c r="AC31" s="1099"/>
      <c r="AD31" s="1099"/>
      <c r="AE31" s="1100"/>
      <c r="AF31" s="1074">
        <v>0</v>
      </c>
      <c r="AG31" s="1075"/>
      <c r="AH31" s="1075"/>
      <c r="AI31" s="1075"/>
      <c r="AJ31" s="1076"/>
      <c r="AK31" s="1035">
        <v>3</v>
      </c>
      <c r="AL31" s="1026"/>
      <c r="AM31" s="1026"/>
      <c r="AN31" s="1026"/>
      <c r="AO31" s="1026"/>
      <c r="AP31" s="1026" t="s">
        <v>580</v>
      </c>
      <c r="AQ31" s="1026"/>
      <c r="AR31" s="1026"/>
      <c r="AS31" s="1026"/>
      <c r="AT31" s="1026"/>
      <c r="AU31" s="1026" t="s">
        <v>580</v>
      </c>
      <c r="AV31" s="1026"/>
      <c r="AW31" s="1026"/>
      <c r="AX31" s="1026"/>
      <c r="AY31" s="1026"/>
      <c r="AZ31" s="1097" t="s">
        <v>580</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410</v>
      </c>
      <c r="C32" s="1093"/>
      <c r="D32" s="1093"/>
      <c r="E32" s="1093"/>
      <c r="F32" s="1093"/>
      <c r="G32" s="1093"/>
      <c r="H32" s="1093"/>
      <c r="I32" s="1093"/>
      <c r="J32" s="1093"/>
      <c r="K32" s="1093"/>
      <c r="L32" s="1093"/>
      <c r="M32" s="1093"/>
      <c r="N32" s="1093"/>
      <c r="O32" s="1093"/>
      <c r="P32" s="1094"/>
      <c r="Q32" s="1098">
        <v>70</v>
      </c>
      <c r="R32" s="1099"/>
      <c r="S32" s="1099"/>
      <c r="T32" s="1099"/>
      <c r="U32" s="1099"/>
      <c r="V32" s="1099">
        <v>69</v>
      </c>
      <c r="W32" s="1099"/>
      <c r="X32" s="1099"/>
      <c r="Y32" s="1099"/>
      <c r="Z32" s="1099"/>
      <c r="AA32" s="1099">
        <v>0</v>
      </c>
      <c r="AB32" s="1099"/>
      <c r="AC32" s="1099"/>
      <c r="AD32" s="1099"/>
      <c r="AE32" s="1100"/>
      <c r="AF32" s="1074">
        <v>0</v>
      </c>
      <c r="AG32" s="1075"/>
      <c r="AH32" s="1075"/>
      <c r="AI32" s="1075"/>
      <c r="AJ32" s="1076"/>
      <c r="AK32" s="1035">
        <v>24</v>
      </c>
      <c r="AL32" s="1026"/>
      <c r="AM32" s="1026"/>
      <c r="AN32" s="1026"/>
      <c r="AO32" s="1026"/>
      <c r="AP32" s="1026" t="s">
        <v>580</v>
      </c>
      <c r="AQ32" s="1026"/>
      <c r="AR32" s="1026"/>
      <c r="AS32" s="1026"/>
      <c r="AT32" s="1026"/>
      <c r="AU32" s="1026" t="s">
        <v>580</v>
      </c>
      <c r="AV32" s="1026"/>
      <c r="AW32" s="1026"/>
      <c r="AX32" s="1026"/>
      <c r="AY32" s="1026"/>
      <c r="AZ32" s="1097" t="s">
        <v>580</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411</v>
      </c>
      <c r="C33" s="1093"/>
      <c r="D33" s="1093"/>
      <c r="E33" s="1093"/>
      <c r="F33" s="1093"/>
      <c r="G33" s="1093"/>
      <c r="H33" s="1093"/>
      <c r="I33" s="1093"/>
      <c r="J33" s="1093"/>
      <c r="K33" s="1093"/>
      <c r="L33" s="1093"/>
      <c r="M33" s="1093"/>
      <c r="N33" s="1093"/>
      <c r="O33" s="1093"/>
      <c r="P33" s="1094"/>
      <c r="Q33" s="1098">
        <v>1</v>
      </c>
      <c r="R33" s="1099"/>
      <c r="S33" s="1099"/>
      <c r="T33" s="1099"/>
      <c r="U33" s="1099"/>
      <c r="V33" s="1099">
        <v>1</v>
      </c>
      <c r="W33" s="1099"/>
      <c r="X33" s="1099"/>
      <c r="Y33" s="1099"/>
      <c r="Z33" s="1099"/>
      <c r="AA33" s="1099" t="s">
        <v>580</v>
      </c>
      <c r="AB33" s="1099"/>
      <c r="AC33" s="1099"/>
      <c r="AD33" s="1099"/>
      <c r="AE33" s="1100"/>
      <c r="AF33" s="1074" t="s">
        <v>140</v>
      </c>
      <c r="AG33" s="1075"/>
      <c r="AH33" s="1075"/>
      <c r="AI33" s="1075"/>
      <c r="AJ33" s="1076"/>
      <c r="AK33" s="1035">
        <v>1</v>
      </c>
      <c r="AL33" s="1026"/>
      <c r="AM33" s="1026"/>
      <c r="AN33" s="1026"/>
      <c r="AO33" s="1026"/>
      <c r="AP33" s="1026" t="s">
        <v>580</v>
      </c>
      <c r="AQ33" s="1026"/>
      <c r="AR33" s="1026"/>
      <c r="AS33" s="1026"/>
      <c r="AT33" s="1026"/>
      <c r="AU33" s="1026" t="s">
        <v>580</v>
      </c>
      <c r="AV33" s="1026"/>
      <c r="AW33" s="1026"/>
      <c r="AX33" s="1026"/>
      <c r="AY33" s="1026"/>
      <c r="AZ33" s="1097" t="s">
        <v>580</v>
      </c>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412</v>
      </c>
      <c r="C34" s="1093"/>
      <c r="D34" s="1093"/>
      <c r="E34" s="1093"/>
      <c r="F34" s="1093"/>
      <c r="G34" s="1093"/>
      <c r="H34" s="1093"/>
      <c r="I34" s="1093"/>
      <c r="J34" s="1093"/>
      <c r="K34" s="1093"/>
      <c r="L34" s="1093"/>
      <c r="M34" s="1093"/>
      <c r="N34" s="1093"/>
      <c r="O34" s="1093"/>
      <c r="P34" s="1094"/>
      <c r="Q34" s="1098">
        <v>269</v>
      </c>
      <c r="R34" s="1099"/>
      <c r="S34" s="1099"/>
      <c r="T34" s="1099"/>
      <c r="U34" s="1099"/>
      <c r="V34" s="1099">
        <v>263</v>
      </c>
      <c r="W34" s="1099"/>
      <c r="X34" s="1099"/>
      <c r="Y34" s="1099"/>
      <c r="Z34" s="1099"/>
      <c r="AA34" s="1099">
        <v>5</v>
      </c>
      <c r="AB34" s="1099"/>
      <c r="AC34" s="1099"/>
      <c r="AD34" s="1099"/>
      <c r="AE34" s="1100"/>
      <c r="AF34" s="1074">
        <v>5</v>
      </c>
      <c r="AG34" s="1075"/>
      <c r="AH34" s="1075"/>
      <c r="AI34" s="1075"/>
      <c r="AJ34" s="1076"/>
      <c r="AK34" s="1035">
        <v>58</v>
      </c>
      <c r="AL34" s="1026"/>
      <c r="AM34" s="1026"/>
      <c r="AN34" s="1026"/>
      <c r="AO34" s="1026"/>
      <c r="AP34" s="1026">
        <v>1490</v>
      </c>
      <c r="AQ34" s="1026"/>
      <c r="AR34" s="1026"/>
      <c r="AS34" s="1026"/>
      <c r="AT34" s="1026"/>
      <c r="AU34" s="1026">
        <v>864</v>
      </c>
      <c r="AV34" s="1026"/>
      <c r="AW34" s="1026"/>
      <c r="AX34" s="1026"/>
      <c r="AY34" s="1026"/>
      <c r="AZ34" s="1097" t="s">
        <v>580</v>
      </c>
      <c r="BA34" s="1097"/>
      <c r="BB34" s="1097"/>
      <c r="BC34" s="1097"/>
      <c r="BD34" s="1097"/>
      <c r="BE34" s="1087" t="s">
        <v>413</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t="s">
        <v>414</v>
      </c>
      <c r="C35" s="1093"/>
      <c r="D35" s="1093"/>
      <c r="E35" s="1093"/>
      <c r="F35" s="1093"/>
      <c r="G35" s="1093"/>
      <c r="H35" s="1093"/>
      <c r="I35" s="1093"/>
      <c r="J35" s="1093"/>
      <c r="K35" s="1093"/>
      <c r="L35" s="1093"/>
      <c r="M35" s="1093"/>
      <c r="N35" s="1093"/>
      <c r="O35" s="1093"/>
      <c r="P35" s="1094"/>
      <c r="Q35" s="1098">
        <v>256</v>
      </c>
      <c r="R35" s="1099"/>
      <c r="S35" s="1099"/>
      <c r="T35" s="1099"/>
      <c r="U35" s="1099"/>
      <c r="V35" s="1099">
        <v>254</v>
      </c>
      <c r="W35" s="1099"/>
      <c r="X35" s="1099"/>
      <c r="Y35" s="1099"/>
      <c r="Z35" s="1099"/>
      <c r="AA35" s="1099">
        <v>2</v>
      </c>
      <c r="AB35" s="1099"/>
      <c r="AC35" s="1099"/>
      <c r="AD35" s="1099"/>
      <c r="AE35" s="1100"/>
      <c r="AF35" s="1074">
        <v>2</v>
      </c>
      <c r="AG35" s="1075"/>
      <c r="AH35" s="1075"/>
      <c r="AI35" s="1075"/>
      <c r="AJ35" s="1076"/>
      <c r="AK35" s="1035">
        <v>148</v>
      </c>
      <c r="AL35" s="1026"/>
      <c r="AM35" s="1026"/>
      <c r="AN35" s="1026"/>
      <c r="AO35" s="1026"/>
      <c r="AP35" s="1026">
        <v>1757</v>
      </c>
      <c r="AQ35" s="1026"/>
      <c r="AR35" s="1026"/>
      <c r="AS35" s="1026"/>
      <c r="AT35" s="1026"/>
      <c r="AU35" s="1026">
        <v>1755</v>
      </c>
      <c r="AV35" s="1026"/>
      <c r="AW35" s="1026"/>
      <c r="AX35" s="1026"/>
      <c r="AY35" s="1026"/>
      <c r="AZ35" s="1097" t="s">
        <v>580</v>
      </c>
      <c r="BA35" s="1097"/>
      <c r="BB35" s="1097"/>
      <c r="BC35" s="1097"/>
      <c r="BD35" s="1097"/>
      <c r="BE35" s="1087" t="s">
        <v>413</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394</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70</v>
      </c>
      <c r="AG63" s="1014"/>
      <c r="AH63" s="1014"/>
      <c r="AI63" s="1014"/>
      <c r="AJ63" s="1085"/>
      <c r="AK63" s="1086"/>
      <c r="AL63" s="1018"/>
      <c r="AM63" s="1018"/>
      <c r="AN63" s="1018"/>
      <c r="AO63" s="1018"/>
      <c r="AP63" s="1014">
        <v>3246</v>
      </c>
      <c r="AQ63" s="1014"/>
      <c r="AR63" s="1014"/>
      <c r="AS63" s="1014"/>
      <c r="AT63" s="1014"/>
      <c r="AU63" s="1014">
        <v>2619</v>
      </c>
      <c r="AV63" s="1014"/>
      <c r="AW63" s="1014"/>
      <c r="AX63" s="1014"/>
      <c r="AY63" s="1014"/>
      <c r="AZ63" s="1080"/>
      <c r="BA63" s="1080"/>
      <c r="BB63" s="1080"/>
      <c r="BC63" s="1080"/>
      <c r="BD63" s="1080"/>
      <c r="BE63" s="1015"/>
      <c r="BF63" s="1015"/>
      <c r="BG63" s="1015"/>
      <c r="BH63" s="1015"/>
      <c r="BI63" s="1016"/>
      <c r="BJ63" s="1081" t="s">
        <v>140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418</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399</v>
      </c>
      <c r="W66" s="1057"/>
      <c r="X66" s="1057"/>
      <c r="Y66" s="1057"/>
      <c r="Z66" s="1058"/>
      <c r="AA66" s="1056" t="s">
        <v>419</v>
      </c>
      <c r="AB66" s="1057"/>
      <c r="AC66" s="1057"/>
      <c r="AD66" s="1057"/>
      <c r="AE66" s="1058"/>
      <c r="AF66" s="1062" t="s">
        <v>401</v>
      </c>
      <c r="AG66" s="1063"/>
      <c r="AH66" s="1063"/>
      <c r="AI66" s="1063"/>
      <c r="AJ66" s="1064"/>
      <c r="AK66" s="1056" t="s">
        <v>420</v>
      </c>
      <c r="AL66" s="1051"/>
      <c r="AM66" s="1051"/>
      <c r="AN66" s="1051"/>
      <c r="AO66" s="1052"/>
      <c r="AP66" s="1056" t="s">
        <v>403</v>
      </c>
      <c r="AQ66" s="1057"/>
      <c r="AR66" s="1057"/>
      <c r="AS66" s="1057"/>
      <c r="AT66" s="1058"/>
      <c r="AU66" s="1056" t="s">
        <v>421</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581</v>
      </c>
      <c r="C68" s="1041"/>
      <c r="D68" s="1041"/>
      <c r="E68" s="1041"/>
      <c r="F68" s="1041"/>
      <c r="G68" s="1041"/>
      <c r="H68" s="1041"/>
      <c r="I68" s="1041"/>
      <c r="J68" s="1041"/>
      <c r="K68" s="1041"/>
      <c r="L68" s="1041"/>
      <c r="M68" s="1041"/>
      <c r="N68" s="1041"/>
      <c r="O68" s="1041"/>
      <c r="P68" s="1042"/>
      <c r="Q68" s="1043">
        <v>7654</v>
      </c>
      <c r="R68" s="1037"/>
      <c r="S68" s="1037"/>
      <c r="T68" s="1037"/>
      <c r="U68" s="1037"/>
      <c r="V68" s="1037">
        <v>7650</v>
      </c>
      <c r="W68" s="1037"/>
      <c r="X68" s="1037"/>
      <c r="Y68" s="1037"/>
      <c r="Z68" s="1037"/>
      <c r="AA68" s="1037">
        <v>4</v>
      </c>
      <c r="AB68" s="1037"/>
      <c r="AC68" s="1037"/>
      <c r="AD68" s="1037"/>
      <c r="AE68" s="1037"/>
      <c r="AF68" s="1037">
        <v>1955</v>
      </c>
      <c r="AG68" s="1037"/>
      <c r="AH68" s="1037"/>
      <c r="AI68" s="1037"/>
      <c r="AJ68" s="1037"/>
      <c r="AK68" s="1037" t="s">
        <v>516</v>
      </c>
      <c r="AL68" s="1037"/>
      <c r="AM68" s="1037"/>
      <c r="AN68" s="1037"/>
      <c r="AO68" s="1037"/>
      <c r="AP68" s="1037">
        <v>4406</v>
      </c>
      <c r="AQ68" s="1037"/>
      <c r="AR68" s="1037"/>
      <c r="AS68" s="1037"/>
      <c r="AT68" s="1037"/>
      <c r="AU68" s="1037">
        <v>89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582</v>
      </c>
      <c r="C69" s="1030"/>
      <c r="D69" s="1030"/>
      <c r="E69" s="1030"/>
      <c r="F69" s="1030"/>
      <c r="G69" s="1030"/>
      <c r="H69" s="1030"/>
      <c r="I69" s="1030"/>
      <c r="J69" s="1030"/>
      <c r="K69" s="1030"/>
      <c r="L69" s="1030"/>
      <c r="M69" s="1030"/>
      <c r="N69" s="1030"/>
      <c r="O69" s="1030"/>
      <c r="P69" s="1031"/>
      <c r="Q69" s="1032">
        <v>514</v>
      </c>
      <c r="R69" s="1026"/>
      <c r="S69" s="1026"/>
      <c r="T69" s="1026"/>
      <c r="U69" s="1026"/>
      <c r="V69" s="1026">
        <v>527</v>
      </c>
      <c r="W69" s="1026"/>
      <c r="X69" s="1026"/>
      <c r="Y69" s="1026"/>
      <c r="Z69" s="1026"/>
      <c r="AA69" s="1026">
        <v>-14</v>
      </c>
      <c r="AB69" s="1026"/>
      <c r="AC69" s="1026"/>
      <c r="AD69" s="1026"/>
      <c r="AE69" s="1026"/>
      <c r="AF69" s="1026">
        <v>104</v>
      </c>
      <c r="AG69" s="1026"/>
      <c r="AH69" s="1026"/>
      <c r="AI69" s="1026"/>
      <c r="AJ69" s="1026"/>
      <c r="AK69" s="1026" t="s">
        <v>516</v>
      </c>
      <c r="AL69" s="1026"/>
      <c r="AM69" s="1026"/>
      <c r="AN69" s="1026"/>
      <c r="AO69" s="1026"/>
      <c r="AP69" s="1026">
        <v>741</v>
      </c>
      <c r="AQ69" s="1026"/>
      <c r="AR69" s="1026"/>
      <c r="AS69" s="1026"/>
      <c r="AT69" s="1026"/>
      <c r="AU69" s="1026">
        <v>50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583</v>
      </c>
      <c r="C70" s="1030"/>
      <c r="D70" s="1030"/>
      <c r="E70" s="1030"/>
      <c r="F70" s="1030"/>
      <c r="G70" s="1030"/>
      <c r="H70" s="1030"/>
      <c r="I70" s="1030"/>
      <c r="J70" s="1030"/>
      <c r="K70" s="1030"/>
      <c r="L70" s="1030"/>
      <c r="M70" s="1030"/>
      <c r="N70" s="1030"/>
      <c r="O70" s="1030"/>
      <c r="P70" s="1031"/>
      <c r="Q70" s="1032">
        <v>4037</v>
      </c>
      <c r="R70" s="1026"/>
      <c r="S70" s="1026"/>
      <c r="T70" s="1026"/>
      <c r="U70" s="1026"/>
      <c r="V70" s="1026">
        <v>3861</v>
      </c>
      <c r="W70" s="1026"/>
      <c r="X70" s="1026"/>
      <c r="Y70" s="1026"/>
      <c r="Z70" s="1026"/>
      <c r="AA70" s="1026">
        <v>176</v>
      </c>
      <c r="AB70" s="1026"/>
      <c r="AC70" s="1026"/>
      <c r="AD70" s="1026"/>
      <c r="AE70" s="1026"/>
      <c r="AF70" s="1026">
        <v>176</v>
      </c>
      <c r="AG70" s="1026"/>
      <c r="AH70" s="1026"/>
      <c r="AI70" s="1026"/>
      <c r="AJ70" s="1026"/>
      <c r="AK70" s="1026" t="s">
        <v>516</v>
      </c>
      <c r="AL70" s="1026"/>
      <c r="AM70" s="1026"/>
      <c r="AN70" s="1026"/>
      <c r="AO70" s="1026"/>
      <c r="AP70" s="1026" t="s">
        <v>516</v>
      </c>
      <c r="AQ70" s="1026"/>
      <c r="AR70" s="1026"/>
      <c r="AS70" s="1026"/>
      <c r="AT70" s="1026"/>
      <c r="AU70" s="1026" t="s">
        <v>580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584</v>
      </c>
      <c r="C71" s="1030"/>
      <c r="D71" s="1030"/>
      <c r="E71" s="1030"/>
      <c r="F71" s="1030"/>
      <c r="G71" s="1030"/>
      <c r="H71" s="1030"/>
      <c r="I71" s="1030"/>
      <c r="J71" s="1030"/>
      <c r="K71" s="1030"/>
      <c r="L71" s="1030"/>
      <c r="M71" s="1030"/>
      <c r="N71" s="1030"/>
      <c r="O71" s="1030"/>
      <c r="P71" s="1031"/>
      <c r="Q71" s="1032">
        <v>3</v>
      </c>
      <c r="R71" s="1026"/>
      <c r="S71" s="1026"/>
      <c r="T71" s="1026"/>
      <c r="U71" s="1026"/>
      <c r="V71" s="1026">
        <v>1</v>
      </c>
      <c r="W71" s="1026"/>
      <c r="X71" s="1026"/>
      <c r="Y71" s="1026"/>
      <c r="Z71" s="1026"/>
      <c r="AA71" s="1026">
        <v>2</v>
      </c>
      <c r="AB71" s="1026"/>
      <c r="AC71" s="1026"/>
      <c r="AD71" s="1026"/>
      <c r="AE71" s="1026"/>
      <c r="AF71" s="1026">
        <v>2</v>
      </c>
      <c r="AG71" s="1026"/>
      <c r="AH71" s="1026"/>
      <c r="AI71" s="1026"/>
      <c r="AJ71" s="1026"/>
      <c r="AK71" s="1026" t="s">
        <v>516</v>
      </c>
      <c r="AL71" s="1026"/>
      <c r="AM71" s="1026"/>
      <c r="AN71" s="1026"/>
      <c r="AO71" s="1026"/>
      <c r="AP71" s="1026" t="s">
        <v>516</v>
      </c>
      <c r="AQ71" s="1026"/>
      <c r="AR71" s="1026"/>
      <c r="AS71" s="1026"/>
      <c r="AT71" s="1026"/>
      <c r="AU71" s="1026" t="s">
        <v>580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585</v>
      </c>
      <c r="C72" s="1030"/>
      <c r="D72" s="1030"/>
      <c r="E72" s="1030"/>
      <c r="F72" s="1030"/>
      <c r="G72" s="1030"/>
      <c r="H72" s="1030"/>
      <c r="I72" s="1030"/>
      <c r="J72" s="1030"/>
      <c r="K72" s="1030"/>
      <c r="L72" s="1030"/>
      <c r="M72" s="1030"/>
      <c r="N72" s="1030"/>
      <c r="O72" s="1030"/>
      <c r="P72" s="1031"/>
      <c r="Q72" s="1032">
        <v>1478</v>
      </c>
      <c r="R72" s="1026"/>
      <c r="S72" s="1026"/>
      <c r="T72" s="1026"/>
      <c r="U72" s="1026"/>
      <c r="V72" s="1026">
        <v>1435</v>
      </c>
      <c r="W72" s="1026"/>
      <c r="X72" s="1026"/>
      <c r="Y72" s="1026"/>
      <c r="Z72" s="1026"/>
      <c r="AA72" s="1026">
        <v>43</v>
      </c>
      <c r="AB72" s="1026"/>
      <c r="AC72" s="1026"/>
      <c r="AD72" s="1026"/>
      <c r="AE72" s="1026"/>
      <c r="AF72" s="1026">
        <v>43</v>
      </c>
      <c r="AG72" s="1026"/>
      <c r="AH72" s="1026"/>
      <c r="AI72" s="1026"/>
      <c r="AJ72" s="1026"/>
      <c r="AK72" s="1026" t="s">
        <v>516</v>
      </c>
      <c r="AL72" s="1026"/>
      <c r="AM72" s="1026"/>
      <c r="AN72" s="1026"/>
      <c r="AO72" s="1026"/>
      <c r="AP72" s="1026">
        <v>445</v>
      </c>
      <c r="AQ72" s="1026"/>
      <c r="AR72" s="1026"/>
      <c r="AS72" s="1026"/>
      <c r="AT72" s="1026"/>
      <c r="AU72" s="1026">
        <v>-13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586</v>
      </c>
      <c r="C73" s="1030"/>
      <c r="D73" s="1030"/>
      <c r="E73" s="1030"/>
      <c r="F73" s="1030"/>
      <c r="G73" s="1030"/>
      <c r="H73" s="1030"/>
      <c r="I73" s="1030"/>
      <c r="J73" s="1030"/>
      <c r="K73" s="1030"/>
      <c r="L73" s="1030"/>
      <c r="M73" s="1030"/>
      <c r="N73" s="1030"/>
      <c r="O73" s="1030"/>
      <c r="P73" s="1031"/>
      <c r="Q73" s="1032">
        <v>457</v>
      </c>
      <c r="R73" s="1026"/>
      <c r="S73" s="1026"/>
      <c r="T73" s="1026"/>
      <c r="U73" s="1026"/>
      <c r="V73" s="1026">
        <v>445</v>
      </c>
      <c r="W73" s="1026"/>
      <c r="X73" s="1026"/>
      <c r="Y73" s="1026"/>
      <c r="Z73" s="1026"/>
      <c r="AA73" s="1026">
        <v>12</v>
      </c>
      <c r="AB73" s="1026"/>
      <c r="AC73" s="1026"/>
      <c r="AD73" s="1026"/>
      <c r="AE73" s="1026"/>
      <c r="AF73" s="1026">
        <v>12</v>
      </c>
      <c r="AG73" s="1026"/>
      <c r="AH73" s="1026"/>
      <c r="AI73" s="1026"/>
      <c r="AJ73" s="1026"/>
      <c r="AK73" s="1026" t="s">
        <v>516</v>
      </c>
      <c r="AL73" s="1026"/>
      <c r="AM73" s="1026"/>
      <c r="AN73" s="1026"/>
      <c r="AO73" s="1026"/>
      <c r="AP73" s="1026" t="s">
        <v>516</v>
      </c>
      <c r="AQ73" s="1026"/>
      <c r="AR73" s="1026"/>
      <c r="AS73" s="1026"/>
      <c r="AT73" s="1026"/>
      <c r="AU73" s="1026" t="s">
        <v>580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587</v>
      </c>
      <c r="C74" s="1030"/>
      <c r="D74" s="1030"/>
      <c r="E74" s="1030"/>
      <c r="F74" s="1030"/>
      <c r="G74" s="1030"/>
      <c r="H74" s="1030"/>
      <c r="I74" s="1030"/>
      <c r="J74" s="1030"/>
      <c r="K74" s="1030"/>
      <c r="L74" s="1030"/>
      <c r="M74" s="1030"/>
      <c r="N74" s="1030"/>
      <c r="O74" s="1030"/>
      <c r="P74" s="1031"/>
      <c r="Q74" s="1032">
        <v>23</v>
      </c>
      <c r="R74" s="1026"/>
      <c r="S74" s="1026"/>
      <c r="T74" s="1026"/>
      <c r="U74" s="1026"/>
      <c r="V74" s="1026">
        <v>21</v>
      </c>
      <c r="W74" s="1026"/>
      <c r="X74" s="1026"/>
      <c r="Y74" s="1026"/>
      <c r="Z74" s="1026"/>
      <c r="AA74" s="1026">
        <v>3</v>
      </c>
      <c r="AB74" s="1026"/>
      <c r="AC74" s="1026"/>
      <c r="AD74" s="1026"/>
      <c r="AE74" s="1026"/>
      <c r="AF74" s="1026">
        <v>3</v>
      </c>
      <c r="AG74" s="1026"/>
      <c r="AH74" s="1026"/>
      <c r="AI74" s="1026"/>
      <c r="AJ74" s="1026"/>
      <c r="AK74" s="1026">
        <v>2</v>
      </c>
      <c r="AL74" s="1026"/>
      <c r="AM74" s="1026"/>
      <c r="AN74" s="1026"/>
      <c r="AO74" s="1026"/>
      <c r="AP74" s="1026" t="s">
        <v>516</v>
      </c>
      <c r="AQ74" s="1026"/>
      <c r="AR74" s="1026"/>
      <c r="AS74" s="1026"/>
      <c r="AT74" s="1026"/>
      <c r="AU74" s="1026" t="s">
        <v>580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588</v>
      </c>
      <c r="C75" s="1030"/>
      <c r="D75" s="1030"/>
      <c r="E75" s="1030"/>
      <c r="F75" s="1030"/>
      <c r="G75" s="1030"/>
      <c r="H75" s="1030"/>
      <c r="I75" s="1030"/>
      <c r="J75" s="1030"/>
      <c r="K75" s="1030"/>
      <c r="L75" s="1030"/>
      <c r="M75" s="1030"/>
      <c r="N75" s="1030"/>
      <c r="O75" s="1030"/>
      <c r="P75" s="1031"/>
      <c r="Q75" s="1033">
        <v>100</v>
      </c>
      <c r="R75" s="1034"/>
      <c r="S75" s="1034"/>
      <c r="T75" s="1034"/>
      <c r="U75" s="1035"/>
      <c r="V75" s="1036">
        <v>92</v>
      </c>
      <c r="W75" s="1034"/>
      <c r="X75" s="1034"/>
      <c r="Y75" s="1034"/>
      <c r="Z75" s="1035"/>
      <c r="AA75" s="1036">
        <v>8</v>
      </c>
      <c r="AB75" s="1034"/>
      <c r="AC75" s="1034"/>
      <c r="AD75" s="1034"/>
      <c r="AE75" s="1035"/>
      <c r="AF75" s="1036">
        <v>8</v>
      </c>
      <c r="AG75" s="1034"/>
      <c r="AH75" s="1034"/>
      <c r="AI75" s="1034"/>
      <c r="AJ75" s="1035"/>
      <c r="AK75" s="1036" t="s">
        <v>516</v>
      </c>
      <c r="AL75" s="1034"/>
      <c r="AM75" s="1034"/>
      <c r="AN75" s="1034"/>
      <c r="AO75" s="1035"/>
      <c r="AP75" s="1036" t="s">
        <v>516</v>
      </c>
      <c r="AQ75" s="1034"/>
      <c r="AR75" s="1034"/>
      <c r="AS75" s="1034"/>
      <c r="AT75" s="1035"/>
      <c r="AU75" s="1036" t="s">
        <v>580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589</v>
      </c>
      <c r="C76" s="1030"/>
      <c r="D76" s="1030"/>
      <c r="E76" s="1030"/>
      <c r="F76" s="1030"/>
      <c r="G76" s="1030"/>
      <c r="H76" s="1030"/>
      <c r="I76" s="1030"/>
      <c r="J76" s="1030"/>
      <c r="K76" s="1030"/>
      <c r="L76" s="1030"/>
      <c r="M76" s="1030"/>
      <c r="N76" s="1030"/>
      <c r="O76" s="1030"/>
      <c r="P76" s="1031"/>
      <c r="Q76" s="1033">
        <v>9</v>
      </c>
      <c r="R76" s="1034"/>
      <c r="S76" s="1034"/>
      <c r="T76" s="1034"/>
      <c r="U76" s="1035"/>
      <c r="V76" s="1036">
        <v>51</v>
      </c>
      <c r="W76" s="1034"/>
      <c r="X76" s="1034"/>
      <c r="Y76" s="1034"/>
      <c r="Z76" s="1035"/>
      <c r="AA76" s="1036">
        <v>-42</v>
      </c>
      <c r="AB76" s="1034"/>
      <c r="AC76" s="1034"/>
      <c r="AD76" s="1034"/>
      <c r="AE76" s="1035"/>
      <c r="AF76" s="1036">
        <v>1</v>
      </c>
      <c r="AG76" s="1034"/>
      <c r="AH76" s="1034"/>
      <c r="AI76" s="1034"/>
      <c r="AJ76" s="1035"/>
      <c r="AK76" s="1036" t="s">
        <v>516</v>
      </c>
      <c r="AL76" s="1034"/>
      <c r="AM76" s="1034"/>
      <c r="AN76" s="1034"/>
      <c r="AO76" s="1035"/>
      <c r="AP76" s="1036" t="s">
        <v>516</v>
      </c>
      <c r="AQ76" s="1034"/>
      <c r="AR76" s="1034"/>
      <c r="AS76" s="1034"/>
      <c r="AT76" s="1035"/>
      <c r="AU76" s="1036" t="s">
        <v>580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590</v>
      </c>
      <c r="C77" s="1030"/>
      <c r="D77" s="1030"/>
      <c r="E77" s="1030"/>
      <c r="F77" s="1030"/>
      <c r="G77" s="1030"/>
      <c r="H77" s="1030"/>
      <c r="I77" s="1030"/>
      <c r="J77" s="1030"/>
      <c r="K77" s="1030"/>
      <c r="L77" s="1030"/>
      <c r="M77" s="1030"/>
      <c r="N77" s="1030"/>
      <c r="O77" s="1030"/>
      <c r="P77" s="1031"/>
      <c r="Q77" s="1033">
        <v>1111</v>
      </c>
      <c r="R77" s="1034"/>
      <c r="S77" s="1034"/>
      <c r="T77" s="1034"/>
      <c r="U77" s="1035"/>
      <c r="V77" s="1036">
        <v>382</v>
      </c>
      <c r="W77" s="1034"/>
      <c r="X77" s="1034"/>
      <c r="Y77" s="1034"/>
      <c r="Z77" s="1035"/>
      <c r="AA77" s="1036">
        <v>729</v>
      </c>
      <c r="AB77" s="1034"/>
      <c r="AC77" s="1034"/>
      <c r="AD77" s="1034"/>
      <c r="AE77" s="1035"/>
      <c r="AF77" s="1036">
        <v>685</v>
      </c>
      <c r="AG77" s="1034"/>
      <c r="AH77" s="1034"/>
      <c r="AI77" s="1034"/>
      <c r="AJ77" s="1035"/>
      <c r="AK77" s="1036">
        <v>28</v>
      </c>
      <c r="AL77" s="1034"/>
      <c r="AM77" s="1034"/>
      <c r="AN77" s="1034"/>
      <c r="AO77" s="1035"/>
      <c r="AP77" s="1036">
        <v>24</v>
      </c>
      <c r="AQ77" s="1034"/>
      <c r="AR77" s="1034"/>
      <c r="AS77" s="1034"/>
      <c r="AT77" s="1035"/>
      <c r="AU77" s="1036">
        <v>4</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t="s">
        <v>591</v>
      </c>
      <c r="C78" s="1030"/>
      <c r="D78" s="1030"/>
      <c r="E78" s="1030"/>
      <c r="F78" s="1030"/>
      <c r="G78" s="1030"/>
      <c r="H78" s="1030"/>
      <c r="I78" s="1030"/>
      <c r="J78" s="1030"/>
      <c r="K78" s="1030"/>
      <c r="L78" s="1030"/>
      <c r="M78" s="1030"/>
      <c r="N78" s="1030"/>
      <c r="O78" s="1030"/>
      <c r="P78" s="1031"/>
      <c r="Q78" s="1032">
        <v>1007</v>
      </c>
      <c r="R78" s="1026"/>
      <c r="S78" s="1026"/>
      <c r="T78" s="1026"/>
      <c r="U78" s="1026"/>
      <c r="V78" s="1026">
        <v>796</v>
      </c>
      <c r="W78" s="1026"/>
      <c r="X78" s="1026"/>
      <c r="Y78" s="1026"/>
      <c r="Z78" s="1026"/>
      <c r="AA78" s="1026">
        <v>211</v>
      </c>
      <c r="AB78" s="1026"/>
      <c r="AC78" s="1026"/>
      <c r="AD78" s="1026"/>
      <c r="AE78" s="1026"/>
      <c r="AF78" s="1026">
        <v>211</v>
      </c>
      <c r="AG78" s="1026"/>
      <c r="AH78" s="1026"/>
      <c r="AI78" s="1026"/>
      <c r="AJ78" s="1026"/>
      <c r="AK78" s="1026" t="s">
        <v>516</v>
      </c>
      <c r="AL78" s="1026"/>
      <c r="AM78" s="1026"/>
      <c r="AN78" s="1026"/>
      <c r="AO78" s="1026"/>
      <c r="AP78" s="1026" t="s">
        <v>516</v>
      </c>
      <c r="AQ78" s="1026"/>
      <c r="AR78" s="1026"/>
      <c r="AS78" s="1026"/>
      <c r="AT78" s="1026"/>
      <c r="AU78" s="1026" t="s">
        <v>580</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t="s">
        <v>592</v>
      </c>
      <c r="C79" s="1030"/>
      <c r="D79" s="1030"/>
      <c r="E79" s="1030"/>
      <c r="F79" s="1030"/>
      <c r="G79" s="1030"/>
      <c r="H79" s="1030"/>
      <c r="I79" s="1030"/>
      <c r="J79" s="1030"/>
      <c r="K79" s="1030"/>
      <c r="L79" s="1030"/>
      <c r="M79" s="1030"/>
      <c r="N79" s="1030"/>
      <c r="O79" s="1030"/>
      <c r="P79" s="1031"/>
      <c r="Q79" s="1032">
        <v>370736</v>
      </c>
      <c r="R79" s="1026"/>
      <c r="S79" s="1026"/>
      <c r="T79" s="1026"/>
      <c r="U79" s="1026"/>
      <c r="V79" s="1026">
        <v>364587</v>
      </c>
      <c r="W79" s="1026"/>
      <c r="X79" s="1026"/>
      <c r="Y79" s="1026"/>
      <c r="Z79" s="1026"/>
      <c r="AA79" s="1026">
        <v>6149</v>
      </c>
      <c r="AB79" s="1026"/>
      <c r="AC79" s="1026"/>
      <c r="AD79" s="1026"/>
      <c r="AE79" s="1026"/>
      <c r="AF79" s="1026">
        <v>6149</v>
      </c>
      <c r="AG79" s="1026"/>
      <c r="AH79" s="1026"/>
      <c r="AI79" s="1026"/>
      <c r="AJ79" s="1026"/>
      <c r="AK79" s="1026">
        <v>0</v>
      </c>
      <c r="AL79" s="1026"/>
      <c r="AM79" s="1026"/>
      <c r="AN79" s="1026"/>
      <c r="AO79" s="1026"/>
      <c r="AP79" s="1026" t="s">
        <v>516</v>
      </c>
      <c r="AQ79" s="1026"/>
      <c r="AR79" s="1026"/>
      <c r="AS79" s="1026"/>
      <c r="AT79" s="1026"/>
      <c r="AU79" s="1026" t="s">
        <v>580</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t="s">
        <v>593</v>
      </c>
      <c r="C80" s="1030"/>
      <c r="D80" s="1030"/>
      <c r="E80" s="1030"/>
      <c r="F80" s="1030"/>
      <c r="G80" s="1030"/>
      <c r="H80" s="1030"/>
      <c r="I80" s="1030"/>
      <c r="J80" s="1030"/>
      <c r="K80" s="1030"/>
      <c r="L80" s="1030"/>
      <c r="M80" s="1030"/>
      <c r="N80" s="1030"/>
      <c r="O80" s="1030"/>
      <c r="P80" s="1031"/>
      <c r="Q80" s="1032">
        <v>936</v>
      </c>
      <c r="R80" s="1026"/>
      <c r="S80" s="1026"/>
      <c r="T80" s="1026"/>
      <c r="U80" s="1026"/>
      <c r="V80" s="1026">
        <v>909</v>
      </c>
      <c r="W80" s="1026"/>
      <c r="X80" s="1026"/>
      <c r="Y80" s="1026"/>
      <c r="Z80" s="1026"/>
      <c r="AA80" s="1026">
        <v>27</v>
      </c>
      <c r="AB80" s="1026"/>
      <c r="AC80" s="1026"/>
      <c r="AD80" s="1026"/>
      <c r="AE80" s="1026"/>
      <c r="AF80" s="1026">
        <v>20</v>
      </c>
      <c r="AG80" s="1026"/>
      <c r="AH80" s="1026"/>
      <c r="AI80" s="1026"/>
      <c r="AJ80" s="1026"/>
      <c r="AK80" s="1026">
        <v>33</v>
      </c>
      <c r="AL80" s="1026"/>
      <c r="AM80" s="1026"/>
      <c r="AN80" s="1026"/>
      <c r="AO80" s="1026"/>
      <c r="AP80" s="1026">
        <v>106</v>
      </c>
      <c r="AQ80" s="1026"/>
      <c r="AR80" s="1026"/>
      <c r="AS80" s="1026"/>
      <c r="AT80" s="1026"/>
      <c r="AU80" s="1026">
        <v>33</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t="s">
        <v>594</v>
      </c>
      <c r="C81" s="1030"/>
      <c r="D81" s="1030"/>
      <c r="E81" s="1030"/>
      <c r="F81" s="1030"/>
      <c r="G81" s="1030"/>
      <c r="H81" s="1030"/>
      <c r="I81" s="1030"/>
      <c r="J81" s="1030"/>
      <c r="K81" s="1030"/>
      <c r="L81" s="1030"/>
      <c r="M81" s="1030"/>
      <c r="N81" s="1030"/>
      <c r="O81" s="1030"/>
      <c r="P81" s="1031"/>
      <c r="Q81" s="1032">
        <v>2541</v>
      </c>
      <c r="R81" s="1026"/>
      <c r="S81" s="1026"/>
      <c r="T81" s="1026"/>
      <c r="U81" s="1026"/>
      <c r="V81" s="1026">
        <v>2540</v>
      </c>
      <c r="W81" s="1026"/>
      <c r="X81" s="1026"/>
      <c r="Y81" s="1026"/>
      <c r="Z81" s="1026"/>
      <c r="AA81" s="1026">
        <v>1</v>
      </c>
      <c r="AB81" s="1026"/>
      <c r="AC81" s="1026"/>
      <c r="AD81" s="1026"/>
      <c r="AE81" s="1026"/>
      <c r="AF81" s="1026">
        <v>1</v>
      </c>
      <c r="AG81" s="1026"/>
      <c r="AH81" s="1026"/>
      <c r="AI81" s="1026"/>
      <c r="AJ81" s="1026"/>
      <c r="AK81" s="1026" t="s">
        <v>516</v>
      </c>
      <c r="AL81" s="1026"/>
      <c r="AM81" s="1026"/>
      <c r="AN81" s="1026"/>
      <c r="AO81" s="1026"/>
      <c r="AP81" s="1026" t="s">
        <v>516</v>
      </c>
      <c r="AQ81" s="1026"/>
      <c r="AR81" s="1026"/>
      <c r="AS81" s="1026"/>
      <c r="AT81" s="1026"/>
      <c r="AU81" s="1026" t="s">
        <v>580</v>
      </c>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394</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9369</v>
      </c>
      <c r="AG88" s="1014"/>
      <c r="AH88" s="1014"/>
      <c r="AI88" s="1014"/>
      <c r="AJ88" s="1014"/>
      <c r="AK88" s="1018"/>
      <c r="AL88" s="1018"/>
      <c r="AM88" s="1018"/>
      <c r="AN88" s="1018"/>
      <c r="AO88" s="1018"/>
      <c r="AP88" s="1014">
        <v>5722</v>
      </c>
      <c r="AQ88" s="1014"/>
      <c r="AR88" s="1014"/>
      <c r="AS88" s="1014"/>
      <c r="AT88" s="1014"/>
      <c r="AU88" s="1014">
        <v>163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v>
      </c>
      <c r="CS102" s="1006"/>
      <c r="CT102" s="1006"/>
      <c r="CU102" s="1006"/>
      <c r="CV102" s="1007"/>
      <c r="CW102" s="1005">
        <v>1</v>
      </c>
      <c r="CX102" s="1006"/>
      <c r="CY102" s="1006"/>
      <c r="CZ102" s="1006"/>
      <c r="DA102" s="1007"/>
      <c r="DB102" s="1005" t="s">
        <v>601</v>
      </c>
      <c r="DC102" s="1006"/>
      <c r="DD102" s="1006"/>
      <c r="DE102" s="1006"/>
      <c r="DF102" s="1007"/>
      <c r="DG102" s="1005" t="s">
        <v>601</v>
      </c>
      <c r="DH102" s="1006"/>
      <c r="DI102" s="1006"/>
      <c r="DJ102" s="1006"/>
      <c r="DK102" s="1007"/>
      <c r="DL102" s="1005" t="s">
        <v>601</v>
      </c>
      <c r="DM102" s="1006"/>
      <c r="DN102" s="1006"/>
      <c r="DO102" s="1006"/>
      <c r="DP102" s="1007"/>
      <c r="DQ102" s="1005" t="s">
        <v>601</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312</v>
      </c>
      <c r="AG109" s="949"/>
      <c r="AH109" s="949"/>
      <c r="AI109" s="949"/>
      <c r="AJ109" s="950"/>
      <c r="AK109" s="951" t="s">
        <v>311</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312</v>
      </c>
      <c r="BW109" s="949"/>
      <c r="BX109" s="949"/>
      <c r="BY109" s="949"/>
      <c r="BZ109" s="950"/>
      <c r="CA109" s="951" t="s">
        <v>311</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312</v>
      </c>
      <c r="DM109" s="949"/>
      <c r="DN109" s="949"/>
      <c r="DO109" s="949"/>
      <c r="DP109" s="950"/>
      <c r="DQ109" s="951" t="s">
        <v>311</v>
      </c>
      <c r="DR109" s="949"/>
      <c r="DS109" s="949"/>
      <c r="DT109" s="949"/>
      <c r="DU109" s="950"/>
      <c r="DV109" s="951" t="s">
        <v>432</v>
      </c>
      <c r="DW109" s="949"/>
      <c r="DX109" s="949"/>
      <c r="DY109" s="949"/>
      <c r="DZ109" s="980"/>
    </row>
    <row r="110" spans="1:131" s="247" customFormat="1" ht="26.25" customHeight="1" x14ac:dyDescent="0.2">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310359</v>
      </c>
      <c r="AB110" s="942"/>
      <c r="AC110" s="942"/>
      <c r="AD110" s="942"/>
      <c r="AE110" s="943"/>
      <c r="AF110" s="944">
        <v>342994</v>
      </c>
      <c r="AG110" s="942"/>
      <c r="AH110" s="942"/>
      <c r="AI110" s="942"/>
      <c r="AJ110" s="943"/>
      <c r="AK110" s="944">
        <v>324929</v>
      </c>
      <c r="AL110" s="942"/>
      <c r="AM110" s="942"/>
      <c r="AN110" s="942"/>
      <c r="AO110" s="943"/>
      <c r="AP110" s="945">
        <v>19.600000000000001</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3605961</v>
      </c>
      <c r="BR110" s="889"/>
      <c r="BS110" s="889"/>
      <c r="BT110" s="889"/>
      <c r="BU110" s="889"/>
      <c r="BV110" s="889">
        <v>3601726</v>
      </c>
      <c r="BW110" s="889"/>
      <c r="BX110" s="889"/>
      <c r="BY110" s="889"/>
      <c r="BZ110" s="889"/>
      <c r="CA110" s="889">
        <v>3556113</v>
      </c>
      <c r="CB110" s="889"/>
      <c r="CC110" s="889"/>
      <c r="CD110" s="889"/>
      <c r="CE110" s="889"/>
      <c r="CF110" s="913">
        <v>214.4</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438</v>
      </c>
      <c r="DM110" s="889"/>
      <c r="DN110" s="889"/>
      <c r="DO110" s="889"/>
      <c r="DP110" s="889"/>
      <c r="DQ110" s="889" t="s">
        <v>438</v>
      </c>
      <c r="DR110" s="889"/>
      <c r="DS110" s="889"/>
      <c r="DT110" s="889"/>
      <c r="DU110" s="889"/>
      <c r="DV110" s="890" t="s">
        <v>438</v>
      </c>
      <c r="DW110" s="890"/>
      <c r="DX110" s="890"/>
      <c r="DY110" s="890"/>
      <c r="DZ110" s="891"/>
    </row>
    <row r="111" spans="1:131" s="247" customFormat="1" ht="26.25" customHeight="1" x14ac:dyDescent="0.2">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438</v>
      </c>
      <c r="AG111" s="970"/>
      <c r="AH111" s="970"/>
      <c r="AI111" s="970"/>
      <c r="AJ111" s="971"/>
      <c r="AK111" s="972" t="s">
        <v>438</v>
      </c>
      <c r="AL111" s="970"/>
      <c r="AM111" s="970"/>
      <c r="AN111" s="970"/>
      <c r="AO111" s="971"/>
      <c r="AP111" s="973" t="s">
        <v>438</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441</v>
      </c>
      <c r="BR111" s="861"/>
      <c r="BS111" s="861"/>
      <c r="BT111" s="861"/>
      <c r="BU111" s="861"/>
      <c r="BV111" s="861" t="s">
        <v>442</v>
      </c>
      <c r="BW111" s="861"/>
      <c r="BX111" s="861"/>
      <c r="BY111" s="861"/>
      <c r="BZ111" s="861"/>
      <c r="CA111" s="861" t="s">
        <v>442</v>
      </c>
      <c r="CB111" s="861"/>
      <c r="CC111" s="861"/>
      <c r="CD111" s="861"/>
      <c r="CE111" s="861"/>
      <c r="CF111" s="922" t="s">
        <v>442</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444</v>
      </c>
      <c r="DM111" s="861"/>
      <c r="DN111" s="861"/>
      <c r="DO111" s="861"/>
      <c r="DP111" s="861"/>
      <c r="DQ111" s="861" t="s">
        <v>442</v>
      </c>
      <c r="DR111" s="861"/>
      <c r="DS111" s="861"/>
      <c r="DT111" s="861"/>
      <c r="DU111" s="861"/>
      <c r="DV111" s="838" t="s">
        <v>444</v>
      </c>
      <c r="DW111" s="838"/>
      <c r="DX111" s="838"/>
      <c r="DY111" s="838"/>
      <c r="DZ111" s="839"/>
    </row>
    <row r="112" spans="1:131" s="247" customFormat="1" ht="26.25" customHeight="1" x14ac:dyDescent="0.2">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444</v>
      </c>
      <c r="AG112" s="824"/>
      <c r="AH112" s="824"/>
      <c r="AI112" s="824"/>
      <c r="AJ112" s="825"/>
      <c r="AK112" s="826" t="s">
        <v>444</v>
      </c>
      <c r="AL112" s="824"/>
      <c r="AM112" s="824"/>
      <c r="AN112" s="824"/>
      <c r="AO112" s="825"/>
      <c r="AP112" s="871" t="s">
        <v>442</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2582613</v>
      </c>
      <c r="BR112" s="861"/>
      <c r="BS112" s="861"/>
      <c r="BT112" s="861"/>
      <c r="BU112" s="861"/>
      <c r="BV112" s="861">
        <v>2571989</v>
      </c>
      <c r="BW112" s="861"/>
      <c r="BX112" s="861"/>
      <c r="BY112" s="861"/>
      <c r="BZ112" s="861"/>
      <c r="CA112" s="861">
        <v>2618929</v>
      </c>
      <c r="CB112" s="861"/>
      <c r="CC112" s="861"/>
      <c r="CD112" s="861"/>
      <c r="CE112" s="861"/>
      <c r="CF112" s="922">
        <v>157.9</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140</v>
      </c>
      <c r="DH112" s="861"/>
      <c r="DI112" s="861"/>
      <c r="DJ112" s="861"/>
      <c r="DK112" s="861"/>
      <c r="DL112" s="861" t="s">
        <v>140</v>
      </c>
      <c r="DM112" s="861"/>
      <c r="DN112" s="861"/>
      <c r="DO112" s="861"/>
      <c r="DP112" s="861"/>
      <c r="DQ112" s="861" t="s">
        <v>442</v>
      </c>
      <c r="DR112" s="861"/>
      <c r="DS112" s="861"/>
      <c r="DT112" s="861"/>
      <c r="DU112" s="861"/>
      <c r="DV112" s="838" t="s">
        <v>140</v>
      </c>
      <c r="DW112" s="838"/>
      <c r="DX112" s="838"/>
      <c r="DY112" s="838"/>
      <c r="DZ112" s="839"/>
    </row>
    <row r="113" spans="1:130" s="247" customFormat="1" ht="26.25" customHeight="1" x14ac:dyDescent="0.2">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163586</v>
      </c>
      <c r="AB113" s="970"/>
      <c r="AC113" s="970"/>
      <c r="AD113" s="970"/>
      <c r="AE113" s="971"/>
      <c r="AF113" s="972">
        <v>174267</v>
      </c>
      <c r="AG113" s="970"/>
      <c r="AH113" s="970"/>
      <c r="AI113" s="970"/>
      <c r="AJ113" s="971"/>
      <c r="AK113" s="972">
        <v>183417</v>
      </c>
      <c r="AL113" s="970"/>
      <c r="AM113" s="970"/>
      <c r="AN113" s="970"/>
      <c r="AO113" s="971"/>
      <c r="AP113" s="973">
        <v>11.1</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212611</v>
      </c>
      <c r="BR113" s="861"/>
      <c r="BS113" s="861"/>
      <c r="BT113" s="861"/>
      <c r="BU113" s="861"/>
      <c r="BV113" s="861">
        <v>179199</v>
      </c>
      <c r="BW113" s="861"/>
      <c r="BX113" s="861"/>
      <c r="BY113" s="861"/>
      <c r="BZ113" s="861"/>
      <c r="CA113" s="861">
        <v>163230</v>
      </c>
      <c r="CB113" s="861"/>
      <c r="CC113" s="861"/>
      <c r="CD113" s="861"/>
      <c r="CE113" s="861"/>
      <c r="CF113" s="922">
        <v>9.8000000000000007</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444</v>
      </c>
      <c r="DM113" s="824"/>
      <c r="DN113" s="824"/>
      <c r="DO113" s="824"/>
      <c r="DP113" s="825"/>
      <c r="DQ113" s="826" t="s">
        <v>442</v>
      </c>
      <c r="DR113" s="824"/>
      <c r="DS113" s="824"/>
      <c r="DT113" s="824"/>
      <c r="DU113" s="825"/>
      <c r="DV113" s="871" t="s">
        <v>442</v>
      </c>
      <c r="DW113" s="872"/>
      <c r="DX113" s="872"/>
      <c r="DY113" s="872"/>
      <c r="DZ113" s="873"/>
    </row>
    <row r="114" spans="1:130" s="247" customFormat="1" ht="26.25" customHeight="1" x14ac:dyDescent="0.2">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47146</v>
      </c>
      <c r="AB114" s="824"/>
      <c r="AC114" s="824"/>
      <c r="AD114" s="824"/>
      <c r="AE114" s="825"/>
      <c r="AF114" s="826">
        <v>45619</v>
      </c>
      <c r="AG114" s="824"/>
      <c r="AH114" s="824"/>
      <c r="AI114" s="824"/>
      <c r="AJ114" s="825"/>
      <c r="AK114" s="826">
        <v>42043</v>
      </c>
      <c r="AL114" s="824"/>
      <c r="AM114" s="824"/>
      <c r="AN114" s="824"/>
      <c r="AO114" s="825"/>
      <c r="AP114" s="871">
        <v>2.5</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580662</v>
      </c>
      <c r="BR114" s="861"/>
      <c r="BS114" s="861"/>
      <c r="BT114" s="861"/>
      <c r="BU114" s="861"/>
      <c r="BV114" s="861">
        <v>489057</v>
      </c>
      <c r="BW114" s="861"/>
      <c r="BX114" s="861"/>
      <c r="BY114" s="861"/>
      <c r="BZ114" s="861"/>
      <c r="CA114" s="861">
        <v>474008</v>
      </c>
      <c r="CB114" s="861"/>
      <c r="CC114" s="861"/>
      <c r="CD114" s="861"/>
      <c r="CE114" s="861"/>
      <c r="CF114" s="922">
        <v>28.6</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140</v>
      </c>
      <c r="DM114" s="824"/>
      <c r="DN114" s="824"/>
      <c r="DO114" s="824"/>
      <c r="DP114" s="825"/>
      <c r="DQ114" s="826" t="s">
        <v>455</v>
      </c>
      <c r="DR114" s="824"/>
      <c r="DS114" s="824"/>
      <c r="DT114" s="824"/>
      <c r="DU114" s="825"/>
      <c r="DV114" s="871" t="s">
        <v>442</v>
      </c>
      <c r="DW114" s="872"/>
      <c r="DX114" s="872"/>
      <c r="DY114" s="872"/>
      <c r="DZ114" s="873"/>
    </row>
    <row r="115" spans="1:130" s="247" customFormat="1" ht="26.25" customHeight="1" x14ac:dyDescent="0.2">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442</v>
      </c>
      <c r="AB115" s="970"/>
      <c r="AC115" s="970"/>
      <c r="AD115" s="970"/>
      <c r="AE115" s="971"/>
      <c r="AF115" s="972" t="s">
        <v>444</v>
      </c>
      <c r="AG115" s="970"/>
      <c r="AH115" s="970"/>
      <c r="AI115" s="970"/>
      <c r="AJ115" s="971"/>
      <c r="AK115" s="972" t="s">
        <v>140</v>
      </c>
      <c r="AL115" s="970"/>
      <c r="AM115" s="970"/>
      <c r="AN115" s="970"/>
      <c r="AO115" s="971"/>
      <c r="AP115" s="973" t="s">
        <v>444</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140</v>
      </c>
      <c r="BR115" s="861"/>
      <c r="BS115" s="861"/>
      <c r="BT115" s="861"/>
      <c r="BU115" s="861"/>
      <c r="BV115" s="861" t="s">
        <v>441</v>
      </c>
      <c r="BW115" s="861"/>
      <c r="BX115" s="861"/>
      <c r="BY115" s="861"/>
      <c r="BZ115" s="861"/>
      <c r="CA115" s="861" t="s">
        <v>441</v>
      </c>
      <c r="CB115" s="861"/>
      <c r="CC115" s="861"/>
      <c r="CD115" s="861"/>
      <c r="CE115" s="861"/>
      <c r="CF115" s="922" t="s">
        <v>140</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441</v>
      </c>
      <c r="DH115" s="824"/>
      <c r="DI115" s="824"/>
      <c r="DJ115" s="824"/>
      <c r="DK115" s="825"/>
      <c r="DL115" s="826" t="s">
        <v>444</v>
      </c>
      <c r="DM115" s="824"/>
      <c r="DN115" s="824"/>
      <c r="DO115" s="824"/>
      <c r="DP115" s="825"/>
      <c r="DQ115" s="826" t="s">
        <v>442</v>
      </c>
      <c r="DR115" s="824"/>
      <c r="DS115" s="824"/>
      <c r="DT115" s="824"/>
      <c r="DU115" s="825"/>
      <c r="DV115" s="871" t="s">
        <v>442</v>
      </c>
      <c r="DW115" s="872"/>
      <c r="DX115" s="872"/>
      <c r="DY115" s="872"/>
      <c r="DZ115" s="873"/>
    </row>
    <row r="116" spans="1:130" s="247" customFormat="1" ht="26.25" customHeight="1" x14ac:dyDescent="0.2">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83</v>
      </c>
      <c r="AB116" s="824"/>
      <c r="AC116" s="824"/>
      <c r="AD116" s="824"/>
      <c r="AE116" s="825"/>
      <c r="AF116" s="826">
        <v>93</v>
      </c>
      <c r="AG116" s="824"/>
      <c r="AH116" s="824"/>
      <c r="AI116" s="824"/>
      <c r="AJ116" s="825"/>
      <c r="AK116" s="826">
        <v>108</v>
      </c>
      <c r="AL116" s="824"/>
      <c r="AM116" s="824"/>
      <c r="AN116" s="824"/>
      <c r="AO116" s="825"/>
      <c r="AP116" s="871">
        <v>0</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140</v>
      </c>
      <c r="BR116" s="861"/>
      <c r="BS116" s="861"/>
      <c r="BT116" s="861"/>
      <c r="BU116" s="861"/>
      <c r="BV116" s="861" t="s">
        <v>140</v>
      </c>
      <c r="BW116" s="861"/>
      <c r="BX116" s="861"/>
      <c r="BY116" s="861"/>
      <c r="BZ116" s="861"/>
      <c r="CA116" s="861" t="s">
        <v>442</v>
      </c>
      <c r="CB116" s="861"/>
      <c r="CC116" s="861"/>
      <c r="CD116" s="861"/>
      <c r="CE116" s="861"/>
      <c r="CF116" s="922" t="s">
        <v>140</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442</v>
      </c>
      <c r="DH116" s="824"/>
      <c r="DI116" s="824"/>
      <c r="DJ116" s="824"/>
      <c r="DK116" s="825"/>
      <c r="DL116" s="826" t="s">
        <v>444</v>
      </c>
      <c r="DM116" s="824"/>
      <c r="DN116" s="824"/>
      <c r="DO116" s="824"/>
      <c r="DP116" s="825"/>
      <c r="DQ116" s="826" t="s">
        <v>140</v>
      </c>
      <c r="DR116" s="824"/>
      <c r="DS116" s="824"/>
      <c r="DT116" s="824"/>
      <c r="DU116" s="825"/>
      <c r="DV116" s="871" t="s">
        <v>140</v>
      </c>
      <c r="DW116" s="872"/>
      <c r="DX116" s="872"/>
      <c r="DY116" s="872"/>
      <c r="DZ116" s="873"/>
    </row>
    <row r="117" spans="1:130" s="247" customFormat="1" ht="26.25" customHeight="1" x14ac:dyDescent="0.2">
      <c r="A117" s="948" t="s">
        <v>192</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521174</v>
      </c>
      <c r="AB117" s="956"/>
      <c r="AC117" s="956"/>
      <c r="AD117" s="956"/>
      <c r="AE117" s="957"/>
      <c r="AF117" s="958">
        <v>562973</v>
      </c>
      <c r="AG117" s="956"/>
      <c r="AH117" s="956"/>
      <c r="AI117" s="956"/>
      <c r="AJ117" s="957"/>
      <c r="AK117" s="958">
        <v>550497</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444</v>
      </c>
      <c r="BR117" s="861"/>
      <c r="BS117" s="861"/>
      <c r="BT117" s="861"/>
      <c r="BU117" s="861"/>
      <c r="BV117" s="861" t="s">
        <v>444</v>
      </c>
      <c r="BW117" s="861"/>
      <c r="BX117" s="861"/>
      <c r="BY117" s="861"/>
      <c r="BZ117" s="861"/>
      <c r="CA117" s="861" t="s">
        <v>442</v>
      </c>
      <c r="CB117" s="861"/>
      <c r="CC117" s="861"/>
      <c r="CD117" s="861"/>
      <c r="CE117" s="861"/>
      <c r="CF117" s="922" t="s">
        <v>442</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442</v>
      </c>
      <c r="DM117" s="824"/>
      <c r="DN117" s="824"/>
      <c r="DO117" s="824"/>
      <c r="DP117" s="825"/>
      <c r="DQ117" s="826" t="s">
        <v>444</v>
      </c>
      <c r="DR117" s="824"/>
      <c r="DS117" s="824"/>
      <c r="DT117" s="824"/>
      <c r="DU117" s="825"/>
      <c r="DV117" s="871" t="s">
        <v>140</v>
      </c>
      <c r="DW117" s="872"/>
      <c r="DX117" s="872"/>
      <c r="DY117" s="872"/>
      <c r="DZ117" s="873"/>
    </row>
    <row r="118" spans="1:130" s="247" customFormat="1" ht="26.25" customHeight="1" x14ac:dyDescent="0.2">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312</v>
      </c>
      <c r="AG118" s="949"/>
      <c r="AH118" s="949"/>
      <c r="AI118" s="949"/>
      <c r="AJ118" s="950"/>
      <c r="AK118" s="951" t="s">
        <v>311</v>
      </c>
      <c r="AL118" s="949"/>
      <c r="AM118" s="949"/>
      <c r="AN118" s="949"/>
      <c r="AO118" s="950"/>
      <c r="AP118" s="952" t="s">
        <v>432</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444</v>
      </c>
      <c r="BR118" s="892"/>
      <c r="BS118" s="892"/>
      <c r="BT118" s="892"/>
      <c r="BU118" s="892"/>
      <c r="BV118" s="892" t="s">
        <v>444</v>
      </c>
      <c r="BW118" s="892"/>
      <c r="BX118" s="892"/>
      <c r="BY118" s="892"/>
      <c r="BZ118" s="892"/>
      <c r="CA118" s="892" t="s">
        <v>140</v>
      </c>
      <c r="CB118" s="892"/>
      <c r="CC118" s="892"/>
      <c r="CD118" s="892"/>
      <c r="CE118" s="892"/>
      <c r="CF118" s="922" t="s">
        <v>444</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442</v>
      </c>
      <c r="DM118" s="824"/>
      <c r="DN118" s="824"/>
      <c r="DO118" s="824"/>
      <c r="DP118" s="825"/>
      <c r="DQ118" s="826" t="s">
        <v>444</v>
      </c>
      <c r="DR118" s="824"/>
      <c r="DS118" s="824"/>
      <c r="DT118" s="824"/>
      <c r="DU118" s="825"/>
      <c r="DV118" s="871" t="s">
        <v>140</v>
      </c>
      <c r="DW118" s="872"/>
      <c r="DX118" s="872"/>
      <c r="DY118" s="872"/>
      <c r="DZ118" s="873"/>
    </row>
    <row r="119" spans="1:130" s="247" customFormat="1" ht="26.25" customHeight="1" x14ac:dyDescent="0.2">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444</v>
      </c>
      <c r="AB119" s="942"/>
      <c r="AC119" s="942"/>
      <c r="AD119" s="942"/>
      <c r="AE119" s="943"/>
      <c r="AF119" s="944" t="s">
        <v>455</v>
      </c>
      <c r="AG119" s="942"/>
      <c r="AH119" s="942"/>
      <c r="AI119" s="942"/>
      <c r="AJ119" s="943"/>
      <c r="AK119" s="944" t="s">
        <v>444</v>
      </c>
      <c r="AL119" s="942"/>
      <c r="AM119" s="942"/>
      <c r="AN119" s="942"/>
      <c r="AO119" s="943"/>
      <c r="AP119" s="945" t="s">
        <v>140</v>
      </c>
      <c r="AQ119" s="946"/>
      <c r="AR119" s="946"/>
      <c r="AS119" s="946"/>
      <c r="AT119" s="947"/>
      <c r="AU119" s="985"/>
      <c r="AV119" s="986"/>
      <c r="AW119" s="986"/>
      <c r="AX119" s="986"/>
      <c r="AY119" s="986"/>
      <c r="AZ119" s="278" t="s">
        <v>192</v>
      </c>
      <c r="BA119" s="278"/>
      <c r="BB119" s="278"/>
      <c r="BC119" s="278"/>
      <c r="BD119" s="278"/>
      <c r="BE119" s="278"/>
      <c r="BF119" s="278"/>
      <c r="BG119" s="278"/>
      <c r="BH119" s="278"/>
      <c r="BI119" s="278"/>
      <c r="BJ119" s="278"/>
      <c r="BK119" s="278"/>
      <c r="BL119" s="278"/>
      <c r="BM119" s="278"/>
      <c r="BN119" s="278"/>
      <c r="BO119" s="924" t="s">
        <v>467</v>
      </c>
      <c r="BP119" s="925"/>
      <c r="BQ119" s="929">
        <v>6981847</v>
      </c>
      <c r="BR119" s="892"/>
      <c r="BS119" s="892"/>
      <c r="BT119" s="892"/>
      <c r="BU119" s="892"/>
      <c r="BV119" s="892">
        <v>6841971</v>
      </c>
      <c r="BW119" s="892"/>
      <c r="BX119" s="892"/>
      <c r="BY119" s="892"/>
      <c r="BZ119" s="892"/>
      <c r="CA119" s="892">
        <v>6812280</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444</v>
      </c>
      <c r="DH119" s="807"/>
      <c r="DI119" s="807"/>
      <c r="DJ119" s="807"/>
      <c r="DK119" s="808"/>
      <c r="DL119" s="809" t="s">
        <v>140</v>
      </c>
      <c r="DM119" s="807"/>
      <c r="DN119" s="807"/>
      <c r="DO119" s="807"/>
      <c r="DP119" s="808"/>
      <c r="DQ119" s="809" t="s">
        <v>444</v>
      </c>
      <c r="DR119" s="807"/>
      <c r="DS119" s="807"/>
      <c r="DT119" s="807"/>
      <c r="DU119" s="808"/>
      <c r="DV119" s="895" t="s">
        <v>442</v>
      </c>
      <c r="DW119" s="896"/>
      <c r="DX119" s="896"/>
      <c r="DY119" s="896"/>
      <c r="DZ119" s="897"/>
    </row>
    <row r="120" spans="1:130" s="247" customFormat="1" ht="26.25" customHeight="1" x14ac:dyDescent="0.2">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455</v>
      </c>
      <c r="AG120" s="824"/>
      <c r="AH120" s="824"/>
      <c r="AI120" s="824"/>
      <c r="AJ120" s="825"/>
      <c r="AK120" s="826" t="s">
        <v>140</v>
      </c>
      <c r="AL120" s="824"/>
      <c r="AM120" s="824"/>
      <c r="AN120" s="824"/>
      <c r="AO120" s="825"/>
      <c r="AP120" s="871" t="s">
        <v>444</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1859764</v>
      </c>
      <c r="BR120" s="889"/>
      <c r="BS120" s="889"/>
      <c r="BT120" s="889"/>
      <c r="BU120" s="889"/>
      <c r="BV120" s="889">
        <v>1873664</v>
      </c>
      <c r="BW120" s="889"/>
      <c r="BX120" s="889"/>
      <c r="BY120" s="889"/>
      <c r="BZ120" s="889"/>
      <c r="CA120" s="889">
        <v>1909098</v>
      </c>
      <c r="CB120" s="889"/>
      <c r="CC120" s="889"/>
      <c r="CD120" s="889"/>
      <c r="CE120" s="889"/>
      <c r="CF120" s="913">
        <v>115.1</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1722291</v>
      </c>
      <c r="DH120" s="889"/>
      <c r="DI120" s="889"/>
      <c r="DJ120" s="889"/>
      <c r="DK120" s="889"/>
      <c r="DL120" s="889">
        <v>1733681</v>
      </c>
      <c r="DM120" s="889"/>
      <c r="DN120" s="889"/>
      <c r="DO120" s="889"/>
      <c r="DP120" s="889"/>
      <c r="DQ120" s="889">
        <v>1754844</v>
      </c>
      <c r="DR120" s="889"/>
      <c r="DS120" s="889"/>
      <c r="DT120" s="889"/>
      <c r="DU120" s="889"/>
      <c r="DV120" s="890">
        <v>105.8</v>
      </c>
      <c r="DW120" s="890"/>
      <c r="DX120" s="890"/>
      <c r="DY120" s="890"/>
      <c r="DZ120" s="891"/>
    </row>
    <row r="121" spans="1:130" s="247" customFormat="1" ht="26.25" customHeight="1" x14ac:dyDescent="0.2">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444</v>
      </c>
      <c r="AB121" s="824"/>
      <c r="AC121" s="824"/>
      <c r="AD121" s="824"/>
      <c r="AE121" s="825"/>
      <c r="AF121" s="826" t="s">
        <v>444</v>
      </c>
      <c r="AG121" s="824"/>
      <c r="AH121" s="824"/>
      <c r="AI121" s="824"/>
      <c r="AJ121" s="825"/>
      <c r="AK121" s="826" t="s">
        <v>441</v>
      </c>
      <c r="AL121" s="824"/>
      <c r="AM121" s="824"/>
      <c r="AN121" s="824"/>
      <c r="AO121" s="825"/>
      <c r="AP121" s="871" t="s">
        <v>442</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7404</v>
      </c>
      <c r="BR121" s="861"/>
      <c r="BS121" s="861"/>
      <c r="BT121" s="861"/>
      <c r="BU121" s="861"/>
      <c r="BV121" s="861">
        <v>24055</v>
      </c>
      <c r="BW121" s="861"/>
      <c r="BX121" s="861"/>
      <c r="BY121" s="861"/>
      <c r="BZ121" s="861"/>
      <c r="CA121" s="861">
        <v>43212</v>
      </c>
      <c r="CB121" s="861"/>
      <c r="CC121" s="861"/>
      <c r="CD121" s="861"/>
      <c r="CE121" s="861"/>
      <c r="CF121" s="922">
        <v>2.6</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860322</v>
      </c>
      <c r="DH121" s="861"/>
      <c r="DI121" s="861"/>
      <c r="DJ121" s="861"/>
      <c r="DK121" s="861"/>
      <c r="DL121" s="861">
        <v>838308</v>
      </c>
      <c r="DM121" s="861"/>
      <c r="DN121" s="861"/>
      <c r="DO121" s="861"/>
      <c r="DP121" s="861"/>
      <c r="DQ121" s="861">
        <v>864085</v>
      </c>
      <c r="DR121" s="861"/>
      <c r="DS121" s="861"/>
      <c r="DT121" s="861"/>
      <c r="DU121" s="861"/>
      <c r="DV121" s="838">
        <v>52.1</v>
      </c>
      <c r="DW121" s="838"/>
      <c r="DX121" s="838"/>
      <c r="DY121" s="838"/>
      <c r="DZ121" s="839"/>
    </row>
    <row r="122" spans="1:130" s="247" customFormat="1" ht="26.25" customHeight="1" x14ac:dyDescent="0.2">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444</v>
      </c>
      <c r="AB122" s="824"/>
      <c r="AC122" s="824"/>
      <c r="AD122" s="824"/>
      <c r="AE122" s="825"/>
      <c r="AF122" s="826" t="s">
        <v>455</v>
      </c>
      <c r="AG122" s="824"/>
      <c r="AH122" s="824"/>
      <c r="AI122" s="824"/>
      <c r="AJ122" s="825"/>
      <c r="AK122" s="826" t="s">
        <v>444</v>
      </c>
      <c r="AL122" s="824"/>
      <c r="AM122" s="824"/>
      <c r="AN122" s="824"/>
      <c r="AO122" s="825"/>
      <c r="AP122" s="871" t="s">
        <v>442</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3779572</v>
      </c>
      <c r="BR122" s="892"/>
      <c r="BS122" s="892"/>
      <c r="BT122" s="892"/>
      <c r="BU122" s="892"/>
      <c r="BV122" s="892">
        <v>3766648</v>
      </c>
      <c r="BW122" s="892"/>
      <c r="BX122" s="892"/>
      <c r="BY122" s="892"/>
      <c r="BZ122" s="892"/>
      <c r="CA122" s="892">
        <v>3726468</v>
      </c>
      <c r="CB122" s="892"/>
      <c r="CC122" s="892"/>
      <c r="CD122" s="892"/>
      <c r="CE122" s="892"/>
      <c r="CF122" s="893">
        <v>224.7</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2">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140</v>
      </c>
      <c r="AB123" s="824"/>
      <c r="AC123" s="824"/>
      <c r="AD123" s="824"/>
      <c r="AE123" s="825"/>
      <c r="AF123" s="826" t="s">
        <v>140</v>
      </c>
      <c r="AG123" s="824"/>
      <c r="AH123" s="824"/>
      <c r="AI123" s="824"/>
      <c r="AJ123" s="825"/>
      <c r="AK123" s="826" t="s">
        <v>444</v>
      </c>
      <c r="AL123" s="824"/>
      <c r="AM123" s="824"/>
      <c r="AN123" s="824"/>
      <c r="AO123" s="825"/>
      <c r="AP123" s="871" t="s">
        <v>442</v>
      </c>
      <c r="AQ123" s="872"/>
      <c r="AR123" s="872"/>
      <c r="AS123" s="872"/>
      <c r="AT123" s="873"/>
      <c r="AU123" s="936"/>
      <c r="AV123" s="937"/>
      <c r="AW123" s="937"/>
      <c r="AX123" s="937"/>
      <c r="AY123" s="937"/>
      <c r="AZ123" s="278" t="s">
        <v>192</v>
      </c>
      <c r="BA123" s="278"/>
      <c r="BB123" s="278"/>
      <c r="BC123" s="278"/>
      <c r="BD123" s="278"/>
      <c r="BE123" s="278"/>
      <c r="BF123" s="278"/>
      <c r="BG123" s="278"/>
      <c r="BH123" s="278"/>
      <c r="BI123" s="278"/>
      <c r="BJ123" s="278"/>
      <c r="BK123" s="278"/>
      <c r="BL123" s="278"/>
      <c r="BM123" s="278"/>
      <c r="BN123" s="278"/>
      <c r="BO123" s="924" t="s">
        <v>477</v>
      </c>
      <c r="BP123" s="925"/>
      <c r="BQ123" s="879">
        <v>5646740</v>
      </c>
      <c r="BR123" s="880"/>
      <c r="BS123" s="880"/>
      <c r="BT123" s="880"/>
      <c r="BU123" s="880"/>
      <c r="BV123" s="880">
        <v>5664367</v>
      </c>
      <c r="BW123" s="880"/>
      <c r="BX123" s="880"/>
      <c r="BY123" s="880"/>
      <c r="BZ123" s="880"/>
      <c r="CA123" s="880">
        <v>5678778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5">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444</v>
      </c>
      <c r="AG124" s="824"/>
      <c r="AH124" s="824"/>
      <c r="AI124" s="824"/>
      <c r="AJ124" s="825"/>
      <c r="AK124" s="826" t="s">
        <v>455</v>
      </c>
      <c r="AL124" s="824"/>
      <c r="AM124" s="824"/>
      <c r="AN124" s="824"/>
      <c r="AO124" s="825"/>
      <c r="AP124" s="871" t="s">
        <v>442</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79.5</v>
      </c>
      <c r="BR124" s="878"/>
      <c r="BS124" s="878"/>
      <c r="BT124" s="878"/>
      <c r="BU124" s="878"/>
      <c r="BV124" s="878">
        <v>71</v>
      </c>
      <c r="BW124" s="878"/>
      <c r="BX124" s="878"/>
      <c r="BY124" s="878"/>
      <c r="BZ124" s="878"/>
      <c r="CA124" s="878">
        <v>68.3</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444</v>
      </c>
      <c r="DH124" s="807"/>
      <c r="DI124" s="807"/>
      <c r="DJ124" s="807"/>
      <c r="DK124" s="808"/>
      <c r="DL124" s="809" t="s">
        <v>444</v>
      </c>
      <c r="DM124" s="807"/>
      <c r="DN124" s="807"/>
      <c r="DO124" s="807"/>
      <c r="DP124" s="808"/>
      <c r="DQ124" s="809" t="s">
        <v>455</v>
      </c>
      <c r="DR124" s="807"/>
      <c r="DS124" s="807"/>
      <c r="DT124" s="807"/>
      <c r="DU124" s="808"/>
      <c r="DV124" s="895" t="s">
        <v>442</v>
      </c>
      <c r="DW124" s="896"/>
      <c r="DX124" s="896"/>
      <c r="DY124" s="896"/>
      <c r="DZ124" s="897"/>
    </row>
    <row r="125" spans="1:130" s="247" customFormat="1" ht="26.25" customHeight="1" x14ac:dyDescent="0.2">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442</v>
      </c>
      <c r="AG125" s="824"/>
      <c r="AH125" s="824"/>
      <c r="AI125" s="824"/>
      <c r="AJ125" s="825"/>
      <c r="AK125" s="826" t="s">
        <v>444</v>
      </c>
      <c r="AL125" s="824"/>
      <c r="AM125" s="824"/>
      <c r="AN125" s="824"/>
      <c r="AO125" s="825"/>
      <c r="AP125" s="871" t="s">
        <v>442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140</v>
      </c>
      <c r="DM125" s="889"/>
      <c r="DN125" s="889"/>
      <c r="DO125" s="889"/>
      <c r="DP125" s="889"/>
      <c r="DQ125" s="889" t="s">
        <v>444</v>
      </c>
      <c r="DR125" s="889"/>
      <c r="DS125" s="889"/>
      <c r="DT125" s="889"/>
      <c r="DU125" s="889"/>
      <c r="DV125" s="890" t="s">
        <v>442</v>
      </c>
      <c r="DW125" s="890"/>
      <c r="DX125" s="890"/>
      <c r="DY125" s="890"/>
      <c r="DZ125" s="891"/>
    </row>
    <row r="126" spans="1:130" s="247" customFormat="1" ht="26.25" customHeight="1" thickBot="1" x14ac:dyDescent="0.25">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455</v>
      </c>
      <c r="AB126" s="824"/>
      <c r="AC126" s="824"/>
      <c r="AD126" s="824"/>
      <c r="AE126" s="825"/>
      <c r="AF126" s="826" t="s">
        <v>444</v>
      </c>
      <c r="AG126" s="824"/>
      <c r="AH126" s="824"/>
      <c r="AI126" s="824"/>
      <c r="AJ126" s="825"/>
      <c r="AK126" s="826" t="s">
        <v>140</v>
      </c>
      <c r="AL126" s="824"/>
      <c r="AM126" s="824"/>
      <c r="AN126" s="824"/>
      <c r="AO126" s="825"/>
      <c r="AP126" s="871" t="s">
        <v>444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441</v>
      </c>
      <c r="DH126" s="861"/>
      <c r="DI126" s="861"/>
      <c r="DJ126" s="861"/>
      <c r="DK126" s="861"/>
      <c r="DL126" s="861" t="s">
        <v>455</v>
      </c>
      <c r="DM126" s="861"/>
      <c r="DN126" s="861"/>
      <c r="DO126" s="861"/>
      <c r="DP126" s="861"/>
      <c r="DQ126" s="861" t="s">
        <v>140</v>
      </c>
      <c r="DR126" s="861"/>
      <c r="DS126" s="861"/>
      <c r="DT126" s="861"/>
      <c r="DU126" s="861"/>
      <c r="DV126" s="838" t="s">
        <v>444</v>
      </c>
      <c r="DW126" s="838"/>
      <c r="DX126" s="838"/>
      <c r="DY126" s="838"/>
      <c r="DZ126" s="839"/>
    </row>
    <row r="127" spans="1:130" s="247" customFormat="1" ht="26.25" customHeight="1" x14ac:dyDescent="0.2">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442</v>
      </c>
      <c r="AB127" s="824"/>
      <c r="AC127" s="824"/>
      <c r="AD127" s="824"/>
      <c r="AE127" s="825"/>
      <c r="AF127" s="826" t="s">
        <v>444</v>
      </c>
      <c r="AG127" s="824"/>
      <c r="AH127" s="824"/>
      <c r="AI127" s="824"/>
      <c r="AJ127" s="825"/>
      <c r="AK127" s="826" t="s">
        <v>441</v>
      </c>
      <c r="AL127" s="824"/>
      <c r="AM127" s="824"/>
      <c r="AN127" s="824"/>
      <c r="AO127" s="825"/>
      <c r="AP127" s="871" t="s">
        <v>444</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442</v>
      </c>
      <c r="DH127" s="861"/>
      <c r="DI127" s="861"/>
      <c r="DJ127" s="861"/>
      <c r="DK127" s="861"/>
      <c r="DL127" s="861" t="s">
        <v>442</v>
      </c>
      <c r="DM127" s="861"/>
      <c r="DN127" s="861"/>
      <c r="DO127" s="861"/>
      <c r="DP127" s="861"/>
      <c r="DQ127" s="861" t="s">
        <v>442</v>
      </c>
      <c r="DR127" s="861"/>
      <c r="DS127" s="861"/>
      <c r="DT127" s="861"/>
      <c r="DU127" s="861"/>
      <c r="DV127" s="838" t="s">
        <v>455</v>
      </c>
      <c r="DW127" s="838"/>
      <c r="DX127" s="838"/>
      <c r="DY127" s="838"/>
      <c r="DZ127" s="839"/>
    </row>
    <row r="128" spans="1:130" s="247" customFormat="1" ht="26.25" customHeight="1" thickBot="1" x14ac:dyDescent="0.25">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3702</v>
      </c>
      <c r="AB128" s="845"/>
      <c r="AC128" s="845"/>
      <c r="AD128" s="845"/>
      <c r="AE128" s="846"/>
      <c r="AF128" s="847">
        <v>5383</v>
      </c>
      <c r="AG128" s="845"/>
      <c r="AH128" s="845"/>
      <c r="AI128" s="845"/>
      <c r="AJ128" s="846"/>
      <c r="AK128" s="847">
        <v>6721</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441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t="s">
        <v>441</v>
      </c>
      <c r="DH128" s="835"/>
      <c r="DI128" s="835"/>
      <c r="DJ128" s="835"/>
      <c r="DK128" s="835"/>
      <c r="DL128" s="835" t="s">
        <v>442</v>
      </c>
      <c r="DM128" s="835"/>
      <c r="DN128" s="835"/>
      <c r="DO128" s="835"/>
      <c r="DP128" s="835"/>
      <c r="DQ128" s="835" t="s">
        <v>455</v>
      </c>
      <c r="DR128" s="835"/>
      <c r="DS128" s="835"/>
      <c r="DT128" s="835"/>
      <c r="DU128" s="835"/>
      <c r="DV128" s="836" t="s">
        <v>140</v>
      </c>
      <c r="DW128" s="836"/>
      <c r="DX128" s="836"/>
      <c r="DY128" s="836"/>
      <c r="DZ128" s="837"/>
    </row>
    <row r="129" spans="1:131" s="247" customFormat="1" ht="26.25" customHeight="1" x14ac:dyDescent="0.2">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2017400</v>
      </c>
      <c r="AB129" s="824"/>
      <c r="AC129" s="824"/>
      <c r="AD129" s="824"/>
      <c r="AE129" s="825"/>
      <c r="AF129" s="826">
        <v>2004061</v>
      </c>
      <c r="AG129" s="824"/>
      <c r="AH129" s="824"/>
      <c r="AI129" s="824"/>
      <c r="AJ129" s="825"/>
      <c r="AK129" s="826">
        <v>1994051</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441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338823</v>
      </c>
      <c r="AB130" s="824"/>
      <c r="AC130" s="824"/>
      <c r="AD130" s="824"/>
      <c r="AE130" s="825"/>
      <c r="AF130" s="826">
        <v>346051</v>
      </c>
      <c r="AG130" s="824"/>
      <c r="AH130" s="824"/>
      <c r="AI130" s="824"/>
      <c r="AJ130" s="825"/>
      <c r="AK130" s="826">
        <v>335457</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11.9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1678577</v>
      </c>
      <c r="AB131" s="807"/>
      <c r="AC131" s="807"/>
      <c r="AD131" s="807"/>
      <c r="AE131" s="808"/>
      <c r="AF131" s="809">
        <v>1658010</v>
      </c>
      <c r="AG131" s="807"/>
      <c r="AH131" s="807"/>
      <c r="AI131" s="807"/>
      <c r="AJ131" s="808"/>
      <c r="AK131" s="809">
        <v>1658594</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68.3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10.64288382</v>
      </c>
      <c r="AB132" s="787"/>
      <c r="AC132" s="787"/>
      <c r="AD132" s="787"/>
      <c r="AE132" s="788"/>
      <c r="AF132" s="789">
        <v>12.75860821</v>
      </c>
      <c r="AG132" s="787"/>
      <c r="AH132" s="787"/>
      <c r="AI132" s="787"/>
      <c r="AJ132" s="788"/>
      <c r="AK132" s="789">
        <v>12.5599755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11.1</v>
      </c>
      <c r="AB133" s="766"/>
      <c r="AC133" s="766"/>
      <c r="AD133" s="766"/>
      <c r="AE133" s="767"/>
      <c r="AF133" s="765">
        <v>11.3</v>
      </c>
      <c r="AG133" s="766"/>
      <c r="AH133" s="766"/>
      <c r="AI133" s="766"/>
      <c r="AJ133" s="767"/>
      <c r="AK133" s="765">
        <v>11.9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VmyN8B5/OCYoGyJGTTyNDJLYVm0ZniqMVq5bZjB0GFVscwoIoIwbmTPitSYFQxn0X/8Ut483EUV5bRrTl7dR9w==" saltValue="qcRKLYRpLrN3NMMmJ+4B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k8TN/EWqrtieFplcmmG2YnjuM3JxtLKP5IoMayIdI48Dn3U4eh/LjDNubCA95IxcmMxfO1qXB5QszwjnefJaw==" saltValue="bXbiJ0/Ei8IW2yVM9HbJZ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2Gf1unwgjI2+iLH/r8xN/uv2vqmFMRkZULa5XUADamSOwSQ6t7xWbJ1aX5l1Lt3pYUSjxof/2xPAw70XDvMNQ==" saltValue="K6Z4euNE0ZZx6HJ5Oy3Tfw==" spinCount="100000" sheet="1" objects="1" scenarios="1"/>
  <dataConsolidate/>
  <phoneticPr fontId="2"/>
  <printOptions horizontalCentered="1" verticalCentered="1"/>
  <pageMargins left="0" right="0" top="0" bottom="0" header="0" footer="0"/>
  <pageSetup paperSize="8" scale="7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580501</v>
      </c>
      <c r="AP9" s="313">
        <v>150194</v>
      </c>
      <c r="AQ9" s="314">
        <v>198046</v>
      </c>
      <c r="AR9" s="315">
        <v>-24.2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49871</v>
      </c>
      <c r="AP10" s="316">
        <v>12903</v>
      </c>
      <c r="AQ10" s="317">
        <v>23470</v>
      </c>
      <c r="AR10" s="318">
        <v>-45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159633</v>
      </c>
      <c r="AP11" s="316">
        <v>41302</v>
      </c>
      <c r="AQ11" s="317">
        <v>31217</v>
      </c>
      <c r="AR11" s="318">
        <v>32.299999999999997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v>7175</v>
      </c>
      <c r="AP12" s="316">
        <v>1856</v>
      </c>
      <c r="AQ12" s="317">
        <v>3147</v>
      </c>
      <c r="AR12" s="318">
        <v>-41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516</v>
      </c>
      <c r="AP13" s="316" t="s">
        <v>516</v>
      </c>
      <c r="AQ13" s="317" t="s">
        <v>516</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19184</v>
      </c>
      <c r="AP14" s="316">
        <v>4964</v>
      </c>
      <c r="AQ14" s="317">
        <v>10757</v>
      </c>
      <c r="AR14" s="318">
        <v>-53.9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9603</v>
      </c>
      <c r="AP15" s="316">
        <v>2485</v>
      </c>
      <c r="AQ15" s="317">
        <v>4810</v>
      </c>
      <c r="AR15" s="318">
        <v>-48.3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-60806</v>
      </c>
      <c r="AP16" s="316">
        <v>-15732</v>
      </c>
      <c r="AQ16" s="317">
        <v>-18847</v>
      </c>
      <c r="AR16" s="318">
        <v>-16.5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192</v>
      </c>
      <c r="AL17" s="1196"/>
      <c r="AM17" s="1196"/>
      <c r="AN17" s="1197"/>
      <c r="AO17" s="316">
        <v>765161</v>
      </c>
      <c r="AP17" s="316">
        <v>197972</v>
      </c>
      <c r="AQ17" s="317">
        <v>252599</v>
      </c>
      <c r="AR17" s="318">
        <v>-21.6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17.59</v>
      </c>
      <c r="AP21" s="329">
        <v>22.36</v>
      </c>
      <c r="AQ21" s="330">
        <v>-4.7699999999999996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95.9</v>
      </c>
      <c r="AP22" s="334">
        <v>95.6</v>
      </c>
      <c r="AQ22" s="335">
        <v>0.3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324929</v>
      </c>
      <c r="AP32" s="343">
        <v>84070</v>
      </c>
      <c r="AQ32" s="344">
        <v>139617</v>
      </c>
      <c r="AR32" s="345">
        <v>-39.799999999999997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516</v>
      </c>
      <c r="AP34" s="343" t="s">
        <v>516</v>
      </c>
      <c r="AQ34" s="344">
        <v>5</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183417</v>
      </c>
      <c r="AP35" s="343">
        <v>47456</v>
      </c>
      <c r="AQ35" s="344">
        <v>32699</v>
      </c>
      <c r="AR35" s="345">
        <v>45.1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v>42043</v>
      </c>
      <c r="AP36" s="343">
        <v>10878</v>
      </c>
      <c r="AQ36" s="344">
        <v>4068</v>
      </c>
      <c r="AR36" s="345">
        <v>167.4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t="s">
        <v>516</v>
      </c>
      <c r="AP37" s="343" t="s">
        <v>516</v>
      </c>
      <c r="AQ37" s="344">
        <v>1263</v>
      </c>
      <c r="AR37" s="345" t="s">
        <v>516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v>108</v>
      </c>
      <c r="AP38" s="346">
        <v>28</v>
      </c>
      <c r="AQ38" s="347">
        <v>23</v>
      </c>
      <c r="AR38" s="335">
        <v>21.7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v>-6721</v>
      </c>
      <c r="AP39" s="343">
        <v>-1739</v>
      </c>
      <c r="AQ39" s="344">
        <v>-8148</v>
      </c>
      <c r="AR39" s="345">
        <v>-78.7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-335457</v>
      </c>
      <c r="AP40" s="343">
        <v>-86794</v>
      </c>
      <c r="AQ40" s="344">
        <v>-124721</v>
      </c>
      <c r="AR40" s="345">
        <v>-30.4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208319</v>
      </c>
      <c r="AP41" s="343">
        <v>53899</v>
      </c>
      <c r="AQ41" s="344">
        <v>44807</v>
      </c>
      <c r="AR41" s="345">
        <v>20.3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670478</v>
      </c>
      <c r="AN51" s="365">
        <v>158356</v>
      </c>
      <c r="AO51" s="366">
        <v>157.19999999999999</v>
      </c>
      <c r="AP51" s="367">
        <v>280458</v>
      </c>
      <c r="AQ51" s="368">
        <v>-15.8</v>
      </c>
      <c r="AR51" s="369">
        <v>173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275183</v>
      </c>
      <c r="AN52" s="373">
        <v>64994</v>
      </c>
      <c r="AO52" s="374">
        <v>212.8</v>
      </c>
      <c r="AP52" s="375">
        <v>127286</v>
      </c>
      <c r="AQ52" s="376">
        <v>0.4</v>
      </c>
      <c r="AR52" s="377">
        <v>212.4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814117</v>
      </c>
      <c r="AN53" s="365">
        <v>195232</v>
      </c>
      <c r="AO53" s="366">
        <v>23.3</v>
      </c>
      <c r="AP53" s="367">
        <v>291945</v>
      </c>
      <c r="AQ53" s="368">
        <v>4.0999999999999996</v>
      </c>
      <c r="AR53" s="369">
        <v>19.2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379166</v>
      </c>
      <c r="AN54" s="373">
        <v>90927</v>
      </c>
      <c r="AO54" s="374">
        <v>39.9</v>
      </c>
      <c r="AP54" s="375">
        <v>127651</v>
      </c>
      <c r="AQ54" s="376">
        <v>0.3</v>
      </c>
      <c r="AR54" s="377">
        <v>39.6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153940</v>
      </c>
      <c r="AN55" s="365">
        <v>37832</v>
      </c>
      <c r="AO55" s="366">
        <v>-80.599999999999994</v>
      </c>
      <c r="AP55" s="367">
        <v>291173</v>
      </c>
      <c r="AQ55" s="368">
        <v>-0.3</v>
      </c>
      <c r="AR55" s="369">
        <v>-80.3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73682</v>
      </c>
      <c r="AN56" s="373">
        <v>18108</v>
      </c>
      <c r="AO56" s="374">
        <v>-80.099999999999994</v>
      </c>
      <c r="AP56" s="375">
        <v>119071</v>
      </c>
      <c r="AQ56" s="376">
        <v>-6.7</v>
      </c>
      <c r="AR56" s="377">
        <v>-73.400000000000006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232400</v>
      </c>
      <c r="AN57" s="365">
        <v>58657</v>
      </c>
      <c r="AO57" s="366">
        <v>55</v>
      </c>
      <c r="AP57" s="367">
        <v>271581</v>
      </c>
      <c r="AQ57" s="368">
        <v>-6.7</v>
      </c>
      <c r="AR57" s="369">
        <v>61.7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135895</v>
      </c>
      <c r="AN58" s="373">
        <v>34300</v>
      </c>
      <c r="AO58" s="374">
        <v>89.4</v>
      </c>
      <c r="AP58" s="375">
        <v>117844</v>
      </c>
      <c r="AQ58" s="376">
        <v>-1</v>
      </c>
      <c r="AR58" s="377">
        <v>90.4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235237</v>
      </c>
      <c r="AN59" s="365">
        <v>60863</v>
      </c>
      <c r="AO59" s="366">
        <v>3.8</v>
      </c>
      <c r="AP59" s="367">
        <v>268375</v>
      </c>
      <c r="AQ59" s="368">
        <v>-1.2</v>
      </c>
      <c r="AR59" s="369">
        <v>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171078</v>
      </c>
      <c r="AN60" s="373">
        <v>44263</v>
      </c>
      <c r="AO60" s="374">
        <v>29</v>
      </c>
      <c r="AP60" s="375">
        <v>119602</v>
      </c>
      <c r="AQ60" s="376">
        <v>1.5</v>
      </c>
      <c r="AR60" s="377">
        <v>27.5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421234</v>
      </c>
      <c r="AN61" s="380">
        <v>102188</v>
      </c>
      <c r="AO61" s="381">
        <v>31.7</v>
      </c>
      <c r="AP61" s="382">
        <v>280706</v>
      </c>
      <c r="AQ61" s="383">
        <v>-4</v>
      </c>
      <c r="AR61" s="369">
        <v>35.700000000000003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207001</v>
      </c>
      <c r="AN62" s="373">
        <v>50518</v>
      </c>
      <c r="AO62" s="374">
        <v>58.2</v>
      </c>
      <c r="AP62" s="375">
        <v>122291</v>
      </c>
      <c r="AQ62" s="376">
        <v>-1.1000000000000001</v>
      </c>
      <c r="AR62" s="377">
        <v>59.3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nH5n/GrlBYgPxq4FaXmsPOkcPxtEi5PfbWf8ji8Uc+de+AYSisxCy8kXvjgHzQvlfMdqhWsnxeE6DxaCH0cpXw==" saltValue="oiUovGdA7Re6lVe6i6Qw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nftPYwIWh9kVFhQz1zcfHMPyhEX+PlEtj3aCUGW1yiv5b5zOb/AjgtHDfujM3kQrBt3H5SUghLNWNiiVJNn10w==" saltValue="z1UBNRbsQweNLygLE2/I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v8xcCey0QmvLJYt1oDI4EQ9+PudYu57NZp4jA76O2IY6FAcQWEnuMhfXJTpkiAp413k1gq2Q0AspxlwD2nEVCw==" saltValue="+RFx57AAHpe/2y7Vr9iC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98" t="s">
        <v>3</v>
      </c>
      <c r="D47" s="1198"/>
      <c r="E47" s="1199"/>
      <c r="F47" s="11">
        <v>36.020000000000003</v>
      </c>
      <c r="G47" s="12">
        <v>39.840000000000003</v>
      </c>
      <c r="H47" s="12">
        <v>42.86</v>
      </c>
      <c r="I47" s="12">
        <v>44.35</v>
      </c>
      <c r="J47" s="13">
        <v>46.12</v>
      </c>
    </row>
    <row r="48" spans="2:10" ht="57.75" customHeight="1" x14ac:dyDescent="0.2">
      <c r="B48" s="14"/>
      <c r="C48" s="1200" t="s">
        <v>4</v>
      </c>
      <c r="D48" s="1200"/>
      <c r="E48" s="1201"/>
      <c r="F48" s="15">
        <v>5.28</v>
      </c>
      <c r="G48" s="16">
        <v>4.5599999999999996</v>
      </c>
      <c r="H48" s="16">
        <v>4.9800000000000004</v>
      </c>
      <c r="I48" s="16">
        <v>6.28</v>
      </c>
      <c r="J48" s="17">
        <v>3.16</v>
      </c>
    </row>
    <row r="49" spans="2:10" ht="57.75" customHeight="1" thickBot="1" x14ac:dyDescent="0.25">
      <c r="B49" s="18"/>
      <c r="C49" s="1202" t="s">
        <v>5</v>
      </c>
      <c r="D49" s="1202"/>
      <c r="E49" s="1203"/>
      <c r="F49" s="19">
        <v>8.2200000000000006</v>
      </c>
      <c r="G49" s="20">
        <v>6.22</v>
      </c>
      <c r="H49" s="20">
        <v>6.44</v>
      </c>
      <c r="I49" s="20">
        <v>5.18</v>
      </c>
      <c r="J49" s="21">
        <v>1</v>
      </c>
    </row>
    <row r="50" spans="2:10" ht="13.5" customHeight="1" x14ac:dyDescent="0.2"/>
  </sheetData>
  <sheetProtection algorithmName="SHA-512" hashValue="cRiMu7JFanZzw9BeUXAdRmIVomp3rGrc+ZOBgtQtn+okbhzIcIJ9khg6+Qi6ZsaERAb7jD+Cwieuog3bPuDsCA==" saltValue="VRQJVh7h4hBJo3Fm0Evth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