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1"/>
  <workbookPr/>
  <mc:AlternateContent xmlns:mc="http://schemas.openxmlformats.org/markup-compatibility/2006">
    <mc:Choice Requires="x15">
      <x15ac:absPath xmlns:x15ac="http://schemas.microsoft.com/office/spreadsheetml/2010/11/ac" url="\\Jm0026-smb1\総務部\各課専用\自治振興課\06税財政担当（財政）\06 決算統計\15 財政比較分析表／歳出比較分析表→資料集へ\令和元年度決算\02 ①３月公表分【㉙～新規】\06 最終版【ＨＰアップ用】\"/>
    </mc:Choice>
  </mc:AlternateContent>
  <xr:revisionPtr revIDLastSave="0" documentId="13_ncr:1_{5163293A-42F3-49BC-818B-75DEC7BFC365}" xr6:coauthVersionLast="36" xr6:coauthVersionMax="36" xr10:uidLastSave="{00000000-0000-0000-0000-000000000000}"/>
  <bookViews>
    <workbookView xWindow="0" yWindow="0" windowWidth="19200" windowHeight="8150" tabRatio="773" xr2:uid="{00000000-000D-0000-FFFF-FFFF0000000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5" i="10" l="1"/>
  <c r="BG34" i="10"/>
  <c r="W39" i="10"/>
  <c r="W38"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E43" i="10"/>
  <c r="AM43" i="10"/>
  <c r="U43" i="10"/>
  <c r="C43" i="10"/>
  <c r="CO42" i="10"/>
  <c r="BE42" i="10"/>
  <c r="AM42" i="10"/>
  <c r="U42" i="10"/>
  <c r="C42" i="10"/>
  <c r="CO41" i="10"/>
  <c r="BE41" i="10"/>
  <c r="AM41" i="10"/>
  <c r="U41" i="10"/>
  <c r="C41" i="10"/>
  <c r="CO40" i="10"/>
  <c r="BE40" i="10"/>
  <c r="AM40" i="10"/>
  <c r="U40" i="10"/>
  <c r="C40" i="10"/>
  <c r="CO39" i="10"/>
  <c r="BE39" i="10"/>
  <c r="AM39" i="10"/>
  <c r="C39" i="10"/>
  <c r="CO38" i="10"/>
  <c r="BE38" i="10"/>
  <c r="AM38" i="10"/>
  <c r="C38" i="10"/>
  <c r="CO37" i="10"/>
  <c r="BE37" i="10"/>
  <c r="AM37" i="10"/>
  <c r="C37" i="10"/>
  <c r="CO36" i="10"/>
  <c r="BE36" i="10"/>
  <c r="AM36" i="10"/>
  <c r="C36" i="10"/>
  <c r="AM35" i="10"/>
  <c r="C35" i="10"/>
  <c r="AM34" i="10"/>
  <c r="U34" i="10"/>
  <c r="U35" i="10" s="1"/>
  <c r="U36" i="10" s="1"/>
  <c r="U37" i="10" s="1"/>
  <c r="U38" i="10" s="1"/>
  <c r="U39" i="10" s="1"/>
  <c r="C34" i="10"/>
  <c r="BE34" i="10" l="1"/>
  <c r="BE35"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BW34" i="10" l="1"/>
  <c r="BW35" i="10" s="1"/>
  <c r="BW36" i="10" s="1"/>
  <c r="BW37" i="10" s="1"/>
  <c r="BW38" i="10" s="1"/>
  <c r="BW39" i="10" s="1"/>
  <c r="BW40" i="10" s="1"/>
  <c r="BW41" i="10" s="1"/>
  <c r="BW42" i="10" s="1"/>
  <c r="BW43" i="10" s="1"/>
  <c r="CO34" i="10" l="1"/>
  <c r="CO35" i="10" s="1"/>
</calcChain>
</file>

<file path=xl/sharedStrings.xml><?xml version="1.0" encoding="utf-8"?>
<sst xmlns="http://schemas.openxmlformats.org/spreadsheetml/2006/main" count="1150" uniqueCount="602">
  <si>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</si>
  <si>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</si>
  <si>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</si>
  <si>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</si>
  <si>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</si>
  <si>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</si>
  <si>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</si>
  <si>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</si>
  <si>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※令和2年度中に市町村合併した団体で、合併前の団体ごとの決算に基づく連結実質赤字比率を算出していない団体については、グラフを表記しない。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</si>
  <si>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</si>
  <si>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</si>
  <si>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</si>
  <si>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</si>
  <si>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</si>
  <si>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</si>
  <si>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</si>
  <si>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</si>
  <si>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</si>
  <si>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</si>
  <si>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</si>
  <si>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</si>
  <si>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</si>
  <si>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</si>
  <si>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令和2年度中に市町村合併した団体で、合併前の団体ごとの決算に基づく実質公債費比率を算出していない団体については、グラフを表記しない。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</si>
  <si>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</si>
  <si>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</si>
  <si>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</si>
  <si>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</si>
  <si>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</si>
  <si>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</si>
  <si>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</si>
  <si>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</si>
  <si>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</si>
  <si>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</si>
  <si>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</si>
  <si>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</si>
  <si>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</si>
  <si>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</si>
  <si>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</si>
  <si>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</si>
  <si>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</si>
  <si>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</si>
  <si>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</si>
  <si>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</si>
  <si>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</si>
  <si>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</si>
  <si>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※令和2年度中に市町村合併した団体で、合併前の団体ごとの決算に基づく将来負担比率を算出していない団体については、グラフを表記しない。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</si>
  <si>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</si>
  <si>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</si>
  <si>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</si>
  <si>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</si>
  <si>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</si>
  <si>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</si>
  <si>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</si>
  <si>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</si>
  <si>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</si>
  <si>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</si>
  <si>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</si>
  <si>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</si>
  <si>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</si>
  <si>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</si>
  <si>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</si>
  <si>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</si>
  <si>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</si>
  <si>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</si>
  <si>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</si>
  <si>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</si>
  <si>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</si>
  <si>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</si>
  <si>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</si>
  <si>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</si>
  <si>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</si>
  <si>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</si>
  <si>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</si>
  <si>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</si>
  <si>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</si>
  <si>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</si>
  <si>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</si>
  <si>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</si>
  <si>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</si>
  <si>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令和元年度　財政状況資料集</t>
    <phoneticPr fontId="5"/>
  </si>
  <si>
    <t>総括表（市町村）</t>
    <rPh sb="0" eb="2">
      <t>ソウカツ</t>
    </rPh>
    <rPh sb="2" eb="3">
      <t>ヒョウ</t>
    </rPh>
    <rPh sb="4" eb="7">
      <t>シチョウソン</t>
    </rPh>
    <phoneticPr fontId="5"/>
  </si>
  <si>
    <t>都道府県名</t>
    <phoneticPr fontId="5"/>
  </si>
  <si>
    <t>京都府</t>
    <phoneticPr fontId="5"/>
  </si>
  <si>
    <t>市町村類型</t>
    <phoneticPr fontId="5"/>
  </si>
  <si>
    <t>Ⅰ－０</t>
    <phoneticPr fontId="5"/>
  </si>
  <si>
    <t>指定団体等の指定状況</t>
    <phoneticPr fontId="5"/>
  </si>
  <si>
    <t>令和元年度(千円)</t>
    <rPh sb="0" eb="2">
      <t>レイワ</t>
    </rPh>
    <rPh sb="2" eb="3">
      <t>ガン</t>
    </rPh>
    <rPh sb="3" eb="5">
      <t>ネンド</t>
    </rPh>
    <rPh sb="6" eb="8">
      <t>センエン</t>
    </rPh>
    <phoneticPr fontId="5"/>
  </si>
  <si>
    <t>平成30年度(千円)</t>
    <rPh sb="0" eb="2">
      <t>ヘイセイ</t>
    </rPh>
    <rPh sb="4" eb="6">
      <t>ネンド</t>
    </rPh>
    <phoneticPr fontId="5"/>
  </si>
  <si>
    <t>令和元年度(千円･％)</t>
    <rPh sb="0" eb="2">
      <t>レイワ</t>
    </rPh>
    <rPh sb="2" eb="3">
      <t>ガン</t>
    </rPh>
    <rPh sb="3" eb="5">
      <t>ネンド</t>
    </rPh>
    <rPh sb="6" eb="8">
      <t>センエン</t>
    </rPh>
    <phoneticPr fontId="5"/>
  </si>
  <si>
    <t>平成30年度(千円･％)</t>
    <rPh sb="0" eb="2">
      <t>ヘイセイ</t>
    </rPh>
    <rPh sb="4" eb="6">
      <t>ネンド</t>
    </rPh>
    <rPh sb="7" eb="9">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</si>
  <si>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</si>
  <si>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</si>
  <si>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</si>
  <si>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</si>
  <si>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</si>
  <si>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</si>
  <si>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</si>
  <si>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和束町</t>
    <phoneticPr fontId="5"/>
  </si>
  <si>
    <t>地方交付税種地</t>
    <rPh sb="0" eb="2">
      <t>チホウ</t>
    </rPh>
    <rPh sb="2" eb="5">
      <t>コウフゼイ</t>
    </rPh>
    <rPh sb="5" eb="6">
      <t>シュ</t>
    </rPh>
    <rPh sb="6" eb="7">
      <t>チ</t>
    </rPh>
    <phoneticPr fontId="5"/>
  </si>
  <si>
    <t>2-3</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</si>
  <si>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</si>
  <si>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</si>
  <si>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</si>
  <si>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</si>
  <si>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</si>
  <si>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</si>
  <si>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</si>
  <si>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</si>
  <si>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</si>
  <si>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</si>
  <si>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</si>
  <si>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</si>
  <si>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</si>
  <si>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平成27年国調(人)</t>
    <rPh sb="0" eb="2">
      <t>ヘイセイ</t>
    </rPh>
    <rPh sb="4" eb="5">
      <t>ネン</t>
    </rPh>
    <rPh sb="5" eb="6">
      <t>コク</t>
    </rPh>
    <rPh sb="6" eb="7">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</si>
  <si>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</si>
  <si>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</si>
  <si>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</si>
  <si>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</si>
  <si>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</si>
  <si>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平成22年国調(人)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</si>
  <si>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</si>
  <si>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</si>
  <si>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</si>
  <si>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</si>
  <si>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</si>
  <si>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-11.7</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</si>
  <si>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</si>
  <si>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</si>
  <si>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</si>
  <si>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</si>
  <si>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</si>
  <si>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</si>
  <si>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令02.01.01(人)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</si>
  <si>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</si>
  <si>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</si>
  <si>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</si>
  <si>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t>
    <phoneticPr fontId="5"/>
  </si>
  <si>
    <t>積立金取崩し額</t>
    <phoneticPr fontId="25"/>
  </si>
  <si>
    <t>　連結実質赤字比率</t>
    <rPh sb="1" eb="3">
      <t>レンケツ</t>
    </rPh>
    <rPh sb="3" eb="5">
      <t>ジッシツ</t>
    </rPh>
    <rPh sb="5" eb="7">
      <t>アカジ</t>
    </rPh>
    <rPh sb="7" eb="9">
      <t>ヒリツ</t>
    </rPh>
    <phoneticPr fontId="5"/>
  </si>
  <si>
    <t>-</t>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</si>
  <si>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</si>
  <si>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</si>
  <si>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</si>
  <si>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</si>
  <si>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</si>
  <si>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</si>
  <si>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</si>
  <si>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平31.01.01(人)</t>
    <rPh sb="0" eb="1">
      <t>ヘイ</t>
    </rPh>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</si>
  <si>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</si>
  <si>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</si>
  <si>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</si>
  <si>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</si>
  <si>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</si>
  <si>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</si>
  <si>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-2.4</t>
    <phoneticPr fontId="5"/>
  </si>
  <si>
    <t>基準財政需要額</t>
    <phoneticPr fontId="25"/>
  </si>
  <si>
    <t>うち日本人(％)</t>
    <phoneticPr fontId="5"/>
  </si>
  <si>
    <t>-2.5</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</si>
  <si>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</si>
  <si>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</si>
  <si>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</si>
  <si>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</si>
  <si>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</si>
  <si>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</si>
  <si>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</si>
  <si>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</si>
  <si>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</si>
  <si>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</si>
  <si>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</si>
  <si>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</si>
  <si>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</si>
  <si>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</si>
  <si>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</si>
  <si>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</si>
  <si>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</si>
  <si>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</si>
  <si>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</si>
  <si>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</si>
  <si>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</si>
  <si>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</si>
  <si>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</si>
  <si>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</si>
  <si>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t>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</si>
  <si>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</si>
  <si>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</si>
  <si>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</si>
  <si>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</si>
  <si>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</si>
  <si>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</si>
  <si>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</si>
  <si>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</si>
  <si>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</si>
  <si>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</si>
  <si>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</si>
  <si>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</si>
  <si>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</si>
  <si>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</si>
  <si>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</si>
  <si>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</si>
  <si>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</si>
  <si>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</si>
  <si>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</si>
  <si>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</si>
  <si>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</si>
  <si>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</si>
  <si>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</si>
  <si>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</si>
  <si>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</si>
  <si>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</si>
  <si>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</si>
  <si>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</si>
  <si>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</si>
  <si>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</si>
  <si>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</si>
  <si>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</si>
  <si>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</si>
  <si>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令和元年度</t>
    <phoneticPr fontId="25"/>
  </si>
  <si>
    <t>京都府和束町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</si>
  <si>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</si>
  <si>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</si>
  <si>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</si>
  <si>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</si>
  <si>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</si>
  <si>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</si>
  <si>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</si>
  <si>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</si>
  <si>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</si>
  <si>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</si>
  <si>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</si>
  <si>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</si>
  <si>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</si>
  <si>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</si>
  <si>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</si>
  <si>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</si>
  <si>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</si>
  <si>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</si>
  <si>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</si>
  <si>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</si>
  <si>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</si>
  <si>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</si>
  <si>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</si>
  <si>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</si>
  <si>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</si>
  <si>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</si>
  <si>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</si>
  <si>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</si>
  <si>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</si>
  <si>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</si>
  <si>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</si>
  <si>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</si>
  <si>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</si>
  <si>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</si>
  <si>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</si>
  <si>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</si>
  <si>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</si>
  <si>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</si>
  <si>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</si>
  <si>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</si>
  <si>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</si>
  <si>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</si>
  <si>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</si>
  <si>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</si>
  <si>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</si>
  <si>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</si>
  <si>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</si>
  <si>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</si>
  <si>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</si>
  <si>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</si>
  <si>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地方特例交付金等</t>
    <rPh sb="7" eb="8">
      <t>トウ</t>
    </rPh>
    <phoneticPr fontId="16"/>
  </si>
  <si>
    <t>　　特別土地保有税</t>
    <phoneticPr fontId="5"/>
  </si>
  <si>
    <t>公債費</t>
  </si>
  <si>
    <t>　個人住民税減収補塡特例交付金</t>
    <phoneticPr fontId="5"/>
  </si>
  <si>
    <t>　法定外普通税</t>
    <phoneticPr fontId="5"/>
  </si>
  <si>
    <t>諸支出金</t>
    <rPh sb="3" eb="4">
      <t>キン</t>
    </rPh>
    <phoneticPr fontId="25"/>
  </si>
  <si>
    <t>　自動車税減収補塡特例交付金</t>
    <rPh sb="7" eb="9">
      <t>ホテン</t>
    </rPh>
    <rPh sb="13" eb="14">
      <t>キン</t>
    </rPh>
    <phoneticPr fontId="29"/>
  </si>
  <si>
    <t>目的税</t>
  </si>
  <si>
    <t>前年度繰上充用金</t>
    <phoneticPr fontId="5"/>
  </si>
  <si>
    <t>　軽自動車税減収補塡特例交付金</t>
    <rPh sb="8" eb="10">
      <t>ホテン</t>
    </rPh>
    <phoneticPr fontId="29"/>
  </si>
  <si>
    <t>　法定目的税</t>
    <phoneticPr fontId="5"/>
  </si>
  <si>
    <t>歳出合計</t>
  </si>
  <si>
    <t>　子ども・子育て支援臨時交付金</t>
  </si>
  <si>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</si>
  <si>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</si>
  <si>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</si>
  <si>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</si>
  <si>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</si>
  <si>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</si>
  <si>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</si>
  <si>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</si>
  <si>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</si>
  <si>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</si>
  <si>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</si>
  <si>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</si>
  <si>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</si>
  <si>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</si>
  <si>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</si>
  <si>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</si>
  <si>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</si>
  <si>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</si>
  <si>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</si>
  <si>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</si>
  <si>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</si>
  <si>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</si>
  <si>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</si>
  <si>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</si>
  <si>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</si>
  <si>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</si>
  <si>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</si>
  <si>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</si>
  <si>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</si>
  <si>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令和元年度</t>
    <rPh sb="0" eb="2">
      <t>レイワ</t>
    </rPh>
    <rPh sb="2" eb="3">
      <t>ガン</t>
    </rPh>
    <rPh sb="3" eb="5">
      <t>ネンド</t>
    </rPh>
    <phoneticPr fontId="5"/>
  </si>
  <si>
    <t>平成30年度</t>
    <rPh sb="0" eb="2">
      <t>ヘイセイ</t>
    </rPh>
    <rPh sb="4" eb="6">
      <t>ネンド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</si>
  <si>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</si>
  <si>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</si>
  <si>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</si>
  <si>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</si>
  <si>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</si>
  <si>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</si>
  <si>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</si>
  <si>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</si>
  <si>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</si>
  <si>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</si>
  <si>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</si>
  <si>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</si>
  <si>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</si>
  <si>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</si>
  <si>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</si>
  <si>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</si>
  <si>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</si>
  <si>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</si>
  <si>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</si>
  <si>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</si>
  <si>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</si>
  <si>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</si>
  <si>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</si>
  <si>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下水道</t>
    <phoneticPr fontId="5"/>
  </si>
  <si>
    <t>再差引収支</t>
    <rPh sb="0" eb="1">
      <t>サイ</t>
    </rPh>
    <rPh sb="1" eb="3">
      <t>サシヒキ</t>
    </rPh>
    <rPh sb="3" eb="5">
      <t>シュウシ</t>
    </rPh>
    <phoneticPr fontId="5"/>
  </si>
  <si>
    <t>　　うち一部事務組合負担金</t>
    <phoneticPr fontId="5"/>
  </si>
  <si>
    <t>諸収入</t>
  </si>
  <si>
    <t>簡易水道</t>
    <phoneticPr fontId="5"/>
  </si>
  <si>
    <t>加入世帯数(世帯)</t>
  </si>
  <si>
    <t>　繰出金</t>
    <phoneticPr fontId="5"/>
  </si>
  <si>
    <t>地方債</t>
  </si>
  <si>
    <t>病院</t>
    <phoneticPr fontId="5"/>
  </si>
  <si>
    <t>被保険者数(人)</t>
  </si>
  <si>
    <t>　積立金</t>
    <phoneticPr fontId="5"/>
  </si>
  <si>
    <t>　うち減収補塡債(特例分)</t>
    <rPh sb="4" eb="5">
      <t>シュウ</t>
    </rPh>
    <rPh sb="9" eb="10">
      <t>トク</t>
    </rPh>
    <rPh sb="10" eb="11">
      <t>レイ</t>
    </rPh>
    <rPh sb="11" eb="12">
      <t>ブン</t>
    </rPh>
    <phoneticPr fontId="16"/>
  </si>
  <si>
    <t>介護サービス</t>
    <phoneticPr fontId="5"/>
  </si>
  <si>
    <t>被保険者
1人当り</t>
    <phoneticPr fontId="5"/>
  </si>
  <si>
    <t>保険税(料)収入額</t>
    <phoneticPr fontId="5"/>
  </si>
  <si>
    <t>　投資・出資金・貸付金</t>
    <phoneticPr fontId="5"/>
  </si>
  <si>
    <t>　うち臨時財政対策債</t>
    <phoneticPr fontId="5"/>
  </si>
  <si>
    <t>国民健康保険</t>
    <phoneticPr fontId="5"/>
  </si>
  <si>
    <t>国庫支出金</t>
    <phoneticPr fontId="5"/>
  </si>
  <si>
    <t>　前年度繰上充用金</t>
    <phoneticPr fontId="5"/>
  </si>
  <si>
    <t>歳入合計</t>
    <phoneticPr fontId="5"/>
  </si>
  <si>
    <t>その他</t>
    <phoneticPr fontId="5"/>
  </si>
  <si>
    <t>保険給付費</t>
    <phoneticPr fontId="5"/>
  </si>
  <si>
    <t>投資的経費計</t>
    <rPh sb="5" eb="6">
      <t>ケイ</t>
    </rPh>
    <phoneticPr fontId="5"/>
  </si>
  <si>
    <t>　　うち人件費</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</si>
  <si>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</si>
  <si>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</si>
  <si>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</si>
  <si>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</si>
  <si>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</si>
  <si>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</si>
  <si>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</si>
  <si>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</si>
  <si>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</si>
  <si>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</si>
  <si>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令和元年度</t>
  </si>
  <si>
    <t>京都府和束町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</si>
  <si>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</si>
  <si>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</si>
  <si>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</si>
  <si>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</si>
  <si>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</si>
  <si>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</si>
  <si>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</si>
  <si>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</si>
  <si>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</si>
  <si>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</si>
  <si>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</si>
  <si>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</si>
  <si>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</si>
  <si>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</si>
  <si>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</si>
  <si>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</si>
  <si>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</si>
  <si>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</si>
  <si>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</si>
  <si>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</si>
  <si>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</si>
  <si>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</si>
  <si>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</si>
  <si>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</si>
  <si>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</si>
  <si>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</si>
  <si>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</si>
  <si>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</si>
  <si>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</si>
  <si>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</si>
  <si>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</si>
  <si>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</si>
  <si>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</si>
  <si>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国民健康保険特別会計（事業勘定）</t>
    <phoneticPr fontId="5"/>
  </si>
  <si>
    <t>国民健康保険特別会計（直診勘定）</t>
    <phoneticPr fontId="5"/>
  </si>
  <si>
    <t>介護保険特別会計（保険事業勘定）</t>
    <phoneticPr fontId="5"/>
  </si>
  <si>
    <t>介護保険特別会計（サービス事業勘定）</t>
    <phoneticPr fontId="5"/>
  </si>
  <si>
    <t>後期高齢者医療事業</t>
    <phoneticPr fontId="5"/>
  </si>
  <si>
    <t>和束町訪問看護ステーション</t>
    <phoneticPr fontId="5"/>
  </si>
  <si>
    <t>簡易水道事業特別会計</t>
    <phoneticPr fontId="5"/>
  </si>
  <si>
    <t>法非適用企業</t>
    <phoneticPr fontId="5"/>
  </si>
  <si>
    <t>下水道事業特別会計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</si>
  <si>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</si>
  <si>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</si>
  <si>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</si>
  <si>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</si>
  <si>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純損益
（形式収支）</t>
    <phoneticPr fontId="5"/>
  </si>
  <si>
    <t>他会計等
からの
繰入金</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</si>
  <si>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</si>
  <si>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</si>
  <si>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</si>
  <si>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</si>
  <si>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</si>
  <si>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</si>
  <si>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</si>
  <si>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</si>
  <si>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</si>
  <si>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</si>
  <si>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平成29年度</t>
    <rPh sb="0" eb="2">
      <t>ヘイセイ</t>
    </rPh>
    <rPh sb="4" eb="6">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</si>
  <si>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</si>
  <si>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</si>
  <si>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</si>
  <si>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</si>
  <si>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</si>
  <si>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</si>
  <si>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</si>
  <si>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</si>
  <si>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</si>
  <si>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t>
    <phoneticPr fontId="5"/>
  </si>
  <si>
    <t>-</t>
    <phoneticPr fontId="5"/>
  </si>
  <si>
    <t>いわゆる五省協定等に係るもの</t>
    <rPh sb="4" eb="6">
      <t>ゴショウ</t>
    </rPh>
    <rPh sb="6" eb="9">
      <t>キョウテイトウ</t>
    </rPh>
    <rPh sb="10" eb="11">
      <t>カカ</t>
    </rPh>
    <phoneticPr fontId="31"/>
  </si>
  <si>
    <t>-</t>
    <phoneticPr fontId="5"/>
  </si>
  <si>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</si>
  <si>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</si>
  <si>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</si>
  <si>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</si>
  <si>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</si>
  <si>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</si>
  <si>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</si>
  <si>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</si>
  <si>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</si>
  <si>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</si>
  <si>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t>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</si>
  <si>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</si>
  <si>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</si>
  <si>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</si>
  <si>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</si>
  <si>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</si>
  <si>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</si>
  <si>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</si>
  <si>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</si>
  <si>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</si>
  <si>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</si>
  <si>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</si>
  <si>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</si>
  <si>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</si>
  <si>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</si>
  <si>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</si>
  <si>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</si>
  <si>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下水道事業特別会計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</si>
  <si>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</si>
  <si>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</si>
  <si>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簡易水道事業特別会計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</si>
  <si>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</si>
  <si>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</si>
  <si>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</si>
  <si>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</si>
  <si>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</si>
  <si>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</si>
  <si>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</si>
  <si>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</si>
  <si>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</si>
  <si>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令和元年度</t>
    <rPh sb="0" eb="3">
      <t>レイワガン</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</si>
  <si>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</si>
  <si>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</si>
  <si>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</si>
  <si>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</si>
  <si>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</si>
  <si>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</si>
  <si>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</si>
  <si>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</si>
  <si>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</si>
  <si>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</si>
  <si>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</si>
  <si>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</si>
  <si>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</si>
  <si>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</si>
  <si>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</si>
  <si>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</si>
  <si>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</si>
  <si>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</si>
  <si>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</si>
  <si>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</si>
  <si>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</si>
  <si>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</si>
  <si>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</si>
  <si>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</si>
  <si>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</si>
  <si>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</si>
  <si>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</si>
  <si>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</si>
  <si>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</si>
  <si>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</si>
  <si>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</si>
  <si>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</si>
  <si>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</si>
  <si>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</si>
  <si>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</si>
  <si>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</si>
  <si>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</si>
  <si>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</si>
  <si>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</si>
  <si>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</si>
  <si>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</si>
  <si>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</si>
  <si>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</si>
  <si>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</si>
  <si>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</si>
  <si>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</si>
  <si>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</si>
  <si>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</si>
  <si>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</si>
  <si>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</si>
  <si>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</si>
  <si>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</si>
  <si>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※令和2年度中に市町村合併した団体で、合併前の団体ごとの決算に基づく実質公債費比率を算出していない団体については、グラフを表記しない。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</si>
  <si>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</si>
  <si>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</si>
  <si>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</si>
  <si>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</si>
  <si>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</si>
  <si>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</si>
  <si>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</si>
  <si>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</si>
  <si>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H27</t>
  </si>
  <si>
    <t>うち単独分</t>
    <rPh sb="2" eb="4">
      <t>タンドク</t>
    </rPh>
    <rPh sb="4" eb="5">
      <t>ブン</t>
    </rPh>
    <phoneticPr fontId="5"/>
  </si>
  <si>
    <t xml:space="preserve"> H28</t>
  </si>
  <si>
    <t xml:space="preserve"> H29</t>
  </si>
  <si>
    <t xml:space="preserve"> H30</t>
  </si>
  <si>
    <t xml:space="preserve"> R01</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</si>
  <si>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</si>
  <si>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</si>
  <si>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</si>
  <si>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</si>
  <si>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H27</t>
  </si>
  <si>
    <t>H28</t>
  </si>
  <si>
    <t>H29</t>
  </si>
  <si>
    <t>H30</t>
  </si>
  <si>
    <t>R01</t>
  </si>
  <si>
    <t>一般会計</t>
  </si>
  <si>
    <t>国民健康保険特別会計（事業勘定）</t>
  </si>
  <si>
    <t>介護保険特別会計（保険事業勘定）</t>
  </si>
  <si>
    <t>簡易水道事業特別会計</t>
  </si>
  <si>
    <t>国民健康保険特別会計（直診勘定）</t>
  </si>
  <si>
    <t>下水道事業特別会計</t>
  </si>
  <si>
    <t>介護保険特別会計（サービス事業勘定）</t>
  </si>
  <si>
    <t>後期高齢者医療事業</t>
  </si>
  <si>
    <t>その他会計（赤字）</t>
  </si>
  <si>
    <t>その他会計（黒字）</t>
  </si>
  <si>
    <t>（百万円）</t>
    <phoneticPr fontId="5"/>
  </si>
  <si>
    <t>H26末</t>
    <phoneticPr fontId="5"/>
  </si>
  <si>
    <t>H27末</t>
    <phoneticPr fontId="5"/>
  </si>
  <si>
    <t>H28末</t>
    <phoneticPr fontId="5"/>
  </si>
  <si>
    <t>H29末</t>
    <phoneticPr fontId="5"/>
  </si>
  <si>
    <t>H30末</t>
    <phoneticPr fontId="5"/>
  </si>
  <si>
    <t>和束町活性化センター</t>
  </si>
  <si>
    <t>アグリビジネス</t>
  </si>
  <si>
    <t>-</t>
    <phoneticPr fontId="2"/>
  </si>
  <si>
    <t>国民健康保険山城病院組合（病院事業会計）</t>
  </si>
  <si>
    <t>国民健康保険山城病院組合（介護老人保健施設事業会計）</t>
  </si>
  <si>
    <t>京都府市町村職員退職手当組合</t>
  </si>
  <si>
    <t>京都府市町村議会議員公務災害補償等組合</t>
  </si>
  <si>
    <t>相楽中部消防組合</t>
  </si>
  <si>
    <t>相楽郡広域事務組合（一般会計）</t>
  </si>
  <si>
    <t>相楽郡広域事務組合（相楽地区ふるさと市町村圏振興事業特別会計）</t>
  </si>
  <si>
    <t>京都府自治会館管理組合</t>
  </si>
  <si>
    <t>京都府住宅新築資金等貸付事業管理組合（一般会計）</t>
  </si>
  <si>
    <t>京都府住宅新築資金等貸付事業管理組合（特別会計）</t>
  </si>
  <si>
    <t>京都府後期高齢者医療広域連合（一般会計）</t>
  </si>
  <si>
    <t>京都府後期高齢者医療広域連合（後期高齢者医療特別会計）</t>
  </si>
  <si>
    <t>相楽東部広域連合</t>
  </si>
  <si>
    <t>京都地方税機構</t>
  </si>
  <si>
    <t>-</t>
    <phoneticPr fontId="2"/>
  </si>
  <si>
    <t>地域福祉基金(R01年度末現在)</t>
    <phoneticPr fontId="2"/>
  </si>
  <si>
    <t>茶源郷行政情報配信システム整備基金(R01年度末現在)</t>
    <phoneticPr fontId="2"/>
  </si>
  <si>
    <t>すこやかエンジェル基金(R01年度末現在)</t>
    <phoneticPr fontId="2"/>
  </si>
  <si>
    <t>和束町茶源郷交流とふれあいのまちづくり基金(R01年度末現在)</t>
  </si>
  <si>
    <t>ふるさと応援寄附金基金(R01年度末現在)</t>
    <rPh sb="4" eb="6">
      <t>オウエン</t>
    </rPh>
    <rPh sb="6" eb="9">
      <t>キフキン</t>
    </rPh>
    <rPh sb="9" eb="11">
      <t>キキン</t>
    </rPh>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</si>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</sst>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8"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cellStyleXfs>
  <cellXfs count="1271">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Border="1" applyAlignment="1">
      <alignment horizontal="center" vertical="center"/>
    </xf>
    <xf numFmtId="0" fontId="24" fillId="0" borderId="0" xfId="11" applyFont="1" applyBorder="1">
      <alignment vertical="center"/>
    </xf>
    <xf numFmtId="0" fontId="24" fillId="0" borderId="0" xfId="11" applyFo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26" fillId="0" borderId="0" xfId="8" applyNumberFormat="1" applyFont="1" applyFill="1" applyBorder="1" applyAlignment="1" applyProtection="1">
      <alignment horizontal="left" vertical="center" wrapText="1"/>
      <protection hidden="1"/>
    </xf>
    <xf numFmtId="186" fontId="20" fillId="0" borderId="0" xfId="8" applyNumberFormat="1" applyFont="1" applyFill="1" applyBorder="1" applyAlignment="1" applyProtection="1">
      <alignment horizontal="center" vertical="center" shrinkToFit="1"/>
      <protection hidden="1"/>
    </xf>
    <xf numFmtId="0" fontId="20" fillId="0" borderId="0" xfId="8" applyFont="1" applyFill="1" applyBorder="1" applyAlignment="1" applyProtection="1">
      <alignment horizontal="center" vertical="center" shrinkToFit="1"/>
      <protection hidden="1"/>
    </xf>
    <xf numFmtId="0" fontId="20" fillId="0" borderId="0" xfId="8" applyFont="1" applyFill="1" applyBorder="1" applyAlignment="1">
      <alignment horizontal="center" vertical="center" shrinkToFit="1"/>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0" fontId="20" fillId="0" borderId="39"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42"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0" fillId="0" borderId="41" xfId="8" applyFont="1" applyFill="1" applyBorder="1" applyAlignment="1">
      <alignment horizontal="center" vertical="center"/>
    </xf>
    <xf numFmtId="0" fontId="26" fillId="0" borderId="48"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78" xfId="8" applyFont="1" applyFill="1" applyBorder="1" applyAlignment="1">
      <alignment horizontal="center" vertical="center"/>
    </xf>
    <xf numFmtId="0" fontId="20" fillId="0" borderId="77"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0" fontId="20" fillId="0" borderId="30" xfId="8" applyFont="1" applyFill="1" applyBorder="1" applyAlignment="1">
      <alignment vertical="center"/>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0" fillId="0" borderId="11" xfId="8" applyFont="1" applyFill="1" applyBorder="1" applyAlignment="1">
      <alignment horizontal="center" vertical="center"/>
    </xf>
    <xf numFmtId="0" fontId="20" fillId="0" borderId="70" xfId="8" applyFont="1" applyFill="1" applyBorder="1" applyAlignment="1">
      <alignment horizontal="center" vertical="center"/>
    </xf>
    <xf numFmtId="0" fontId="24" fillId="0" borderId="41" xfId="8" applyFont="1" applyFill="1" applyBorder="1" applyAlignment="1">
      <alignment vertical="center"/>
    </xf>
    <xf numFmtId="0" fontId="24" fillId="0" borderId="12" xfId="8" applyFont="1" applyFill="1" applyBorder="1" applyAlignment="1">
      <alignment vertical="center"/>
    </xf>
    <xf numFmtId="0" fontId="24" fillId="0" borderId="48" xfId="8" applyFont="1" applyFill="1" applyBorder="1" applyAlignment="1">
      <alignment vertical="center"/>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0" fontId="20" fillId="0" borderId="24" xfId="8" applyFont="1" applyFill="1" applyBorder="1" applyAlignment="1">
      <alignment horizontal="center"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31" xfId="8" applyFont="1" applyFill="1" applyBorder="1" applyAlignment="1">
      <alignment vertical="center"/>
    </xf>
    <xf numFmtId="0" fontId="24" fillId="0" borderId="42"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66" xfId="8" applyFont="1" applyFill="1" applyBorder="1" applyAlignment="1">
      <alignment horizontal="center"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0" fontId="20" fillId="0" borderId="14"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3" xfId="8" applyFont="1" applyFill="1" applyBorder="1" applyAlignment="1">
      <alignment horizontal="center"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85"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40"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1" fillId="0" borderId="38" xfId="11" applyNumberForma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1" fillId="0" borderId="38" xfId="1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1" fillId="0" borderId="40" xfId="11" applyFill="1" applyBorder="1" applyAlignment="1">
      <alignment horizontal="right" vertical="center" shrinkToFit="1"/>
    </xf>
    <xf numFmtId="0" fontId="20" fillId="0" borderId="54" xfId="11" applyFont="1" applyFill="1" applyBorder="1">
      <alignment vertical="center"/>
    </xf>
    <xf numFmtId="0" fontId="20" fillId="0" borderId="40" xfId="11" applyFont="1" applyFill="1" applyBorder="1">
      <alignment vertical="center"/>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4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81" fontId="20"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0" fillId="0" borderId="64" xfId="11" applyFont="1" applyBorder="1" applyAlignment="1">
      <alignment vertical="center"/>
    </xf>
    <xf numFmtId="0" fontId="16" fillId="0" borderId="0" xfId="6" applyBorder="1" applyAlignment="1">
      <alignment vertical="center"/>
    </xf>
    <xf numFmtId="0" fontId="16" fillId="0" borderId="38" xfId="6" applyBorder="1" applyAlignment="1">
      <alignment vertical="center"/>
    </xf>
    <xf numFmtId="178" fontId="20" fillId="0" borderId="87" xfId="11" applyNumberFormat="1" applyFon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16" fillId="0" borderId="0" xfId="6" applyAlignment="1">
      <alignment vertical="center"/>
    </xf>
    <xf numFmtId="181" fontId="20" fillId="0" borderId="82" xfId="11" applyNumberFormat="1" applyFont="1" applyFill="1" applyBorder="1" applyAlignment="1">
      <alignment horizontal="right" vertical="center" shrinkToFit="1"/>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7" xfId="11" applyFont="1" applyFill="1" applyBorder="1">
      <alignment vertical="center"/>
    </xf>
    <xf numFmtId="178" fontId="20" fillId="0" borderId="64"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178" fontId="20" fillId="0" borderId="88"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78" fontId="20" fillId="0" borderId="38" xfId="11" applyNumberFormat="1" applyFont="1" applyFill="1" applyBorder="1" applyAlignment="1">
      <alignment horizontal="right" vertical="center"/>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77" fontId="34" fillId="6" borderId="37"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2"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6" fontId="34" fillId="6" borderId="48" xfId="14" applyNumberFormat="1" applyFont="1" applyFill="1" applyBorder="1" applyAlignment="1" applyProtection="1">
      <alignment horizontal="right" vertical="center" shrinkToFit="1"/>
    </xf>
    <xf numFmtId="0" fontId="34" fillId="6" borderId="45"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26" xfId="12" applyFont="1" applyFill="1" applyBorder="1" applyAlignment="1" applyProtection="1">
      <alignment horizontal="center" vertical="center"/>
    </xf>
    <xf numFmtId="0" fontId="34" fillId="6" borderId="64" xfId="12" applyFont="1" applyFill="1" applyBorder="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87" fontId="34" fillId="6" borderId="129"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0" fontId="34" fillId="6" borderId="81" xfId="12" applyFont="1" applyFill="1" applyBorder="1" applyAlignment="1" applyProtection="1">
      <alignment horizontal="center" vertical="center"/>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0" fontId="34" fillId="6" borderId="41" xfId="12" applyFont="1" applyFill="1" applyBorder="1" applyProtection="1">
      <alignment vertical="center"/>
    </xf>
    <xf numFmtId="177" fontId="34" fillId="6" borderId="151"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31" xfId="12" applyFont="1" applyFill="1" applyBorder="1" applyAlignment="1" applyProtection="1">
      <alignment horizontal="center" vertical="center" wrapText="1"/>
    </xf>
    <xf numFmtId="0" fontId="36" fillId="6" borderId="42" xfId="12"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54" xfId="12" applyFont="1" applyFill="1" applyBorder="1" applyProtection="1">
      <alignment vertical="center"/>
    </xf>
    <xf numFmtId="0" fontId="34" fillId="6" borderId="40" xfId="12" applyFont="1" applyFill="1" applyBorder="1" applyProtection="1">
      <alignment vertical="center"/>
    </xf>
    <xf numFmtId="177" fontId="34" fillId="6" borderId="161"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30"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9" xfId="12" applyFont="1" applyFill="1" applyBorder="1" applyAlignment="1" applyProtection="1">
      <alignment horizontal="center"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0" fontId="34" fillId="6" borderId="0" xfId="12" applyFont="1" applyFill="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38" xfId="12" applyFont="1" applyFill="1" applyBorder="1" applyAlignment="1" applyProtection="1">
      <alignment horizontal="left" vertical="center"/>
    </xf>
    <xf numFmtId="0" fontId="34" fillId="6" borderId="41"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32" xfId="12" applyFont="1" applyFill="1" applyBorder="1" applyAlignment="1" applyProtection="1">
      <alignment horizontal="center" vertical="center"/>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2"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pplyProtection="1">
      <alignment horizontal="left" vertical="center"/>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39" xfId="16" applyNumberFormat="1" applyFont="1" applyFill="1" applyBorder="1" applyAlignment="1">
      <alignment vertical="center"/>
    </xf>
    <xf numFmtId="178" fontId="17" fillId="0" borderId="31" xfId="16" applyNumberFormat="1" applyFont="1" applyFill="1" applyBorder="1" applyAlignment="1">
      <alignment vertical="center"/>
    </xf>
    <xf numFmtId="178" fontId="17" fillId="0" borderId="42" xfId="16" applyNumberFormat="1" applyFont="1" applyFill="1" applyBorder="1" applyAlignment="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cellXfs>
  <cellStyles count="20">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13" Type="http://schemas.openxmlformats.org/officeDocument/2006/relationships/worksheet" Target="worksheets/sheet13.xml" />
  <Relationship Id="rId18" Type="http://schemas.openxmlformats.org/officeDocument/2006/relationships/calcChain" Target="calcChain.xml" />
  <Relationship Id="rId3" Type="http://schemas.openxmlformats.org/officeDocument/2006/relationships/worksheet" Target="worksheets/sheet3.xml" />
  <Relationship Id="rId7" Type="http://schemas.openxmlformats.org/officeDocument/2006/relationships/worksheet" Target="worksheets/sheet7.xml" />
  <Relationship Id="rId12" Type="http://schemas.openxmlformats.org/officeDocument/2006/relationships/worksheet" Target="worksheets/sheet12.xml" />
  <Relationship Id="rId17" Type="http://schemas.openxmlformats.org/officeDocument/2006/relationships/sharedStrings" Target="sharedStrings.xml" />
  <Relationship Id="rId2" Type="http://schemas.openxmlformats.org/officeDocument/2006/relationships/worksheet" Target="worksheets/sheet2.xml" />
  <Relationship Id="rId16" Type="http://schemas.openxmlformats.org/officeDocument/2006/relationships/styles" Target="styles.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worksheet" Target="worksheets/sheet11.xml" />
  <Relationship Id="rId5" Type="http://schemas.openxmlformats.org/officeDocument/2006/relationships/worksheet" Target="worksheets/sheet5.xml" />
  <Relationship Id="rId15" Type="http://schemas.openxmlformats.org/officeDocument/2006/relationships/theme" Target="theme/theme1.xml" />
  <Relationship Id="rId10" Type="http://schemas.openxmlformats.org/officeDocument/2006/relationships/worksheet" Target="worksheets/sheet10.xml" />
  <Relationship Id="rId4" Type="http://schemas.openxmlformats.org/officeDocument/2006/relationships/worksheet" Target="worksheets/sheet4.xml" />
  <Relationship Id="rId9" Type="http://schemas.openxmlformats.org/officeDocument/2006/relationships/worksheet" Target="worksheets/sheet9.xml" />
  <Relationship Id="rId14" Type="http://schemas.openxmlformats.org/officeDocument/2006/relationships/worksheet" Target="worksheets/sheet14.xml" />
</Relationships>
</file>

<file path=xl/charts/_rels/chart1.xml.rels>&#65279;<?xml version="1.0" encoding="utf-8" standalone="yes"?>
<Relationships xmlns="http://schemas.openxmlformats.org/package/2006/relationships">
  <Relationship Id="rId1" Type="http://schemas.openxmlformats.org/officeDocument/2006/relationships/chartUserShapes" Target="../drawings/drawing5.xml" />
</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H27</c:v>
                </c:pt>
                <c:pt idx="1">
                  <c:v> H28</c:v>
                </c:pt>
                <c:pt idx="2">
                  <c:v> H29</c:v>
                </c:pt>
                <c:pt idx="3">
                  <c:v> H30</c:v>
                </c:pt>
                <c:pt idx="4">
                  <c:v> R01</c:v>
                </c:pt>
              </c:strCache>
            </c:strRef>
          </c:cat>
          <c:val>
            <c:numRef>
              <c:f>(データシート!$F$3,データシート!$F$5,データシート!$F$7,データシート!$F$9,データシート!$F$11)</c:f>
              <c:numCache>
                <c:formatCode>#,##0;"△ "#,##0</c:formatCode>
                <c:ptCount val="5"/>
                <c:pt idx="0">
                  <c:v>280458</c:v>
                </c:pt>
                <c:pt idx="1">
                  <c:v>291945</c:v>
                </c:pt>
                <c:pt idx="2">
                  <c:v>291173</c:v>
                </c:pt>
                <c:pt idx="3">
                  <c:v>271581</c:v>
                </c:pt>
                <c:pt idx="4">
                  <c:v>268375</c:v>
                </c:pt>
              </c:numCache>
            </c:numRef>
          </c:val>
          <c:smooth val="0"/>
          <c:extLst>
            <c:ext xmlns:c16="http://schemas.microsoft.com/office/drawing/2014/chart" uri="{C3380CC4-5D6E-409C-BE32-E72D297353CC}">
              <c16:uniqueId val="{00000000-2000-490B-A520-67BDEF71719E}"/>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H27</c:v>
                </c:pt>
                <c:pt idx="1">
                  <c:v> H28</c:v>
                </c:pt>
                <c:pt idx="2">
                  <c:v> H29</c:v>
                </c:pt>
                <c:pt idx="3">
                  <c:v> H30</c:v>
                </c:pt>
                <c:pt idx="4">
                  <c:v> R01</c:v>
                </c:pt>
              </c:strCache>
            </c:strRef>
          </c:cat>
          <c:val>
            <c:numRef>
              <c:f>(データシート!$D$3,データシート!$D$5,データシート!$D$7,データシート!$D$9,データシート!$D$11)</c:f>
              <c:numCache>
                <c:formatCode>#,##0;"△ "#,##0</c:formatCode>
                <c:ptCount val="5"/>
                <c:pt idx="0">
                  <c:v>158356</c:v>
                </c:pt>
                <c:pt idx="1">
                  <c:v>195232</c:v>
                </c:pt>
                <c:pt idx="2">
                  <c:v>37832</c:v>
                </c:pt>
                <c:pt idx="3">
                  <c:v>58657</c:v>
                </c:pt>
                <c:pt idx="4">
                  <c:v>60863</c:v>
                </c:pt>
              </c:numCache>
            </c:numRef>
          </c:val>
          <c:smooth val="0"/>
          <c:extLst>
            <c:ext xmlns:c16="http://schemas.microsoft.com/office/drawing/2014/chart" uri="{C3380CC4-5D6E-409C-BE32-E72D297353CC}">
              <c16:uniqueId val="{00000001-2000-490B-A520-67BDEF71719E}"/>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4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H27</c:v>
                </c:pt>
                <c:pt idx="1">
                  <c:v>H28</c:v>
                </c:pt>
                <c:pt idx="2">
                  <c:v>H29</c:v>
                </c:pt>
                <c:pt idx="3">
                  <c:v>H30</c:v>
                </c:pt>
                <c:pt idx="4">
                  <c:v>R01</c:v>
                </c:pt>
              </c:strCache>
            </c:strRef>
          </c:cat>
          <c:val>
            <c:numRef>
              <c:f>データシート!$B$19:$F$19</c:f>
              <c:numCache>
                <c:formatCode>General</c:formatCode>
                <c:ptCount val="5"/>
                <c:pt idx="0">
                  <c:v>5.28</c:v>
                </c:pt>
                <c:pt idx="1">
                  <c:v>4.5599999999999996</c:v>
                </c:pt>
                <c:pt idx="2">
                  <c:v>4.9800000000000004</c:v>
                </c:pt>
                <c:pt idx="3">
                  <c:v>6.28</c:v>
                </c:pt>
                <c:pt idx="4">
                  <c:v>3.16</c:v>
                </c:pt>
              </c:numCache>
            </c:numRef>
          </c:val>
          <c:extLst>
            <c:ext xmlns:c16="http://schemas.microsoft.com/office/drawing/2014/chart" uri="{C3380CC4-5D6E-409C-BE32-E72D297353CC}">
              <c16:uniqueId val="{00000000-43CC-4730-94BA-56AB27AFAF4D}"/>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H27</c:v>
                </c:pt>
                <c:pt idx="1">
                  <c:v>H28</c:v>
                </c:pt>
                <c:pt idx="2">
                  <c:v>H29</c:v>
                </c:pt>
                <c:pt idx="3">
                  <c:v>H30</c:v>
                </c:pt>
                <c:pt idx="4">
                  <c:v>R01</c:v>
                </c:pt>
              </c:strCache>
            </c:strRef>
          </c:cat>
          <c:val>
            <c:numRef>
              <c:f>データシート!$B$20:$F$20</c:f>
              <c:numCache>
                <c:formatCode>General</c:formatCode>
                <c:ptCount val="5"/>
                <c:pt idx="0">
                  <c:v>36.020000000000003</c:v>
                </c:pt>
                <c:pt idx="1">
                  <c:v>39.840000000000003</c:v>
                </c:pt>
                <c:pt idx="2">
                  <c:v>42.86</c:v>
                </c:pt>
                <c:pt idx="3">
                  <c:v>44.35</c:v>
                </c:pt>
                <c:pt idx="4">
                  <c:v>46.12</c:v>
                </c:pt>
              </c:numCache>
            </c:numRef>
          </c:val>
          <c:extLst>
            <c:ext xmlns:c16="http://schemas.microsoft.com/office/drawing/2014/chart" uri="{C3380CC4-5D6E-409C-BE32-E72D297353CC}">
              <c16:uniqueId val="{00000001-43CC-4730-94BA-56AB27AFAF4D}"/>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H27</c:v>
                </c:pt>
                <c:pt idx="1">
                  <c:v>H28</c:v>
                </c:pt>
                <c:pt idx="2">
                  <c:v>H29</c:v>
                </c:pt>
                <c:pt idx="3">
                  <c:v>H30</c:v>
                </c:pt>
                <c:pt idx="4">
                  <c:v>R01</c:v>
                </c:pt>
              </c:strCache>
            </c:strRef>
          </c:cat>
          <c:val>
            <c:numRef>
              <c:f>データシート!$B$21:$F$21</c:f>
              <c:numCache>
                <c:formatCode>General</c:formatCode>
                <c:ptCount val="5"/>
                <c:pt idx="0">
                  <c:v>8.2200000000000006</c:v>
                </c:pt>
                <c:pt idx="1">
                  <c:v>6.22</c:v>
                </c:pt>
                <c:pt idx="2">
                  <c:v>6.44</c:v>
                </c:pt>
                <c:pt idx="3">
                  <c:v>5.18</c:v>
                </c:pt>
                <c:pt idx="4">
                  <c:v>1</c:v>
                </c:pt>
              </c:numCache>
            </c:numRef>
          </c:val>
          <c:smooth val="0"/>
          <c:extLst>
            <c:ext xmlns:c16="http://schemas.microsoft.com/office/drawing/2014/chart" uri="{C3380CC4-5D6E-409C-BE32-E72D297353CC}">
              <c16:uniqueId val="{00000002-43CC-4730-94BA-56AB27AFAF4D}"/>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0-A238-4594-8ACF-72859FE2A80E}"/>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A238-4594-8ACF-72859FE2A80E}"/>
            </c:ext>
          </c:extLst>
        </c:ser>
        <c:ser>
          <c:idx val="2"/>
          <c:order val="2"/>
          <c:tx>
            <c:strRef>
              <c:f>データシート!$A$29</c:f>
              <c:strCache>
                <c:ptCount val="1"/>
                <c:pt idx="0">
                  <c:v>後期高齢者医療事業</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データシート!$B$29:$K$29</c:f>
              <c:numCache>
                <c:formatCode>General</c:formatCode>
                <c:ptCount val="10"/>
                <c:pt idx="0">
                  <c:v>#N/A</c:v>
                </c:pt>
                <c:pt idx="1">
                  <c:v>0.02</c:v>
                </c:pt>
                <c:pt idx="2">
                  <c:v>#N/A</c:v>
                </c:pt>
                <c:pt idx="3">
                  <c:v>0.02</c:v>
                </c:pt>
                <c:pt idx="4">
                  <c:v>#N/A</c:v>
                </c:pt>
                <c:pt idx="5">
                  <c:v>0.01</c:v>
                </c:pt>
                <c:pt idx="6">
                  <c:v>#N/A</c:v>
                </c:pt>
                <c:pt idx="7">
                  <c:v>0.02</c:v>
                </c:pt>
                <c:pt idx="8">
                  <c:v>#N/A</c:v>
                </c:pt>
                <c:pt idx="9">
                  <c:v>0.01</c:v>
                </c:pt>
              </c:numCache>
            </c:numRef>
          </c:val>
          <c:extLst>
            <c:ext xmlns:c16="http://schemas.microsoft.com/office/drawing/2014/chart" uri="{C3380CC4-5D6E-409C-BE32-E72D297353CC}">
              <c16:uniqueId val="{00000002-A238-4594-8ACF-72859FE2A80E}"/>
            </c:ext>
          </c:extLst>
        </c:ser>
        <c:ser>
          <c:idx val="3"/>
          <c:order val="3"/>
          <c:tx>
            <c:strRef>
              <c:f>データシート!$A$30</c:f>
              <c:strCache>
                <c:ptCount val="1"/>
                <c:pt idx="0">
                  <c:v>介護保険特別会計（サービス事業勘定）</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データシート!$B$30:$K$30</c:f>
              <c:numCache>
                <c:formatCode>General</c:formatCode>
                <c:ptCount val="10"/>
                <c:pt idx="0">
                  <c:v>#N/A</c:v>
                </c:pt>
                <c:pt idx="1">
                  <c:v>0.02</c:v>
                </c:pt>
                <c:pt idx="2">
                  <c:v>#N/A</c:v>
                </c:pt>
                <c:pt idx="3">
                  <c:v>0</c:v>
                </c:pt>
                <c:pt idx="4">
                  <c:v>#N/A</c:v>
                </c:pt>
                <c:pt idx="5">
                  <c:v>0</c:v>
                </c:pt>
                <c:pt idx="6">
                  <c:v>#N/A</c:v>
                </c:pt>
                <c:pt idx="7">
                  <c:v>0.01</c:v>
                </c:pt>
                <c:pt idx="8">
                  <c:v>#N/A</c:v>
                </c:pt>
                <c:pt idx="9">
                  <c:v>0.01</c:v>
                </c:pt>
              </c:numCache>
            </c:numRef>
          </c:val>
          <c:extLst>
            <c:ext xmlns:c16="http://schemas.microsoft.com/office/drawing/2014/chart" uri="{C3380CC4-5D6E-409C-BE32-E72D297353CC}">
              <c16:uniqueId val="{00000003-A238-4594-8ACF-72859FE2A80E}"/>
            </c:ext>
          </c:extLst>
        </c:ser>
        <c:ser>
          <c:idx val="4"/>
          <c:order val="4"/>
          <c:tx>
            <c:strRef>
              <c:f>データシート!$A$31</c:f>
              <c:strCache>
                <c:ptCount val="1"/>
                <c:pt idx="0">
                  <c:v>下水道事業特別会計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データシート!$B$31:$K$31</c:f>
              <c:numCache>
                <c:formatCode>General</c:formatCode>
                <c:ptCount val="10"/>
                <c:pt idx="0">
                  <c:v>#N/A</c:v>
                </c:pt>
                <c:pt idx="1">
                  <c:v>0.15</c:v>
                </c:pt>
                <c:pt idx="2">
                  <c:v>#N/A</c:v>
                </c:pt>
                <c:pt idx="3">
                  <c:v>0.1</c:v>
                </c:pt>
                <c:pt idx="4">
                  <c:v>#N/A</c:v>
                </c:pt>
                <c:pt idx="5">
                  <c:v>0.11</c:v>
                </c:pt>
                <c:pt idx="6">
                  <c:v>#N/A</c:v>
                </c:pt>
                <c:pt idx="7">
                  <c:v>0.11</c:v>
                </c:pt>
                <c:pt idx="8">
                  <c:v>#N/A</c:v>
                </c:pt>
                <c:pt idx="9">
                  <c:v>0.1</c:v>
                </c:pt>
              </c:numCache>
            </c:numRef>
          </c:val>
          <c:extLst>
            <c:ext xmlns:c16="http://schemas.microsoft.com/office/drawing/2014/chart" uri="{C3380CC4-5D6E-409C-BE32-E72D297353CC}">
              <c16:uniqueId val="{00000004-A238-4594-8ACF-72859FE2A80E}"/>
            </c:ext>
          </c:extLst>
        </c:ser>
        <c:ser>
          <c:idx val="5"/>
          <c:order val="5"/>
          <c:tx>
            <c:strRef>
              <c:f>データシート!$A$32</c:f>
              <c:strCache>
                <c:ptCount val="1"/>
                <c:pt idx="0">
                  <c:v>国民健康保険特別会計（直診勘定）</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データシート!$B$32:$K$32</c:f>
              <c:numCache>
                <c:formatCode>General</c:formatCode>
                <c:ptCount val="10"/>
                <c:pt idx="0">
                  <c:v>#N/A</c:v>
                </c:pt>
                <c:pt idx="1">
                  <c:v>0.28000000000000003</c:v>
                </c:pt>
                <c:pt idx="2">
                  <c:v>#N/A</c:v>
                </c:pt>
                <c:pt idx="3">
                  <c:v>0.5</c:v>
                </c:pt>
                <c:pt idx="4">
                  <c:v>#N/A</c:v>
                </c:pt>
                <c:pt idx="5">
                  <c:v>0.43</c:v>
                </c:pt>
                <c:pt idx="6">
                  <c:v>#N/A</c:v>
                </c:pt>
                <c:pt idx="7">
                  <c:v>7.0000000000000007E-2</c:v>
                </c:pt>
                <c:pt idx="8">
                  <c:v>#N/A</c:v>
                </c:pt>
                <c:pt idx="9">
                  <c:v>0.12</c:v>
                </c:pt>
              </c:numCache>
            </c:numRef>
          </c:val>
          <c:extLst>
            <c:ext xmlns:c16="http://schemas.microsoft.com/office/drawing/2014/chart" uri="{C3380CC4-5D6E-409C-BE32-E72D297353CC}">
              <c16:uniqueId val="{00000005-A238-4594-8ACF-72859FE2A80E}"/>
            </c:ext>
          </c:extLst>
        </c:ser>
        <c:ser>
          <c:idx val="6"/>
          <c:order val="6"/>
          <c:tx>
            <c:strRef>
              <c:f>データシート!$A$33</c:f>
              <c:strCache>
                <c:ptCount val="1"/>
                <c:pt idx="0">
                  <c:v>簡易水道事業特別会計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データシート!$B$33:$K$33</c:f>
              <c:numCache>
                <c:formatCode>General</c:formatCode>
                <c:ptCount val="10"/>
                <c:pt idx="0">
                  <c:v>#N/A</c:v>
                </c:pt>
                <c:pt idx="1">
                  <c:v>0.22</c:v>
                </c:pt>
                <c:pt idx="2">
                  <c:v>#N/A</c:v>
                </c:pt>
                <c:pt idx="3">
                  <c:v>0.36</c:v>
                </c:pt>
                <c:pt idx="4">
                  <c:v>#N/A</c:v>
                </c:pt>
                <c:pt idx="5">
                  <c:v>0.66</c:v>
                </c:pt>
                <c:pt idx="6">
                  <c:v>#N/A</c:v>
                </c:pt>
                <c:pt idx="7">
                  <c:v>0.52</c:v>
                </c:pt>
                <c:pt idx="8">
                  <c:v>#N/A</c:v>
                </c:pt>
                <c:pt idx="9">
                  <c:v>0.26</c:v>
                </c:pt>
              </c:numCache>
            </c:numRef>
          </c:val>
          <c:extLst>
            <c:ext xmlns:c16="http://schemas.microsoft.com/office/drawing/2014/chart" uri="{C3380CC4-5D6E-409C-BE32-E72D297353CC}">
              <c16:uniqueId val="{00000006-A238-4594-8ACF-72859FE2A80E}"/>
            </c:ext>
          </c:extLst>
        </c:ser>
        <c:ser>
          <c:idx val="7"/>
          <c:order val="7"/>
          <c:tx>
            <c:strRef>
              <c:f>データシート!$A$34</c:f>
              <c:strCache>
                <c:ptCount val="1"/>
                <c:pt idx="0">
                  <c:v>介護保険特別会計（保険事業勘定）</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データシート!$B$34:$K$34</c:f>
              <c:numCache>
                <c:formatCode>General</c:formatCode>
                <c:ptCount val="10"/>
                <c:pt idx="0">
                  <c:v>#N/A</c:v>
                </c:pt>
                <c:pt idx="1">
                  <c:v>0.69</c:v>
                </c:pt>
                <c:pt idx="2">
                  <c:v>#N/A</c:v>
                </c:pt>
                <c:pt idx="3">
                  <c:v>0.72</c:v>
                </c:pt>
                <c:pt idx="4">
                  <c:v>#N/A</c:v>
                </c:pt>
                <c:pt idx="5">
                  <c:v>1.28</c:v>
                </c:pt>
                <c:pt idx="6">
                  <c:v>#N/A</c:v>
                </c:pt>
                <c:pt idx="7">
                  <c:v>0.45</c:v>
                </c:pt>
                <c:pt idx="8">
                  <c:v>#N/A</c:v>
                </c:pt>
                <c:pt idx="9">
                  <c:v>0.66</c:v>
                </c:pt>
              </c:numCache>
            </c:numRef>
          </c:val>
          <c:extLst>
            <c:ext xmlns:c16="http://schemas.microsoft.com/office/drawing/2014/chart" uri="{C3380CC4-5D6E-409C-BE32-E72D297353CC}">
              <c16:uniqueId val="{00000007-A238-4594-8ACF-72859FE2A80E}"/>
            </c:ext>
          </c:extLst>
        </c:ser>
        <c:ser>
          <c:idx val="8"/>
          <c:order val="8"/>
          <c:tx>
            <c:strRef>
              <c:f>データシート!$A$35</c:f>
              <c:strCache>
                <c:ptCount val="1"/>
                <c:pt idx="0">
                  <c:v>国民健康保険特別会計（事業勘定）</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データシート!$B$35:$K$35</c:f>
              <c:numCache>
                <c:formatCode>General</c:formatCode>
                <c:ptCount val="10"/>
                <c:pt idx="0">
                  <c:v>#N/A</c:v>
                </c:pt>
                <c:pt idx="1">
                  <c:v>2.0099999999999998</c:v>
                </c:pt>
                <c:pt idx="2">
                  <c:v>#N/A</c:v>
                </c:pt>
                <c:pt idx="3">
                  <c:v>2.41</c:v>
                </c:pt>
                <c:pt idx="4">
                  <c:v>#N/A</c:v>
                </c:pt>
                <c:pt idx="5">
                  <c:v>2.61</c:v>
                </c:pt>
                <c:pt idx="6">
                  <c:v>#N/A</c:v>
                </c:pt>
                <c:pt idx="7">
                  <c:v>2.5099999999999998</c:v>
                </c:pt>
                <c:pt idx="8">
                  <c:v>#N/A</c:v>
                </c:pt>
                <c:pt idx="9">
                  <c:v>2.31</c:v>
                </c:pt>
              </c:numCache>
            </c:numRef>
          </c:val>
          <c:extLst>
            <c:ext xmlns:c16="http://schemas.microsoft.com/office/drawing/2014/chart" uri="{C3380CC4-5D6E-409C-BE32-E72D297353CC}">
              <c16:uniqueId val="{00000008-A238-4594-8ACF-72859FE2A80E}"/>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データシート!$B$36:$K$36</c:f>
              <c:numCache>
                <c:formatCode>General</c:formatCode>
                <c:ptCount val="10"/>
                <c:pt idx="0">
                  <c:v>#N/A</c:v>
                </c:pt>
                <c:pt idx="1">
                  <c:v>5.27</c:v>
                </c:pt>
                <c:pt idx="2">
                  <c:v>#N/A</c:v>
                </c:pt>
                <c:pt idx="3">
                  <c:v>4.5599999999999996</c:v>
                </c:pt>
                <c:pt idx="4">
                  <c:v>#N/A</c:v>
                </c:pt>
                <c:pt idx="5">
                  <c:v>4.9800000000000004</c:v>
                </c:pt>
                <c:pt idx="6">
                  <c:v>#N/A</c:v>
                </c:pt>
                <c:pt idx="7">
                  <c:v>6.27</c:v>
                </c:pt>
                <c:pt idx="8">
                  <c:v>#N/A</c:v>
                </c:pt>
                <c:pt idx="9">
                  <c:v>3.16</c:v>
                </c:pt>
              </c:numCache>
            </c:numRef>
          </c:val>
          <c:extLst>
            <c:ext xmlns:c16="http://schemas.microsoft.com/office/drawing/2014/chart" uri="{C3380CC4-5D6E-409C-BE32-E72D297353CC}">
              <c16:uniqueId val="{00000009-A238-4594-8ACF-72859FE2A80E}"/>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データシート!$B$42:$P$42</c:f>
              <c:numCache>
                <c:formatCode>General</c:formatCode>
                <c:ptCount val="15"/>
                <c:pt idx="2">
                  <c:v>354</c:v>
                </c:pt>
                <c:pt idx="5">
                  <c:v>340</c:v>
                </c:pt>
                <c:pt idx="8">
                  <c:v>343</c:v>
                </c:pt>
                <c:pt idx="11">
                  <c:v>352</c:v>
                </c:pt>
                <c:pt idx="14">
                  <c:v>343</c:v>
                </c:pt>
              </c:numCache>
            </c:numRef>
          </c:val>
          <c:extLst>
            <c:ext xmlns:c16="http://schemas.microsoft.com/office/drawing/2014/chart" uri="{C3380CC4-5D6E-409C-BE32-E72D297353CC}">
              <c16:uniqueId val="{00000000-F8C7-400B-8187-2DCF81C7C67B}"/>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F8C7-400B-8187-2DCF81C7C67B}"/>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F8C7-400B-8187-2DCF81C7C67B}"/>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データシート!$B$45:$P$45</c:f>
              <c:numCache>
                <c:formatCode>General</c:formatCode>
                <c:ptCount val="15"/>
                <c:pt idx="0">
                  <c:v>41</c:v>
                </c:pt>
                <c:pt idx="3">
                  <c:v>47</c:v>
                </c:pt>
                <c:pt idx="6">
                  <c:v>47</c:v>
                </c:pt>
                <c:pt idx="9">
                  <c:v>46</c:v>
                </c:pt>
                <c:pt idx="12">
                  <c:v>42</c:v>
                </c:pt>
              </c:numCache>
            </c:numRef>
          </c:val>
          <c:extLst>
            <c:ext xmlns:c16="http://schemas.microsoft.com/office/drawing/2014/chart" uri="{C3380CC4-5D6E-409C-BE32-E72D297353CC}">
              <c16:uniqueId val="{00000003-F8C7-400B-8187-2DCF81C7C67B}"/>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データシート!$B$46:$P$46</c:f>
              <c:numCache>
                <c:formatCode>General</c:formatCode>
                <c:ptCount val="15"/>
                <c:pt idx="0">
                  <c:v>140</c:v>
                </c:pt>
                <c:pt idx="3">
                  <c:v>143</c:v>
                </c:pt>
                <c:pt idx="6">
                  <c:v>164</c:v>
                </c:pt>
                <c:pt idx="9">
                  <c:v>174</c:v>
                </c:pt>
                <c:pt idx="12">
                  <c:v>183</c:v>
                </c:pt>
              </c:numCache>
            </c:numRef>
          </c:val>
          <c:extLst>
            <c:ext xmlns:c16="http://schemas.microsoft.com/office/drawing/2014/chart" uri="{C3380CC4-5D6E-409C-BE32-E72D297353CC}">
              <c16:uniqueId val="{00000004-F8C7-400B-8187-2DCF81C7C67B}"/>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F8C7-400B-8187-2DCF81C7C67B}"/>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F8C7-400B-8187-2DCF81C7C67B}"/>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データシート!$B$49:$P$49</c:f>
              <c:numCache>
                <c:formatCode>General</c:formatCode>
                <c:ptCount val="15"/>
                <c:pt idx="0">
                  <c:v>385</c:v>
                </c:pt>
                <c:pt idx="3">
                  <c:v>331</c:v>
                </c:pt>
                <c:pt idx="6">
                  <c:v>310</c:v>
                </c:pt>
                <c:pt idx="9">
                  <c:v>343</c:v>
                </c:pt>
                <c:pt idx="12">
                  <c:v>325</c:v>
                </c:pt>
              </c:numCache>
            </c:numRef>
          </c:val>
          <c:extLst>
            <c:ext xmlns:c16="http://schemas.microsoft.com/office/drawing/2014/chart" uri="{C3380CC4-5D6E-409C-BE32-E72D297353CC}">
              <c16:uniqueId val="{00000007-F8C7-400B-8187-2DCF81C7C67B}"/>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データシート!$B$50:$P$50</c:f>
              <c:numCache>
                <c:formatCode>General</c:formatCode>
                <c:ptCount val="15"/>
                <c:pt idx="0">
                  <c:v>#N/A</c:v>
                </c:pt>
                <c:pt idx="1">
                  <c:v>212</c:v>
                </c:pt>
                <c:pt idx="2">
                  <c:v>#N/A</c:v>
                </c:pt>
                <c:pt idx="3">
                  <c:v>#N/A</c:v>
                </c:pt>
                <c:pt idx="4">
                  <c:v>181</c:v>
                </c:pt>
                <c:pt idx="5">
                  <c:v>#N/A</c:v>
                </c:pt>
                <c:pt idx="6">
                  <c:v>#N/A</c:v>
                </c:pt>
                <c:pt idx="7">
                  <c:v>178</c:v>
                </c:pt>
                <c:pt idx="8">
                  <c:v>#N/A</c:v>
                </c:pt>
                <c:pt idx="9">
                  <c:v>#N/A</c:v>
                </c:pt>
                <c:pt idx="10">
                  <c:v>211</c:v>
                </c:pt>
                <c:pt idx="11">
                  <c:v>#N/A</c:v>
                </c:pt>
                <c:pt idx="12">
                  <c:v>#N/A</c:v>
                </c:pt>
                <c:pt idx="13">
                  <c:v>207</c:v>
                </c:pt>
                <c:pt idx="14">
                  <c:v>#N/A</c:v>
                </c:pt>
              </c:numCache>
            </c:numRef>
          </c:val>
          <c:smooth val="0"/>
          <c:extLst>
            <c:ext xmlns:c16="http://schemas.microsoft.com/office/drawing/2014/chart" uri="{C3380CC4-5D6E-409C-BE32-E72D297353CC}">
              <c16:uniqueId val="{00000008-F8C7-400B-8187-2DCF81C7C67B}"/>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データシート!$B$56:$P$56</c:f>
              <c:numCache>
                <c:formatCode>General</c:formatCode>
                <c:ptCount val="15"/>
                <c:pt idx="2">
                  <c:v>3929</c:v>
                </c:pt>
                <c:pt idx="5">
                  <c:v>3853</c:v>
                </c:pt>
                <c:pt idx="8">
                  <c:v>3780</c:v>
                </c:pt>
                <c:pt idx="11">
                  <c:v>3767</c:v>
                </c:pt>
                <c:pt idx="14">
                  <c:v>3726</c:v>
                </c:pt>
              </c:numCache>
            </c:numRef>
          </c:val>
          <c:extLst>
            <c:ext xmlns:c16="http://schemas.microsoft.com/office/drawing/2014/chart" uri="{C3380CC4-5D6E-409C-BE32-E72D297353CC}">
              <c16:uniqueId val="{00000000-81C4-4898-B231-B7E5AB3DEACE}"/>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データシート!$B$57:$P$57</c:f>
              <c:numCache>
                <c:formatCode>General</c:formatCode>
                <c:ptCount val="15"/>
                <c:pt idx="2">
                  <c:v>15</c:v>
                </c:pt>
                <c:pt idx="5">
                  <c:v>11</c:v>
                </c:pt>
                <c:pt idx="8">
                  <c:v>7</c:v>
                </c:pt>
                <c:pt idx="11">
                  <c:v>24</c:v>
                </c:pt>
                <c:pt idx="14">
                  <c:v>43</c:v>
                </c:pt>
              </c:numCache>
            </c:numRef>
          </c:val>
          <c:extLst>
            <c:ext xmlns:c16="http://schemas.microsoft.com/office/drawing/2014/chart" uri="{C3380CC4-5D6E-409C-BE32-E72D297353CC}">
              <c16:uniqueId val="{00000001-81C4-4898-B231-B7E5AB3DEACE}"/>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データシート!$B$58:$P$58</c:f>
              <c:numCache>
                <c:formatCode>General</c:formatCode>
                <c:ptCount val="15"/>
                <c:pt idx="2">
                  <c:v>1720</c:v>
                </c:pt>
                <c:pt idx="5">
                  <c:v>1828</c:v>
                </c:pt>
                <c:pt idx="8">
                  <c:v>1860</c:v>
                </c:pt>
                <c:pt idx="11">
                  <c:v>1874</c:v>
                </c:pt>
                <c:pt idx="14">
                  <c:v>1909</c:v>
                </c:pt>
              </c:numCache>
            </c:numRef>
          </c:val>
          <c:extLst>
            <c:ext xmlns:c16="http://schemas.microsoft.com/office/drawing/2014/chart" uri="{C3380CC4-5D6E-409C-BE32-E72D297353CC}">
              <c16:uniqueId val="{00000002-81C4-4898-B231-B7E5AB3DEACE}"/>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81C4-4898-B231-B7E5AB3DEACE}"/>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81C4-4898-B231-B7E5AB3DEACE}"/>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81C4-4898-B231-B7E5AB3DEACE}"/>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データシート!$B$62:$P$62</c:f>
              <c:numCache>
                <c:formatCode>General</c:formatCode>
                <c:ptCount val="15"/>
                <c:pt idx="0">
                  <c:v>604</c:v>
                </c:pt>
                <c:pt idx="3">
                  <c:v>584</c:v>
                </c:pt>
                <c:pt idx="6">
                  <c:v>581</c:v>
                </c:pt>
                <c:pt idx="9">
                  <c:v>489</c:v>
                </c:pt>
                <c:pt idx="12">
                  <c:v>474</c:v>
                </c:pt>
              </c:numCache>
            </c:numRef>
          </c:val>
          <c:extLst>
            <c:ext xmlns:c16="http://schemas.microsoft.com/office/drawing/2014/chart" uri="{C3380CC4-5D6E-409C-BE32-E72D297353CC}">
              <c16:uniqueId val="{00000006-81C4-4898-B231-B7E5AB3DEACE}"/>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データシート!$B$63:$P$63</c:f>
              <c:numCache>
                <c:formatCode>General</c:formatCode>
                <c:ptCount val="15"/>
                <c:pt idx="0">
                  <c:v>343</c:v>
                </c:pt>
                <c:pt idx="3">
                  <c:v>265</c:v>
                </c:pt>
                <c:pt idx="6">
                  <c:v>213</c:v>
                </c:pt>
                <c:pt idx="9">
                  <c:v>179</c:v>
                </c:pt>
                <c:pt idx="12">
                  <c:v>163</c:v>
                </c:pt>
              </c:numCache>
            </c:numRef>
          </c:val>
          <c:extLst>
            <c:ext xmlns:c16="http://schemas.microsoft.com/office/drawing/2014/chart" uri="{C3380CC4-5D6E-409C-BE32-E72D297353CC}">
              <c16:uniqueId val="{00000007-81C4-4898-B231-B7E5AB3DEACE}"/>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データシート!$B$64:$P$64</c:f>
              <c:numCache>
                <c:formatCode>General</c:formatCode>
                <c:ptCount val="15"/>
                <c:pt idx="0">
                  <c:v>2522</c:v>
                </c:pt>
                <c:pt idx="3">
                  <c:v>2473</c:v>
                </c:pt>
                <c:pt idx="6">
                  <c:v>2583</c:v>
                </c:pt>
                <c:pt idx="9">
                  <c:v>2572</c:v>
                </c:pt>
                <c:pt idx="12">
                  <c:v>2619</c:v>
                </c:pt>
              </c:numCache>
            </c:numRef>
          </c:val>
          <c:extLst>
            <c:ext xmlns:c16="http://schemas.microsoft.com/office/drawing/2014/chart" uri="{C3380CC4-5D6E-409C-BE32-E72D297353CC}">
              <c16:uniqueId val="{00000008-81C4-4898-B231-B7E5AB3DEACE}"/>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81C4-4898-B231-B7E5AB3DEACE}"/>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データシート!$B$66:$P$66</c:f>
              <c:numCache>
                <c:formatCode>General</c:formatCode>
                <c:ptCount val="15"/>
                <c:pt idx="0">
                  <c:v>3503</c:v>
                </c:pt>
                <c:pt idx="3">
                  <c:v>3681</c:v>
                </c:pt>
                <c:pt idx="6">
                  <c:v>3606</c:v>
                </c:pt>
                <c:pt idx="9">
                  <c:v>3602</c:v>
                </c:pt>
                <c:pt idx="12">
                  <c:v>3556</c:v>
                </c:pt>
              </c:numCache>
            </c:numRef>
          </c:val>
          <c:extLst>
            <c:ext xmlns:c16="http://schemas.microsoft.com/office/drawing/2014/chart" uri="{C3380CC4-5D6E-409C-BE32-E72D297353CC}">
              <c16:uniqueId val="{0000000A-81C4-4898-B231-B7E5AB3DEACE}"/>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データシート!$B$67:$P$67</c:f>
              <c:numCache>
                <c:formatCode>General</c:formatCode>
                <c:ptCount val="15"/>
                <c:pt idx="0">
                  <c:v>#N/A</c:v>
                </c:pt>
                <c:pt idx="1">
                  <c:v>1307</c:v>
                </c:pt>
                <c:pt idx="2">
                  <c:v>#N/A</c:v>
                </c:pt>
                <c:pt idx="3">
                  <c:v>#N/A</c:v>
                </c:pt>
                <c:pt idx="4">
                  <c:v>1310</c:v>
                </c:pt>
                <c:pt idx="5">
                  <c:v>#N/A</c:v>
                </c:pt>
                <c:pt idx="6">
                  <c:v>#N/A</c:v>
                </c:pt>
                <c:pt idx="7">
                  <c:v>1335</c:v>
                </c:pt>
                <c:pt idx="8">
                  <c:v>#N/A</c:v>
                </c:pt>
                <c:pt idx="9">
                  <c:v>#N/A</c:v>
                </c:pt>
                <c:pt idx="10">
                  <c:v>1178</c:v>
                </c:pt>
                <c:pt idx="11">
                  <c:v>#N/A</c:v>
                </c:pt>
                <c:pt idx="12">
                  <c:v>#N/A</c:v>
                </c:pt>
                <c:pt idx="13">
                  <c:v>1134</c:v>
                </c:pt>
                <c:pt idx="14">
                  <c:v>#N/A</c:v>
                </c:pt>
              </c:numCache>
            </c:numRef>
          </c:val>
          <c:smooth val="0"/>
          <c:extLst>
            <c:ext xmlns:c16="http://schemas.microsoft.com/office/drawing/2014/chart" uri="{C3380CC4-5D6E-409C-BE32-E72D297353CC}">
              <c16:uniqueId val="{0000000B-81C4-4898-B231-B7E5AB3DEACE}"/>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H29</c:v>
                </c:pt>
                <c:pt idx="1">
                  <c:v>H30</c:v>
                </c:pt>
                <c:pt idx="2">
                  <c:v>R01</c:v>
                </c:pt>
              </c:strCache>
            </c:strRef>
          </c:cat>
          <c:val>
            <c:numRef>
              <c:f>データシート!$B$72:$D$72</c:f>
              <c:numCache>
                <c:formatCode>#,##0;"▲ "#,##0</c:formatCode>
                <c:ptCount val="3"/>
                <c:pt idx="0">
                  <c:v>865</c:v>
                </c:pt>
                <c:pt idx="1">
                  <c:v>889</c:v>
                </c:pt>
                <c:pt idx="2">
                  <c:v>920</c:v>
                </c:pt>
              </c:numCache>
            </c:numRef>
          </c:val>
          <c:extLst>
            <c:ext xmlns:c16="http://schemas.microsoft.com/office/drawing/2014/chart" uri="{C3380CC4-5D6E-409C-BE32-E72D297353CC}">
              <c16:uniqueId val="{00000000-A607-483B-834E-AD5F53059CB6}"/>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H29</c:v>
                </c:pt>
                <c:pt idx="1">
                  <c:v>H30</c:v>
                </c:pt>
                <c:pt idx="2">
                  <c:v>R01</c:v>
                </c:pt>
              </c:strCache>
            </c:strRef>
          </c:cat>
          <c:val>
            <c:numRef>
              <c:f>データシート!$B$73:$D$73</c:f>
              <c:numCache>
                <c:formatCode>#,##0;"▲ "#,##0</c:formatCode>
                <c:ptCount val="3"/>
                <c:pt idx="0">
                  <c:v>559</c:v>
                </c:pt>
                <c:pt idx="1">
                  <c:v>537</c:v>
                </c:pt>
                <c:pt idx="2">
                  <c:v>485</c:v>
                </c:pt>
              </c:numCache>
            </c:numRef>
          </c:val>
          <c:extLst>
            <c:ext xmlns:c16="http://schemas.microsoft.com/office/drawing/2014/chart" uri="{C3380CC4-5D6E-409C-BE32-E72D297353CC}">
              <c16:uniqueId val="{00000001-A607-483B-834E-AD5F53059CB6}"/>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H29</c:v>
                </c:pt>
                <c:pt idx="1">
                  <c:v>H30</c:v>
                </c:pt>
                <c:pt idx="2">
                  <c:v>R01</c:v>
                </c:pt>
              </c:strCache>
            </c:strRef>
          </c:cat>
          <c:val>
            <c:numRef>
              <c:f>データシート!$B$74:$D$74</c:f>
              <c:numCache>
                <c:formatCode>#,##0;"▲ "#,##0</c:formatCode>
                <c:ptCount val="3"/>
                <c:pt idx="0">
                  <c:v>307</c:v>
                </c:pt>
                <c:pt idx="1">
                  <c:v>294</c:v>
                </c:pt>
                <c:pt idx="2">
                  <c:v>331</c:v>
                </c:pt>
              </c:numCache>
            </c:numRef>
          </c:val>
          <c:extLst>
            <c:ext xmlns:c16="http://schemas.microsoft.com/office/drawing/2014/chart" uri="{C3380CC4-5D6E-409C-BE32-E72D297353CC}">
              <c16:uniqueId val="{00000002-A607-483B-834E-AD5F53059CB6}"/>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&#65279;<?xml version="1.0" encoding="utf-8" standalone="yes"?>
<Relationships xmlns="http://schemas.openxmlformats.org/package/2006/relationships">
  <Relationship Id="rId1" Type="http://schemas.openxmlformats.org/officeDocument/2006/relationships/chart" Target="../charts/chart1.xml" />
</Relationships>
</file>

<file path=xl/drawings/_rels/drawing8.xml.rels>&#65279;<?xml version="1.0" encoding="utf-8" standalone="yes"?>
<Relationships xmlns="http://schemas.openxmlformats.org/package/2006/relationships">
  <Relationship Id="rId1" Type="http://schemas.openxmlformats.org/officeDocument/2006/relationships/chart" Target="../charts/chart2.xml" />
</Relationships>
</file>

<file path=xl/drawings/_rels/drawing9.xml.rels>&#65279;<?xml version="1.0" encoding="utf-8" standalone="yes"?>
<Relationships xmlns="http://schemas.openxmlformats.org/package/2006/relationships">
  <Relationship Id="rId1" Type="http://schemas.openxmlformats.org/officeDocument/2006/relationships/chart" Target="../charts/chart3.xml" />
</Relationships>
</file>

<file path=xl/drawings/_rels/drawing10.xml.rels>&#65279;<?xml version="1.0" encoding="utf-8" standalone="yes"?>
<Relationships xmlns="http://schemas.openxmlformats.org/package/2006/relationships">
  <Relationship Id="rId1" Type="http://schemas.openxmlformats.org/officeDocument/2006/relationships/chart" Target="../charts/chart4.xml" />
</Relationships>
</file>

<file path=xl/drawings/_rels/drawing11.xml.rels>&#65279;<?xml version="1.0" encoding="utf-8" standalone="yes"?>
<Relationships xmlns="http://schemas.openxmlformats.org/package/2006/relationships">
  <Relationship Id="rId1" Type="http://schemas.openxmlformats.org/officeDocument/2006/relationships/chart" Target="../charts/chart5.xml" />
</Relationships>
</file>

<file path=xl/drawings/_rels/drawing12.xml.rels>&#65279;<?xml version="1.0" encoding="utf-8" standalone="yes"?>
<Relationships xmlns="http://schemas.openxmlformats.org/package/2006/relationships">
  <Relationship Id="rId1" Type="http://schemas.openxmlformats.org/officeDocument/2006/relationships/chart" Target="../charts/chart6.xml" />
</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京都府和束町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3,865
3,840
64.93
3,293,161
3,211,861
63,018
1,994,051
3,556,113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11.9
68.3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[0.21]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baseline="0">
              <a:latin typeface="ＭＳ Ｐゴシック" panose="020B0600070205080204" pitchFamily="50" charset="-128"/>
              <a:ea typeface="ＭＳ Ｐゴシック" panose="020B0600070205080204" pitchFamily="50" charset="-128"/>
            </a:rPr>
            <a:t>　平成</a:t>
          </a:r>
          <a:r>
            <a:rPr kumimoji="1" lang="en-US" altLang="ja-JP" sz="1300" baseline="0">
              <a:latin typeface="ＭＳ Ｐゴシック" panose="020B0600070205080204" pitchFamily="50" charset="-128"/>
              <a:ea typeface="ＭＳ Ｐゴシック" panose="020B0600070205080204" pitchFamily="50" charset="-128"/>
            </a:rPr>
            <a:t>28</a:t>
          </a:r>
          <a:r>
            <a:rPr kumimoji="1" lang="ja-JP" altLang="en-US" sz="1300" baseline="0">
              <a:latin typeface="ＭＳ Ｐゴシック" panose="020B0600070205080204" pitchFamily="50" charset="-128"/>
              <a:ea typeface="ＭＳ Ｐゴシック" panose="020B0600070205080204" pitchFamily="50" charset="-128"/>
            </a:rPr>
            <a:t>年度から</a:t>
          </a:r>
          <a:r>
            <a:rPr kumimoji="1" lang="en-US" altLang="ja-JP" sz="1300" baseline="0">
              <a:latin typeface="ＭＳ Ｐゴシック" panose="020B0600070205080204" pitchFamily="50" charset="-128"/>
              <a:ea typeface="ＭＳ Ｐゴシック" panose="020B0600070205080204" pitchFamily="50" charset="-128"/>
            </a:rPr>
            <a:t>0.21</a:t>
          </a:r>
          <a:r>
            <a:rPr kumimoji="1" lang="ja-JP" altLang="en-US" sz="1300" baseline="0">
              <a:latin typeface="ＭＳ Ｐゴシック" panose="020B0600070205080204" pitchFamily="50" charset="-128"/>
              <a:ea typeface="ＭＳ Ｐゴシック" panose="020B0600070205080204" pitchFamily="50" charset="-128"/>
            </a:rPr>
            <a:t>で推移しており、類似団体内平均値を若干上回っている状況である。しかしながら、全国平均や京都府平均と比較すると大きな差があり、財政基盤は非常に脆弱な状況となっている。</a:t>
          </a:r>
          <a:endParaRPr kumimoji="1" lang="en-US" altLang="ja-JP" sz="1300" baseline="0">
            <a:latin typeface="ＭＳ Ｐゴシック" panose="020B0600070205080204" pitchFamily="50" charset="-128"/>
            <a:ea typeface="ＭＳ Ｐゴシック" panose="020B0600070205080204" pitchFamily="50" charset="-128"/>
          </a:endParaRPr>
        </a:p>
        <a:p>
          <a:r>
            <a:rPr kumimoji="1" lang="ja-JP" altLang="en-US" sz="1300" baseline="0">
              <a:latin typeface="ＭＳ Ｐゴシック" panose="020B0600070205080204" pitchFamily="50" charset="-128"/>
              <a:ea typeface="ＭＳ Ｐゴシック" panose="020B0600070205080204" pitchFamily="50" charset="-128"/>
            </a:rPr>
            <a:t>　令和</a:t>
          </a:r>
          <a:r>
            <a:rPr kumimoji="1" lang="en-US" altLang="ja-JP" sz="1300" baseline="0">
              <a:latin typeface="ＭＳ Ｐゴシック" panose="020B0600070205080204" pitchFamily="50" charset="-128"/>
              <a:ea typeface="ＭＳ Ｐゴシック" panose="020B0600070205080204" pitchFamily="50" charset="-128"/>
            </a:rPr>
            <a:t>2</a:t>
          </a:r>
          <a:r>
            <a:rPr kumimoji="1" lang="ja-JP" altLang="en-US" sz="1300" baseline="0">
              <a:latin typeface="ＭＳ Ｐゴシック" panose="020B0600070205080204" pitchFamily="50" charset="-128"/>
              <a:ea typeface="ＭＳ Ｐゴシック" panose="020B0600070205080204" pitchFamily="50" charset="-128"/>
            </a:rPr>
            <a:t>年度は晩霜被害、令和</a:t>
          </a:r>
          <a:r>
            <a:rPr kumimoji="1" lang="en-US" altLang="ja-JP" sz="1300" baseline="0">
              <a:latin typeface="ＭＳ Ｐゴシック" panose="020B0600070205080204" pitchFamily="50" charset="-128"/>
              <a:ea typeface="ＭＳ Ｐゴシック" panose="020B0600070205080204" pitchFamily="50" charset="-128"/>
            </a:rPr>
            <a:t>3</a:t>
          </a:r>
          <a:r>
            <a:rPr kumimoji="1" lang="ja-JP" altLang="en-US" sz="1300" baseline="0">
              <a:latin typeface="ＭＳ Ｐゴシック" panose="020B0600070205080204" pitchFamily="50" charset="-128"/>
              <a:ea typeface="ＭＳ Ｐゴシック" panose="020B0600070205080204" pitchFamily="50" charset="-128"/>
            </a:rPr>
            <a:t>年度は新型コロナウイルス感染症に伴う茶業関連に係る税収入の減少が見込まれ、財政力指数の悪化が予想されることから、歳出削減や事業の優先順位を付けながら計画的に事業を執行していき、財政基盤の強化に努め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74083</xdr:rowOff>
    </xdr:from>
    <xdr:to>
      <xdr:col>27</xdr:col>
      <xdr:colOff>184150</xdr:colOff>
      <xdr:row>45</xdr:row>
      <xdr:rowOff>74083</xdr:rowOff>
    </xdr:to>
    <xdr:cxnSp macro="">
      <xdr:nvCxnSpPr>
        <xdr:cNvPr id="50" name="直線コネクタ 49">
          <a:extLst>
            <a:ext uri="{FF2B5EF4-FFF2-40B4-BE49-F238E27FC236}">
              <a16:creationId xmlns:a16="http://schemas.microsoft.com/office/drawing/2014/main" id="{00000000-0008-0000-0300-000032000000}"/>
            </a:ext>
          </a:extLst>
        </xdr:cNvPr>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1" name="テキスト ボックス 50">
          <a:extLst>
            <a:ext uri="{FF2B5EF4-FFF2-40B4-BE49-F238E27FC236}">
              <a16:creationId xmlns:a16="http://schemas.microsoft.com/office/drawing/2014/main" id="{00000000-0008-0000-0300-000033000000}"/>
            </a:ext>
          </a:extLst>
        </xdr:cNvPr>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2" name="直線コネクタ 51">
          <a:extLst>
            <a:ext uri="{FF2B5EF4-FFF2-40B4-BE49-F238E27FC236}">
              <a16:creationId xmlns:a16="http://schemas.microsoft.com/office/drawing/2014/main" id="{00000000-0008-0000-0300-000034000000}"/>
            </a:ext>
          </a:extLst>
        </xdr:cNvPr>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3" name="テキスト ボックス 52">
          <a:extLst>
            <a:ext uri="{FF2B5EF4-FFF2-40B4-BE49-F238E27FC236}">
              <a16:creationId xmlns:a16="http://schemas.microsoft.com/office/drawing/2014/main" id="{00000000-0008-0000-0300-000035000000}"/>
            </a:ext>
          </a:extLst>
        </xdr:cNvPr>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4" name="直線コネクタ 53">
          <a:extLst>
            <a:ext uri="{FF2B5EF4-FFF2-40B4-BE49-F238E27FC236}">
              <a16:creationId xmlns:a16="http://schemas.microsoft.com/office/drawing/2014/main" id="{00000000-0008-0000-0300-000036000000}"/>
            </a:ext>
          </a:extLst>
        </xdr:cNvPr>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5" name="テキスト ボックス 54">
          <a:extLst>
            <a:ext uri="{FF2B5EF4-FFF2-40B4-BE49-F238E27FC236}">
              <a16:creationId xmlns:a16="http://schemas.microsoft.com/office/drawing/2014/main" id="{00000000-0008-0000-0300-000037000000}"/>
            </a:ext>
          </a:extLst>
        </xdr:cNvPr>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6" name="直線コネクタ 55">
          <a:extLst>
            <a:ext uri="{FF2B5EF4-FFF2-40B4-BE49-F238E27FC236}">
              <a16:creationId xmlns:a16="http://schemas.microsoft.com/office/drawing/2014/main" id="{00000000-0008-0000-0300-000038000000}"/>
            </a:ext>
          </a:extLst>
        </xdr:cNvPr>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7" name="テキスト ボックス 56">
          <a:extLst>
            <a:ext uri="{FF2B5EF4-FFF2-40B4-BE49-F238E27FC236}">
              <a16:creationId xmlns:a16="http://schemas.microsoft.com/office/drawing/2014/main" id="{00000000-0008-0000-0300-000039000000}"/>
            </a:ext>
          </a:extLst>
        </xdr:cNvPr>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8" name="直線コネクタ 57">
          <a:extLst>
            <a:ext uri="{FF2B5EF4-FFF2-40B4-BE49-F238E27FC236}">
              <a16:creationId xmlns:a16="http://schemas.microsoft.com/office/drawing/2014/main" id="{00000000-0008-0000-0300-00003A000000}"/>
            </a:ext>
          </a:extLst>
        </xdr:cNvPr>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9" name="テキスト ボックス 58">
          <a:extLst>
            <a:ext uri="{FF2B5EF4-FFF2-40B4-BE49-F238E27FC236}">
              <a16:creationId xmlns:a16="http://schemas.microsoft.com/office/drawing/2014/main" id="{00000000-0008-0000-0300-00003B000000}"/>
            </a:ext>
          </a:extLst>
        </xdr:cNvPr>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0" name="直線コネクタ 59">
          <a:extLst>
            <a:ext uri="{FF2B5EF4-FFF2-40B4-BE49-F238E27FC236}">
              <a16:creationId xmlns:a16="http://schemas.microsoft.com/office/drawing/2014/main" id="{00000000-0008-0000-0300-00003C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a:extLst>
            <a:ext uri="{FF2B5EF4-FFF2-40B4-BE49-F238E27FC236}">
              <a16:creationId xmlns:a16="http://schemas.microsoft.com/office/drawing/2014/main" id="{00000000-0008-0000-0300-00003D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2" name="財政力グラフ枠">
          <a:extLst>
            <a:ext uri="{FF2B5EF4-FFF2-40B4-BE49-F238E27FC236}">
              <a16:creationId xmlns:a16="http://schemas.microsoft.com/office/drawing/2014/main" id="{00000000-0008-0000-0300-00003E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37</xdr:row>
      <xdr:rowOff>102447</xdr:rowOff>
    </xdr:from>
    <xdr:to>
      <xdr:col>23</xdr:col>
      <xdr:colOff>133350</xdr:colOff>
      <xdr:row>45</xdr:row>
      <xdr:rowOff>17780</xdr:rowOff>
    </xdr:to>
    <xdr:cxnSp macro="">
      <xdr:nvCxnSpPr>
        <xdr:cNvPr id="63" name="直線コネクタ 62">
          <a:extLst>
            <a:ext uri="{FF2B5EF4-FFF2-40B4-BE49-F238E27FC236}">
              <a16:creationId xmlns:a16="http://schemas.microsoft.com/office/drawing/2014/main" id="{00000000-0008-0000-0300-00003F000000}"/>
            </a:ext>
          </a:extLst>
        </xdr:cNvPr>
        <xdr:cNvCxnSpPr/>
      </xdr:nvCxnSpPr>
      <xdr:spPr>
        <a:xfrm flipV="1">
          <a:off x="4953000" y="6446097"/>
          <a:ext cx="0" cy="128693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161307</xdr:rowOff>
    </xdr:from>
    <xdr:ext cx="762000" cy="259045"/>
    <xdr:sp macro="" textlink="">
      <xdr:nvSpPr>
        <xdr:cNvPr id="64" name="財政力最小値テキスト">
          <a:extLst>
            <a:ext uri="{FF2B5EF4-FFF2-40B4-BE49-F238E27FC236}">
              <a16:creationId xmlns:a16="http://schemas.microsoft.com/office/drawing/2014/main" id="{00000000-0008-0000-0300-000040000000}"/>
            </a:ext>
          </a:extLst>
        </xdr:cNvPr>
        <xdr:cNvSpPr txBox="1"/>
      </xdr:nvSpPr>
      <xdr:spPr>
        <a:xfrm>
          <a:off x="5041900" y="77051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17780</xdr:rowOff>
    </xdr:from>
    <xdr:to>
      <xdr:col>24</xdr:col>
      <xdr:colOff>12700</xdr:colOff>
      <xdr:row>45</xdr:row>
      <xdr:rowOff>17780</xdr:rowOff>
    </xdr:to>
    <xdr:cxnSp macro="">
      <xdr:nvCxnSpPr>
        <xdr:cNvPr id="65" name="直線コネクタ 64">
          <a:extLst>
            <a:ext uri="{FF2B5EF4-FFF2-40B4-BE49-F238E27FC236}">
              <a16:creationId xmlns:a16="http://schemas.microsoft.com/office/drawing/2014/main" id="{00000000-0008-0000-0300-000041000000}"/>
            </a:ext>
          </a:extLst>
        </xdr:cNvPr>
        <xdr:cNvCxnSpPr/>
      </xdr:nvCxnSpPr>
      <xdr:spPr>
        <a:xfrm>
          <a:off x="4864100" y="7733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36</xdr:row>
      <xdr:rowOff>17374</xdr:rowOff>
    </xdr:from>
    <xdr:ext cx="762000" cy="259045"/>
    <xdr:sp macro="" textlink="">
      <xdr:nvSpPr>
        <xdr:cNvPr id="66" name="財政力最大値テキスト">
          <a:extLst>
            <a:ext uri="{FF2B5EF4-FFF2-40B4-BE49-F238E27FC236}">
              <a16:creationId xmlns:a16="http://schemas.microsoft.com/office/drawing/2014/main" id="{00000000-0008-0000-0300-000042000000}"/>
            </a:ext>
          </a:extLst>
        </xdr:cNvPr>
        <xdr:cNvSpPr txBox="1"/>
      </xdr:nvSpPr>
      <xdr:spPr>
        <a:xfrm>
          <a:off x="5041900" y="61895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37</xdr:row>
      <xdr:rowOff>102447</xdr:rowOff>
    </xdr:from>
    <xdr:to>
      <xdr:col>24</xdr:col>
      <xdr:colOff>12700</xdr:colOff>
      <xdr:row>37</xdr:row>
      <xdr:rowOff>102447</xdr:rowOff>
    </xdr:to>
    <xdr:cxnSp macro="">
      <xdr:nvCxnSpPr>
        <xdr:cNvPr id="67" name="直線コネクタ 66">
          <a:extLst>
            <a:ext uri="{FF2B5EF4-FFF2-40B4-BE49-F238E27FC236}">
              <a16:creationId xmlns:a16="http://schemas.microsoft.com/office/drawing/2014/main" id="{00000000-0008-0000-0300-000043000000}"/>
            </a:ext>
          </a:extLst>
        </xdr:cNvPr>
        <xdr:cNvCxnSpPr/>
      </xdr:nvCxnSpPr>
      <xdr:spPr>
        <a:xfrm>
          <a:off x="4864100" y="64460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44</xdr:row>
      <xdr:rowOff>76623</xdr:rowOff>
    </xdr:from>
    <xdr:to>
      <xdr:col>23</xdr:col>
      <xdr:colOff>133350</xdr:colOff>
      <xdr:row>44</xdr:row>
      <xdr:rowOff>76623</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4114800" y="7620423"/>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22031</xdr:rowOff>
    </xdr:from>
    <xdr:ext cx="762000" cy="259045"/>
    <xdr:sp macro="" textlink="">
      <xdr:nvSpPr>
        <xdr:cNvPr id="69" name="財政力平均値テキスト">
          <a:extLst>
            <a:ext uri="{FF2B5EF4-FFF2-40B4-BE49-F238E27FC236}">
              <a16:creationId xmlns:a16="http://schemas.microsoft.com/office/drawing/2014/main" id="{00000000-0008-0000-0300-000045000000}"/>
            </a:ext>
          </a:extLst>
        </xdr:cNvPr>
        <xdr:cNvSpPr txBox="1"/>
      </xdr:nvSpPr>
      <xdr:spPr>
        <a:xfrm>
          <a:off x="5041900" y="756583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44</xdr:row>
      <xdr:rowOff>49954</xdr:rowOff>
    </xdr:from>
    <xdr:to>
      <xdr:col>23</xdr:col>
      <xdr:colOff>184150</xdr:colOff>
      <xdr:row>44</xdr:row>
      <xdr:rowOff>151554</xdr:rowOff>
    </xdr:to>
    <xdr:sp macro="" textlink="">
      <xdr:nvSpPr>
        <xdr:cNvPr id="70" name="フローチャート: 判断 69">
          <a:extLst>
            <a:ext uri="{FF2B5EF4-FFF2-40B4-BE49-F238E27FC236}">
              <a16:creationId xmlns:a16="http://schemas.microsoft.com/office/drawing/2014/main" id="{00000000-0008-0000-0300-000046000000}"/>
            </a:ext>
          </a:extLst>
        </xdr:cNvPr>
        <xdr:cNvSpPr/>
      </xdr:nvSpPr>
      <xdr:spPr>
        <a:xfrm>
          <a:off x="4902200" y="7593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44</xdr:row>
      <xdr:rowOff>76623</xdr:rowOff>
    </xdr:from>
    <xdr:to>
      <xdr:col>19</xdr:col>
      <xdr:colOff>133350</xdr:colOff>
      <xdr:row>44</xdr:row>
      <xdr:rowOff>76623</xdr:rowOff>
    </xdr:to>
    <xdr:cxnSp macro="">
      <xdr:nvCxnSpPr>
        <xdr:cNvPr id="71" name="直線コネクタ 70">
          <a:extLst>
            <a:ext uri="{FF2B5EF4-FFF2-40B4-BE49-F238E27FC236}">
              <a16:creationId xmlns:a16="http://schemas.microsoft.com/office/drawing/2014/main" id="{00000000-0008-0000-0300-000047000000}"/>
            </a:ext>
          </a:extLst>
        </xdr:cNvPr>
        <xdr:cNvCxnSpPr/>
      </xdr:nvCxnSpPr>
      <xdr:spPr>
        <a:xfrm>
          <a:off x="3225800" y="762042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44</xdr:row>
      <xdr:rowOff>49954</xdr:rowOff>
    </xdr:from>
    <xdr:to>
      <xdr:col>19</xdr:col>
      <xdr:colOff>184150</xdr:colOff>
      <xdr:row>44</xdr:row>
      <xdr:rowOff>151554</xdr:rowOff>
    </xdr:to>
    <xdr:sp macro="" textlink="">
      <xdr:nvSpPr>
        <xdr:cNvPr id="72" name="フローチャート: 判断 71">
          <a:extLst>
            <a:ext uri="{FF2B5EF4-FFF2-40B4-BE49-F238E27FC236}">
              <a16:creationId xmlns:a16="http://schemas.microsoft.com/office/drawing/2014/main" id="{00000000-0008-0000-0300-000048000000}"/>
            </a:ext>
          </a:extLst>
        </xdr:cNvPr>
        <xdr:cNvSpPr/>
      </xdr:nvSpPr>
      <xdr:spPr>
        <a:xfrm>
          <a:off x="4064000" y="7593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44</xdr:row>
      <xdr:rowOff>136331</xdr:rowOff>
    </xdr:from>
    <xdr:ext cx="736600" cy="259045"/>
    <xdr:sp macro="" textlink="">
      <xdr:nvSpPr>
        <xdr:cNvPr id="73" name="テキスト ボックス 72">
          <a:extLst>
            <a:ext uri="{FF2B5EF4-FFF2-40B4-BE49-F238E27FC236}">
              <a16:creationId xmlns:a16="http://schemas.microsoft.com/office/drawing/2014/main" id="{00000000-0008-0000-0300-000049000000}"/>
            </a:ext>
          </a:extLst>
        </xdr:cNvPr>
        <xdr:cNvSpPr txBox="1"/>
      </xdr:nvSpPr>
      <xdr:spPr>
        <a:xfrm>
          <a:off x="3733800" y="76801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44</xdr:row>
      <xdr:rowOff>76623</xdr:rowOff>
    </xdr:from>
    <xdr:to>
      <xdr:col>15</xdr:col>
      <xdr:colOff>82550</xdr:colOff>
      <xdr:row>44</xdr:row>
      <xdr:rowOff>76623</xdr:rowOff>
    </xdr:to>
    <xdr:cxnSp macro="">
      <xdr:nvCxnSpPr>
        <xdr:cNvPr id="74" name="直線コネクタ 73">
          <a:extLst>
            <a:ext uri="{FF2B5EF4-FFF2-40B4-BE49-F238E27FC236}">
              <a16:creationId xmlns:a16="http://schemas.microsoft.com/office/drawing/2014/main" id="{00000000-0008-0000-0300-00004A000000}"/>
            </a:ext>
          </a:extLst>
        </xdr:cNvPr>
        <xdr:cNvCxnSpPr/>
      </xdr:nvCxnSpPr>
      <xdr:spPr>
        <a:xfrm>
          <a:off x="2336800" y="762042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44</xdr:row>
      <xdr:rowOff>49954</xdr:rowOff>
    </xdr:from>
    <xdr:to>
      <xdr:col>15</xdr:col>
      <xdr:colOff>133350</xdr:colOff>
      <xdr:row>44</xdr:row>
      <xdr:rowOff>151554</xdr:rowOff>
    </xdr:to>
    <xdr:sp macro="" textlink="">
      <xdr:nvSpPr>
        <xdr:cNvPr id="75" name="フローチャート: 判断 74">
          <a:extLst>
            <a:ext uri="{FF2B5EF4-FFF2-40B4-BE49-F238E27FC236}">
              <a16:creationId xmlns:a16="http://schemas.microsoft.com/office/drawing/2014/main" id="{00000000-0008-0000-0300-00004B000000}"/>
            </a:ext>
          </a:extLst>
        </xdr:cNvPr>
        <xdr:cNvSpPr/>
      </xdr:nvSpPr>
      <xdr:spPr>
        <a:xfrm>
          <a:off x="3175000" y="7593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44</xdr:row>
      <xdr:rowOff>136331</xdr:rowOff>
    </xdr:from>
    <xdr:ext cx="762000" cy="259045"/>
    <xdr:sp macro="" textlink="">
      <xdr:nvSpPr>
        <xdr:cNvPr id="76" name="テキスト ボックス 75">
          <a:extLst>
            <a:ext uri="{FF2B5EF4-FFF2-40B4-BE49-F238E27FC236}">
              <a16:creationId xmlns:a16="http://schemas.microsoft.com/office/drawing/2014/main" id="{00000000-0008-0000-0300-00004C000000}"/>
            </a:ext>
          </a:extLst>
        </xdr:cNvPr>
        <xdr:cNvSpPr txBox="1"/>
      </xdr:nvSpPr>
      <xdr:spPr>
        <a:xfrm>
          <a:off x="2844800" y="76801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44</xdr:row>
      <xdr:rowOff>76623</xdr:rowOff>
    </xdr:from>
    <xdr:to>
      <xdr:col>11</xdr:col>
      <xdr:colOff>31750</xdr:colOff>
      <xdr:row>44</xdr:row>
      <xdr:rowOff>84667</xdr:rowOff>
    </xdr:to>
    <xdr:cxnSp macro="">
      <xdr:nvCxnSpPr>
        <xdr:cNvPr id="77" name="直線コネクタ 76">
          <a:extLst>
            <a:ext uri="{FF2B5EF4-FFF2-40B4-BE49-F238E27FC236}">
              <a16:creationId xmlns:a16="http://schemas.microsoft.com/office/drawing/2014/main" id="{00000000-0008-0000-0300-00004D000000}"/>
            </a:ext>
          </a:extLst>
        </xdr:cNvPr>
        <xdr:cNvCxnSpPr/>
      </xdr:nvCxnSpPr>
      <xdr:spPr>
        <a:xfrm flipV="1">
          <a:off x="1447800" y="7620423"/>
          <a:ext cx="889000" cy="80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44</xdr:row>
      <xdr:rowOff>49954</xdr:rowOff>
    </xdr:from>
    <xdr:to>
      <xdr:col>11</xdr:col>
      <xdr:colOff>82550</xdr:colOff>
      <xdr:row>44</xdr:row>
      <xdr:rowOff>151554</xdr:rowOff>
    </xdr:to>
    <xdr:sp macro="" textlink="">
      <xdr:nvSpPr>
        <xdr:cNvPr id="78" name="フローチャート: 判断 77">
          <a:extLst>
            <a:ext uri="{FF2B5EF4-FFF2-40B4-BE49-F238E27FC236}">
              <a16:creationId xmlns:a16="http://schemas.microsoft.com/office/drawing/2014/main" id="{00000000-0008-0000-0300-00004E000000}"/>
            </a:ext>
          </a:extLst>
        </xdr:cNvPr>
        <xdr:cNvSpPr/>
      </xdr:nvSpPr>
      <xdr:spPr>
        <a:xfrm>
          <a:off x="2286000" y="7593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44</xdr:row>
      <xdr:rowOff>136331</xdr:rowOff>
    </xdr:from>
    <xdr:ext cx="762000" cy="259045"/>
    <xdr:sp macro="" textlink="">
      <xdr:nvSpPr>
        <xdr:cNvPr id="79" name="テキスト ボックス 78">
          <a:extLst>
            <a:ext uri="{FF2B5EF4-FFF2-40B4-BE49-F238E27FC236}">
              <a16:creationId xmlns:a16="http://schemas.microsoft.com/office/drawing/2014/main" id="{00000000-0008-0000-0300-00004F000000}"/>
            </a:ext>
          </a:extLst>
        </xdr:cNvPr>
        <xdr:cNvSpPr txBox="1"/>
      </xdr:nvSpPr>
      <xdr:spPr>
        <a:xfrm>
          <a:off x="1955800" y="76801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44</xdr:row>
      <xdr:rowOff>57996</xdr:rowOff>
    </xdr:from>
    <xdr:to>
      <xdr:col>7</xdr:col>
      <xdr:colOff>31750</xdr:colOff>
      <xdr:row>44</xdr:row>
      <xdr:rowOff>159596</xdr:rowOff>
    </xdr:to>
    <xdr:sp macro="" textlink="">
      <xdr:nvSpPr>
        <xdr:cNvPr id="80" name="フローチャート: 判断 79">
          <a:extLst>
            <a:ext uri="{FF2B5EF4-FFF2-40B4-BE49-F238E27FC236}">
              <a16:creationId xmlns:a16="http://schemas.microsoft.com/office/drawing/2014/main" id="{00000000-0008-0000-0300-000050000000}"/>
            </a:ext>
          </a:extLst>
        </xdr:cNvPr>
        <xdr:cNvSpPr/>
      </xdr:nvSpPr>
      <xdr:spPr>
        <a:xfrm>
          <a:off x="1397000" y="7601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44</xdr:row>
      <xdr:rowOff>144373</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1066800" y="76881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44</xdr:row>
      <xdr:rowOff>25823</xdr:rowOff>
    </xdr:from>
    <xdr:to>
      <xdr:col>23</xdr:col>
      <xdr:colOff>184150</xdr:colOff>
      <xdr:row>44</xdr:row>
      <xdr:rowOff>127423</xdr:rowOff>
    </xdr:to>
    <xdr:sp macro="" textlink="">
      <xdr:nvSpPr>
        <xdr:cNvPr id="87" name="楕円 86">
          <a:extLst>
            <a:ext uri="{FF2B5EF4-FFF2-40B4-BE49-F238E27FC236}">
              <a16:creationId xmlns:a16="http://schemas.microsoft.com/office/drawing/2014/main" id="{00000000-0008-0000-0300-000057000000}"/>
            </a:ext>
          </a:extLst>
        </xdr:cNvPr>
        <xdr:cNvSpPr/>
      </xdr:nvSpPr>
      <xdr:spPr>
        <a:xfrm>
          <a:off x="4902200" y="7569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42</xdr:row>
      <xdr:rowOff>137600</xdr:rowOff>
    </xdr:from>
    <xdr:ext cx="762000" cy="259045"/>
    <xdr:sp macro="" textlink="">
      <xdr:nvSpPr>
        <xdr:cNvPr id="88" name="財政力該当値テキスト">
          <a:extLst>
            <a:ext uri="{FF2B5EF4-FFF2-40B4-BE49-F238E27FC236}">
              <a16:creationId xmlns:a16="http://schemas.microsoft.com/office/drawing/2014/main" id="{00000000-0008-0000-0300-000058000000}"/>
            </a:ext>
          </a:extLst>
        </xdr:cNvPr>
        <xdr:cNvSpPr txBox="1"/>
      </xdr:nvSpPr>
      <xdr:spPr>
        <a:xfrm>
          <a:off x="5041900" y="73385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44</xdr:row>
      <xdr:rowOff>25823</xdr:rowOff>
    </xdr:from>
    <xdr:to>
      <xdr:col>19</xdr:col>
      <xdr:colOff>184150</xdr:colOff>
      <xdr:row>44</xdr:row>
      <xdr:rowOff>127423</xdr:rowOff>
    </xdr:to>
    <xdr:sp macro="" textlink="">
      <xdr:nvSpPr>
        <xdr:cNvPr id="89" name="楕円 88">
          <a:extLst>
            <a:ext uri="{FF2B5EF4-FFF2-40B4-BE49-F238E27FC236}">
              <a16:creationId xmlns:a16="http://schemas.microsoft.com/office/drawing/2014/main" id="{00000000-0008-0000-0300-000059000000}"/>
            </a:ext>
          </a:extLst>
        </xdr:cNvPr>
        <xdr:cNvSpPr/>
      </xdr:nvSpPr>
      <xdr:spPr>
        <a:xfrm>
          <a:off x="4064000" y="7569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137600</xdr:rowOff>
    </xdr:from>
    <xdr:ext cx="736600" cy="259045"/>
    <xdr:sp macro="" textlink="">
      <xdr:nvSpPr>
        <xdr:cNvPr id="90" name="テキスト ボックス 89">
          <a:extLst>
            <a:ext uri="{FF2B5EF4-FFF2-40B4-BE49-F238E27FC236}">
              <a16:creationId xmlns:a16="http://schemas.microsoft.com/office/drawing/2014/main" id="{00000000-0008-0000-0300-00005A000000}"/>
            </a:ext>
          </a:extLst>
        </xdr:cNvPr>
        <xdr:cNvSpPr txBox="1"/>
      </xdr:nvSpPr>
      <xdr:spPr>
        <a:xfrm>
          <a:off x="3733800" y="733850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44</xdr:row>
      <xdr:rowOff>25823</xdr:rowOff>
    </xdr:from>
    <xdr:to>
      <xdr:col>15</xdr:col>
      <xdr:colOff>133350</xdr:colOff>
      <xdr:row>44</xdr:row>
      <xdr:rowOff>127423</xdr:rowOff>
    </xdr:to>
    <xdr:sp macro="" textlink="">
      <xdr:nvSpPr>
        <xdr:cNvPr id="91" name="楕円 90">
          <a:extLst>
            <a:ext uri="{FF2B5EF4-FFF2-40B4-BE49-F238E27FC236}">
              <a16:creationId xmlns:a16="http://schemas.microsoft.com/office/drawing/2014/main" id="{00000000-0008-0000-0300-00005B000000}"/>
            </a:ext>
          </a:extLst>
        </xdr:cNvPr>
        <xdr:cNvSpPr/>
      </xdr:nvSpPr>
      <xdr:spPr>
        <a:xfrm>
          <a:off x="3175000" y="7569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137600</xdr:rowOff>
    </xdr:from>
    <xdr:ext cx="762000" cy="259045"/>
    <xdr:sp macro="" textlink="">
      <xdr:nvSpPr>
        <xdr:cNvPr id="92" name="テキスト ボックス 91">
          <a:extLst>
            <a:ext uri="{FF2B5EF4-FFF2-40B4-BE49-F238E27FC236}">
              <a16:creationId xmlns:a16="http://schemas.microsoft.com/office/drawing/2014/main" id="{00000000-0008-0000-0300-00005C000000}"/>
            </a:ext>
          </a:extLst>
        </xdr:cNvPr>
        <xdr:cNvSpPr txBox="1"/>
      </xdr:nvSpPr>
      <xdr:spPr>
        <a:xfrm>
          <a:off x="2844800" y="73385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44</xdr:row>
      <xdr:rowOff>25823</xdr:rowOff>
    </xdr:from>
    <xdr:to>
      <xdr:col>11</xdr:col>
      <xdr:colOff>82550</xdr:colOff>
      <xdr:row>44</xdr:row>
      <xdr:rowOff>127423</xdr:rowOff>
    </xdr:to>
    <xdr:sp macro="" textlink="">
      <xdr:nvSpPr>
        <xdr:cNvPr id="93" name="楕円 92">
          <a:extLst>
            <a:ext uri="{FF2B5EF4-FFF2-40B4-BE49-F238E27FC236}">
              <a16:creationId xmlns:a16="http://schemas.microsoft.com/office/drawing/2014/main" id="{00000000-0008-0000-0300-00005D000000}"/>
            </a:ext>
          </a:extLst>
        </xdr:cNvPr>
        <xdr:cNvSpPr/>
      </xdr:nvSpPr>
      <xdr:spPr>
        <a:xfrm>
          <a:off x="2286000" y="7569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137600</xdr:rowOff>
    </xdr:from>
    <xdr:ext cx="762000" cy="259045"/>
    <xdr:sp macro="" textlink="">
      <xdr:nvSpPr>
        <xdr:cNvPr id="94" name="テキスト ボックス 93">
          <a:extLst>
            <a:ext uri="{FF2B5EF4-FFF2-40B4-BE49-F238E27FC236}">
              <a16:creationId xmlns:a16="http://schemas.microsoft.com/office/drawing/2014/main" id="{00000000-0008-0000-0300-00005E000000}"/>
            </a:ext>
          </a:extLst>
        </xdr:cNvPr>
        <xdr:cNvSpPr txBox="1"/>
      </xdr:nvSpPr>
      <xdr:spPr>
        <a:xfrm>
          <a:off x="1955800" y="73385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44</xdr:row>
      <xdr:rowOff>33867</xdr:rowOff>
    </xdr:from>
    <xdr:to>
      <xdr:col>7</xdr:col>
      <xdr:colOff>31750</xdr:colOff>
      <xdr:row>44</xdr:row>
      <xdr:rowOff>135467</xdr:rowOff>
    </xdr:to>
    <xdr:sp macro="" textlink="">
      <xdr:nvSpPr>
        <xdr:cNvPr id="95" name="楕円 94">
          <a:extLst>
            <a:ext uri="{FF2B5EF4-FFF2-40B4-BE49-F238E27FC236}">
              <a16:creationId xmlns:a16="http://schemas.microsoft.com/office/drawing/2014/main" id="{00000000-0008-0000-0300-00005F000000}"/>
            </a:ext>
          </a:extLst>
        </xdr:cNvPr>
        <xdr:cNvSpPr/>
      </xdr:nvSpPr>
      <xdr:spPr>
        <a:xfrm>
          <a:off x="1397000" y="7577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145644</xdr:rowOff>
    </xdr:from>
    <xdr:ext cx="762000" cy="259045"/>
    <xdr:sp macro="" textlink="">
      <xdr:nvSpPr>
        <xdr:cNvPr id="96" name="テキスト ボックス 95">
          <a:extLst>
            <a:ext uri="{FF2B5EF4-FFF2-40B4-BE49-F238E27FC236}">
              <a16:creationId xmlns:a16="http://schemas.microsoft.com/office/drawing/2014/main" id="{00000000-0008-0000-0300-000060000000}"/>
            </a:ext>
          </a:extLst>
        </xdr:cNvPr>
        <xdr:cNvSpPr txBox="1"/>
      </xdr:nvSpPr>
      <xdr:spPr>
        <a:xfrm>
          <a:off x="1066800" y="7346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7" name="正方形/長方形 96">
          <a:extLst>
            <a:ext uri="{FF2B5EF4-FFF2-40B4-BE49-F238E27FC236}">
              <a16:creationId xmlns:a16="http://schemas.microsoft.com/office/drawing/2014/main" id="{00000000-0008-0000-0300-000061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8" name="テキスト ボックス 97">
          <a:extLst>
            <a:ext uri="{FF2B5EF4-FFF2-40B4-BE49-F238E27FC236}">
              <a16:creationId xmlns:a16="http://schemas.microsoft.com/office/drawing/2014/main" id="{00000000-0008-0000-0300-000062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0" name="正方形/長方形 99">
          <a:extLst>
            <a:ext uri="{FF2B5EF4-FFF2-40B4-BE49-F238E27FC236}">
              <a16:creationId xmlns:a16="http://schemas.microsoft.com/office/drawing/2014/main" id="{00000000-0008-0000-0300-000064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9" name="テキスト ボックス 108">
          <a:extLst>
            <a:ext uri="{FF2B5EF4-FFF2-40B4-BE49-F238E27FC236}">
              <a16:creationId xmlns:a16="http://schemas.microsoft.com/office/drawing/2014/main" id="{00000000-0008-0000-0300-00006D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平成</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年度までは</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90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％前後で推移していたが、平成</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年度から</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94.4</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％と大幅増となり、類似団体</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内</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平均値との差が</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さらに</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拡大し</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た。</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大幅増となった大きな要因としては、下水道事業特別会計の繰出基準の見直しにより、これまで基準外繰出（臨時的経費）としていた繰出金の大部分が基準内繰出（経常的経費）となったためである。</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令和元年度については、個人住民税を中心とした地方税の減収に加え、障害者関係の扶助費の増、相楽東部広域連合等の一部事務組合負担金の増、簡易水道・下水道・介護保険特別会計等の繰出金が増加したことにより、経常収支比率が悪化した。</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公債費がピークを迎え、地方税収が回復すると見込まれる令和</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5</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年度を目途に経常収支比率の低下に努めていきたい。</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0" name="テキスト ボックス 109">
          <a:extLst>
            <a:ext uri="{FF2B5EF4-FFF2-40B4-BE49-F238E27FC236}">
              <a16:creationId xmlns:a16="http://schemas.microsoft.com/office/drawing/2014/main" id="{00000000-0008-0000-0300-00006E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1" name="直線コネクタ 110">
          <a:extLst>
            <a:ext uri="{FF2B5EF4-FFF2-40B4-BE49-F238E27FC236}">
              <a16:creationId xmlns:a16="http://schemas.microsoft.com/office/drawing/2014/main" id="{00000000-0008-0000-0300-00006F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3" name="直線コネクタ 112">
          <a:extLst>
            <a:ext uri="{FF2B5EF4-FFF2-40B4-BE49-F238E27FC236}">
              <a16:creationId xmlns:a16="http://schemas.microsoft.com/office/drawing/2014/main" id="{00000000-0008-0000-0300-000071000000}"/>
            </a:ext>
          </a:extLst>
        </xdr:cNvPr>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4" name="テキスト ボックス 113">
          <a:extLst>
            <a:ext uri="{FF2B5EF4-FFF2-40B4-BE49-F238E27FC236}">
              <a16:creationId xmlns:a16="http://schemas.microsoft.com/office/drawing/2014/main" id="{00000000-0008-0000-0300-000072000000}"/>
            </a:ext>
          </a:extLst>
        </xdr:cNvPr>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5" name="直線コネクタ 114">
          <a:extLst>
            <a:ext uri="{FF2B5EF4-FFF2-40B4-BE49-F238E27FC236}">
              <a16:creationId xmlns:a16="http://schemas.microsoft.com/office/drawing/2014/main" id="{00000000-0008-0000-0300-000073000000}"/>
            </a:ext>
          </a:extLst>
        </xdr:cNvPr>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6" name="テキスト ボックス 115">
          <a:extLst>
            <a:ext uri="{FF2B5EF4-FFF2-40B4-BE49-F238E27FC236}">
              <a16:creationId xmlns:a16="http://schemas.microsoft.com/office/drawing/2014/main" id="{00000000-0008-0000-0300-000074000000}"/>
            </a:ext>
          </a:extLst>
        </xdr:cNvPr>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7" name="直線コネクタ 116">
          <a:extLst>
            <a:ext uri="{FF2B5EF4-FFF2-40B4-BE49-F238E27FC236}">
              <a16:creationId xmlns:a16="http://schemas.microsoft.com/office/drawing/2014/main" id="{00000000-0008-0000-0300-000075000000}"/>
            </a:ext>
          </a:extLst>
        </xdr:cNvPr>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8" name="テキスト ボックス 117">
          <a:extLst>
            <a:ext uri="{FF2B5EF4-FFF2-40B4-BE49-F238E27FC236}">
              <a16:creationId xmlns:a16="http://schemas.microsoft.com/office/drawing/2014/main" id="{00000000-0008-0000-0300-000076000000}"/>
            </a:ext>
          </a:extLst>
        </xdr:cNvPr>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19" name="直線コネクタ 118">
          <a:extLst>
            <a:ext uri="{FF2B5EF4-FFF2-40B4-BE49-F238E27FC236}">
              <a16:creationId xmlns:a16="http://schemas.microsoft.com/office/drawing/2014/main" id="{00000000-0008-0000-0300-000077000000}"/>
            </a:ext>
          </a:extLst>
        </xdr:cNvPr>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0" name="テキスト ボックス 119">
          <a:extLst>
            <a:ext uri="{FF2B5EF4-FFF2-40B4-BE49-F238E27FC236}">
              <a16:creationId xmlns:a16="http://schemas.microsoft.com/office/drawing/2014/main" id="{00000000-0008-0000-0300-000078000000}"/>
            </a:ext>
          </a:extLst>
        </xdr:cNvPr>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1" name="直線コネクタ 120">
          <a:extLst>
            <a:ext uri="{FF2B5EF4-FFF2-40B4-BE49-F238E27FC236}">
              <a16:creationId xmlns:a16="http://schemas.microsoft.com/office/drawing/2014/main" id="{00000000-0008-0000-0300-000079000000}"/>
            </a:ext>
          </a:extLst>
        </xdr:cNvPr>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2" name="テキスト ボックス 121">
          <a:extLst>
            <a:ext uri="{FF2B5EF4-FFF2-40B4-BE49-F238E27FC236}">
              <a16:creationId xmlns:a16="http://schemas.microsoft.com/office/drawing/2014/main" id="{00000000-0008-0000-0300-00007A000000}"/>
            </a:ext>
          </a:extLst>
        </xdr:cNvPr>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3" name="直線コネクタ 122">
          <a:extLst>
            <a:ext uri="{FF2B5EF4-FFF2-40B4-BE49-F238E27FC236}">
              <a16:creationId xmlns:a16="http://schemas.microsoft.com/office/drawing/2014/main" id="{00000000-0008-0000-0300-00007B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a:extLst>
            <a:ext uri="{FF2B5EF4-FFF2-40B4-BE49-F238E27FC236}">
              <a16:creationId xmlns:a16="http://schemas.microsoft.com/office/drawing/2014/main" id="{00000000-0008-0000-0300-00007C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5" name="財政構造の弾力性グラフ枠">
          <a:extLst>
            <a:ext uri="{FF2B5EF4-FFF2-40B4-BE49-F238E27FC236}">
              <a16:creationId xmlns:a16="http://schemas.microsoft.com/office/drawing/2014/main" id="{00000000-0008-0000-0300-00007D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57</xdr:row>
      <xdr:rowOff>165735</xdr:rowOff>
    </xdr:from>
    <xdr:to>
      <xdr:col>23</xdr:col>
      <xdr:colOff>133350</xdr:colOff>
      <xdr:row>67</xdr:row>
      <xdr:rowOff>108162</xdr:rowOff>
    </xdr:to>
    <xdr:cxnSp macro="">
      <xdr:nvCxnSpPr>
        <xdr:cNvPr id="126" name="直線コネクタ 125">
          <a:extLst>
            <a:ext uri="{FF2B5EF4-FFF2-40B4-BE49-F238E27FC236}">
              <a16:creationId xmlns:a16="http://schemas.microsoft.com/office/drawing/2014/main" id="{00000000-0008-0000-0300-00007E000000}"/>
            </a:ext>
          </a:extLst>
        </xdr:cNvPr>
        <xdr:cNvCxnSpPr/>
      </xdr:nvCxnSpPr>
      <xdr:spPr>
        <a:xfrm flipV="1">
          <a:off x="4953000" y="9938385"/>
          <a:ext cx="0" cy="165692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80239</xdr:rowOff>
    </xdr:from>
    <xdr:ext cx="762000" cy="259045"/>
    <xdr:sp macro="" textlink="">
      <xdr:nvSpPr>
        <xdr:cNvPr id="127" name="財政構造の弾力性最小値テキスト">
          <a:extLst>
            <a:ext uri="{FF2B5EF4-FFF2-40B4-BE49-F238E27FC236}">
              <a16:creationId xmlns:a16="http://schemas.microsoft.com/office/drawing/2014/main" id="{00000000-0008-0000-0300-00007F000000}"/>
            </a:ext>
          </a:extLst>
        </xdr:cNvPr>
        <xdr:cNvSpPr txBox="1"/>
      </xdr:nvSpPr>
      <xdr:spPr>
        <a:xfrm>
          <a:off x="5041900" y="115673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108162</xdr:rowOff>
    </xdr:from>
    <xdr:to>
      <xdr:col>24</xdr:col>
      <xdr:colOff>12700</xdr:colOff>
      <xdr:row>67</xdr:row>
      <xdr:rowOff>108162</xdr:rowOff>
    </xdr:to>
    <xdr:cxnSp macro="">
      <xdr:nvCxnSpPr>
        <xdr:cNvPr id="128" name="直線コネクタ 127">
          <a:extLst>
            <a:ext uri="{FF2B5EF4-FFF2-40B4-BE49-F238E27FC236}">
              <a16:creationId xmlns:a16="http://schemas.microsoft.com/office/drawing/2014/main" id="{00000000-0008-0000-0300-000080000000}"/>
            </a:ext>
          </a:extLst>
        </xdr:cNvPr>
        <xdr:cNvCxnSpPr/>
      </xdr:nvCxnSpPr>
      <xdr:spPr>
        <a:xfrm>
          <a:off x="4864100" y="115953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80662</xdr:rowOff>
    </xdr:from>
    <xdr:ext cx="762000" cy="259045"/>
    <xdr:sp macro="" textlink="">
      <xdr:nvSpPr>
        <xdr:cNvPr id="129" name="財政構造の弾力性最大値テキスト">
          <a:extLst>
            <a:ext uri="{FF2B5EF4-FFF2-40B4-BE49-F238E27FC236}">
              <a16:creationId xmlns:a16="http://schemas.microsoft.com/office/drawing/2014/main" id="{00000000-0008-0000-0300-000081000000}"/>
            </a:ext>
          </a:extLst>
        </xdr:cNvPr>
        <xdr:cNvSpPr txBox="1"/>
      </xdr:nvSpPr>
      <xdr:spPr>
        <a:xfrm>
          <a:off x="5041900" y="9681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57</xdr:row>
      <xdr:rowOff>165735</xdr:rowOff>
    </xdr:from>
    <xdr:to>
      <xdr:col>24</xdr:col>
      <xdr:colOff>12700</xdr:colOff>
      <xdr:row>57</xdr:row>
      <xdr:rowOff>165735</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a:off x="4864100" y="99383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66</xdr:row>
      <xdr:rowOff>138854</xdr:rowOff>
    </xdr:from>
    <xdr:to>
      <xdr:col>23</xdr:col>
      <xdr:colOff>133350</xdr:colOff>
      <xdr:row>67</xdr:row>
      <xdr:rowOff>31750</xdr:rowOff>
    </xdr:to>
    <xdr:cxnSp macro="">
      <xdr:nvCxnSpPr>
        <xdr:cNvPr id="131" name="直線コネクタ 130">
          <a:extLst>
            <a:ext uri="{FF2B5EF4-FFF2-40B4-BE49-F238E27FC236}">
              <a16:creationId xmlns:a16="http://schemas.microsoft.com/office/drawing/2014/main" id="{00000000-0008-0000-0300-000083000000}"/>
            </a:ext>
          </a:extLst>
        </xdr:cNvPr>
        <xdr:cNvCxnSpPr/>
      </xdr:nvCxnSpPr>
      <xdr:spPr>
        <a:xfrm>
          <a:off x="4114800" y="11454554"/>
          <a:ext cx="838200" cy="64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63</xdr:row>
      <xdr:rowOff>9119</xdr:rowOff>
    </xdr:from>
    <xdr:ext cx="762000" cy="259045"/>
    <xdr:sp macro="" textlink="">
      <xdr:nvSpPr>
        <xdr:cNvPr id="132" name="財政構造の弾力性平均値テキスト">
          <a:extLst>
            <a:ext uri="{FF2B5EF4-FFF2-40B4-BE49-F238E27FC236}">
              <a16:creationId xmlns:a16="http://schemas.microsoft.com/office/drawing/2014/main" id="{00000000-0008-0000-0300-000084000000}"/>
            </a:ext>
          </a:extLst>
        </xdr:cNvPr>
        <xdr:cNvSpPr txBox="1"/>
      </xdr:nvSpPr>
      <xdr:spPr>
        <a:xfrm>
          <a:off x="5041900" y="1081046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164042</xdr:rowOff>
    </xdr:from>
    <xdr:to>
      <xdr:col>23</xdr:col>
      <xdr:colOff>184150</xdr:colOff>
      <xdr:row>64</xdr:row>
      <xdr:rowOff>94192</xdr:rowOff>
    </xdr:to>
    <xdr:sp macro="" textlink="">
      <xdr:nvSpPr>
        <xdr:cNvPr id="133" name="フローチャート: 判断 132">
          <a:extLst>
            <a:ext uri="{FF2B5EF4-FFF2-40B4-BE49-F238E27FC236}">
              <a16:creationId xmlns:a16="http://schemas.microsoft.com/office/drawing/2014/main" id="{00000000-0008-0000-0300-000085000000}"/>
            </a:ext>
          </a:extLst>
        </xdr:cNvPr>
        <xdr:cNvSpPr/>
      </xdr:nvSpPr>
      <xdr:spPr>
        <a:xfrm>
          <a:off x="4902200" y="10965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66</xdr:row>
      <xdr:rowOff>58420</xdr:rowOff>
    </xdr:from>
    <xdr:to>
      <xdr:col>19</xdr:col>
      <xdr:colOff>133350</xdr:colOff>
      <xdr:row>66</xdr:row>
      <xdr:rowOff>138854</xdr:rowOff>
    </xdr:to>
    <xdr:cxnSp macro="">
      <xdr:nvCxnSpPr>
        <xdr:cNvPr id="134" name="直線コネクタ 133">
          <a:extLst>
            <a:ext uri="{FF2B5EF4-FFF2-40B4-BE49-F238E27FC236}">
              <a16:creationId xmlns:a16="http://schemas.microsoft.com/office/drawing/2014/main" id="{00000000-0008-0000-0300-000086000000}"/>
            </a:ext>
          </a:extLst>
        </xdr:cNvPr>
        <xdr:cNvCxnSpPr/>
      </xdr:nvCxnSpPr>
      <xdr:spPr>
        <a:xfrm>
          <a:off x="3225800" y="11374120"/>
          <a:ext cx="889000" cy="80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139912</xdr:rowOff>
    </xdr:from>
    <xdr:to>
      <xdr:col>19</xdr:col>
      <xdr:colOff>184150</xdr:colOff>
      <xdr:row>64</xdr:row>
      <xdr:rowOff>70062</xdr:rowOff>
    </xdr:to>
    <xdr:sp macro="" textlink="">
      <xdr:nvSpPr>
        <xdr:cNvPr id="135" name="フローチャート: 判断 134">
          <a:extLst>
            <a:ext uri="{FF2B5EF4-FFF2-40B4-BE49-F238E27FC236}">
              <a16:creationId xmlns:a16="http://schemas.microsoft.com/office/drawing/2014/main" id="{00000000-0008-0000-0300-000087000000}"/>
            </a:ext>
          </a:extLst>
        </xdr:cNvPr>
        <xdr:cNvSpPr/>
      </xdr:nvSpPr>
      <xdr:spPr>
        <a:xfrm>
          <a:off x="4064000" y="10941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80239</xdr:rowOff>
    </xdr:from>
    <xdr:ext cx="736600" cy="259045"/>
    <xdr:sp macro="" textlink="">
      <xdr:nvSpPr>
        <xdr:cNvPr id="136" name="テキスト ボックス 135">
          <a:extLst>
            <a:ext uri="{FF2B5EF4-FFF2-40B4-BE49-F238E27FC236}">
              <a16:creationId xmlns:a16="http://schemas.microsoft.com/office/drawing/2014/main" id="{00000000-0008-0000-0300-000088000000}"/>
            </a:ext>
          </a:extLst>
        </xdr:cNvPr>
        <xdr:cNvSpPr txBox="1"/>
      </xdr:nvSpPr>
      <xdr:spPr>
        <a:xfrm>
          <a:off x="3733800" y="107101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64</xdr:row>
      <xdr:rowOff>160020</xdr:rowOff>
    </xdr:from>
    <xdr:to>
      <xdr:col>15</xdr:col>
      <xdr:colOff>82550</xdr:colOff>
      <xdr:row>66</xdr:row>
      <xdr:rowOff>58420</xdr:rowOff>
    </xdr:to>
    <xdr:cxnSp macro="">
      <xdr:nvCxnSpPr>
        <xdr:cNvPr id="137" name="直線コネクタ 136">
          <a:extLst>
            <a:ext uri="{FF2B5EF4-FFF2-40B4-BE49-F238E27FC236}">
              <a16:creationId xmlns:a16="http://schemas.microsoft.com/office/drawing/2014/main" id="{00000000-0008-0000-0300-000089000000}"/>
            </a:ext>
          </a:extLst>
        </xdr:cNvPr>
        <xdr:cNvCxnSpPr/>
      </xdr:nvCxnSpPr>
      <xdr:spPr>
        <a:xfrm>
          <a:off x="2336800" y="11132820"/>
          <a:ext cx="889000" cy="241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75565</xdr:rowOff>
    </xdr:from>
    <xdr:to>
      <xdr:col>15</xdr:col>
      <xdr:colOff>133350</xdr:colOff>
      <xdr:row>64</xdr:row>
      <xdr:rowOff>5715</xdr:rowOff>
    </xdr:to>
    <xdr:sp macro="" textlink="">
      <xdr:nvSpPr>
        <xdr:cNvPr id="138" name="フローチャート: 判断 137">
          <a:extLst>
            <a:ext uri="{FF2B5EF4-FFF2-40B4-BE49-F238E27FC236}">
              <a16:creationId xmlns:a16="http://schemas.microsoft.com/office/drawing/2014/main" id="{00000000-0008-0000-0300-00008A000000}"/>
            </a:ext>
          </a:extLst>
        </xdr:cNvPr>
        <xdr:cNvSpPr/>
      </xdr:nvSpPr>
      <xdr:spPr>
        <a:xfrm>
          <a:off x="3175000" y="10876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15892</xdr:rowOff>
    </xdr:from>
    <xdr:ext cx="762000" cy="259045"/>
    <xdr:sp macro="" textlink="">
      <xdr:nvSpPr>
        <xdr:cNvPr id="139" name="テキスト ボックス 138">
          <a:extLst>
            <a:ext uri="{FF2B5EF4-FFF2-40B4-BE49-F238E27FC236}">
              <a16:creationId xmlns:a16="http://schemas.microsoft.com/office/drawing/2014/main" id="{00000000-0008-0000-0300-00008B000000}"/>
            </a:ext>
          </a:extLst>
        </xdr:cNvPr>
        <xdr:cNvSpPr txBox="1"/>
      </xdr:nvSpPr>
      <xdr:spPr>
        <a:xfrm>
          <a:off x="2844800" y="10645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64</xdr:row>
      <xdr:rowOff>119804</xdr:rowOff>
    </xdr:from>
    <xdr:to>
      <xdr:col>11</xdr:col>
      <xdr:colOff>31750</xdr:colOff>
      <xdr:row>64</xdr:row>
      <xdr:rowOff>160020</xdr:rowOff>
    </xdr:to>
    <xdr:cxnSp macro="">
      <xdr:nvCxnSpPr>
        <xdr:cNvPr id="140" name="直線コネクタ 139">
          <a:extLst>
            <a:ext uri="{FF2B5EF4-FFF2-40B4-BE49-F238E27FC236}">
              <a16:creationId xmlns:a16="http://schemas.microsoft.com/office/drawing/2014/main" id="{00000000-0008-0000-0300-00008C000000}"/>
            </a:ext>
          </a:extLst>
        </xdr:cNvPr>
        <xdr:cNvCxnSpPr/>
      </xdr:nvCxnSpPr>
      <xdr:spPr>
        <a:xfrm>
          <a:off x="1447800" y="11092604"/>
          <a:ext cx="889000" cy="40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162560</xdr:rowOff>
    </xdr:from>
    <xdr:to>
      <xdr:col>11</xdr:col>
      <xdr:colOff>82550</xdr:colOff>
      <xdr:row>63</xdr:row>
      <xdr:rowOff>92710</xdr:rowOff>
    </xdr:to>
    <xdr:sp macro="" textlink="">
      <xdr:nvSpPr>
        <xdr:cNvPr id="141" name="フローチャート: 判断 140">
          <a:extLst>
            <a:ext uri="{FF2B5EF4-FFF2-40B4-BE49-F238E27FC236}">
              <a16:creationId xmlns:a16="http://schemas.microsoft.com/office/drawing/2014/main" id="{00000000-0008-0000-0300-00008D000000}"/>
            </a:ext>
          </a:extLst>
        </xdr:cNvPr>
        <xdr:cNvSpPr/>
      </xdr:nvSpPr>
      <xdr:spPr>
        <a:xfrm>
          <a:off x="2286000" y="1079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61</xdr:row>
      <xdr:rowOff>102887</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1955800" y="10561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90170</xdr:rowOff>
    </xdr:from>
    <xdr:to>
      <xdr:col>7</xdr:col>
      <xdr:colOff>31750</xdr:colOff>
      <xdr:row>63</xdr:row>
      <xdr:rowOff>20320</xdr:rowOff>
    </xdr:to>
    <xdr:sp macro="" textlink="">
      <xdr:nvSpPr>
        <xdr:cNvPr id="143" name="フローチャート: 判断 142">
          <a:extLst>
            <a:ext uri="{FF2B5EF4-FFF2-40B4-BE49-F238E27FC236}">
              <a16:creationId xmlns:a16="http://schemas.microsoft.com/office/drawing/2014/main" id="{00000000-0008-0000-0300-00008F000000}"/>
            </a:ext>
          </a:extLst>
        </xdr:cNvPr>
        <xdr:cNvSpPr/>
      </xdr:nvSpPr>
      <xdr:spPr>
        <a:xfrm>
          <a:off x="1397000" y="1072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30497</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1066800" y="104889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id="{00000000-0008-0000-0300-000095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66</xdr:row>
      <xdr:rowOff>152400</xdr:rowOff>
    </xdr:from>
    <xdr:to>
      <xdr:col>23</xdr:col>
      <xdr:colOff>184150</xdr:colOff>
      <xdr:row>67</xdr:row>
      <xdr:rowOff>82550</xdr:rowOff>
    </xdr:to>
    <xdr:sp macro="" textlink="">
      <xdr:nvSpPr>
        <xdr:cNvPr id="150" name="楕円 149">
          <a:extLst>
            <a:ext uri="{FF2B5EF4-FFF2-40B4-BE49-F238E27FC236}">
              <a16:creationId xmlns:a16="http://schemas.microsoft.com/office/drawing/2014/main" id="{00000000-0008-0000-0300-000096000000}"/>
            </a:ext>
          </a:extLst>
        </xdr:cNvPr>
        <xdr:cNvSpPr/>
      </xdr:nvSpPr>
      <xdr:spPr>
        <a:xfrm>
          <a:off x="4902200" y="1146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66</xdr:row>
      <xdr:rowOff>48277</xdr:rowOff>
    </xdr:from>
    <xdr:ext cx="762000" cy="259045"/>
    <xdr:sp macro="" textlink="">
      <xdr:nvSpPr>
        <xdr:cNvPr id="151" name="財政構造の弾力性該当値テキスト">
          <a:extLst>
            <a:ext uri="{FF2B5EF4-FFF2-40B4-BE49-F238E27FC236}">
              <a16:creationId xmlns:a16="http://schemas.microsoft.com/office/drawing/2014/main" id="{00000000-0008-0000-0300-000097000000}"/>
            </a:ext>
          </a:extLst>
        </xdr:cNvPr>
        <xdr:cNvSpPr txBox="1"/>
      </xdr:nvSpPr>
      <xdr:spPr>
        <a:xfrm>
          <a:off x="5041900" y="1136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66</xdr:row>
      <xdr:rowOff>88054</xdr:rowOff>
    </xdr:from>
    <xdr:to>
      <xdr:col>19</xdr:col>
      <xdr:colOff>184150</xdr:colOff>
      <xdr:row>67</xdr:row>
      <xdr:rowOff>18204</xdr:rowOff>
    </xdr:to>
    <xdr:sp macro="" textlink="">
      <xdr:nvSpPr>
        <xdr:cNvPr id="152" name="楕円 151">
          <a:extLst>
            <a:ext uri="{FF2B5EF4-FFF2-40B4-BE49-F238E27FC236}">
              <a16:creationId xmlns:a16="http://schemas.microsoft.com/office/drawing/2014/main" id="{00000000-0008-0000-0300-000098000000}"/>
            </a:ext>
          </a:extLst>
        </xdr:cNvPr>
        <xdr:cNvSpPr/>
      </xdr:nvSpPr>
      <xdr:spPr>
        <a:xfrm>
          <a:off x="4064000" y="114037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67</xdr:row>
      <xdr:rowOff>2981</xdr:rowOff>
    </xdr:from>
    <xdr:ext cx="736600" cy="259045"/>
    <xdr:sp macro="" textlink="">
      <xdr:nvSpPr>
        <xdr:cNvPr id="153" name="テキスト ボックス 152">
          <a:extLst>
            <a:ext uri="{FF2B5EF4-FFF2-40B4-BE49-F238E27FC236}">
              <a16:creationId xmlns:a16="http://schemas.microsoft.com/office/drawing/2014/main" id="{00000000-0008-0000-0300-000099000000}"/>
            </a:ext>
          </a:extLst>
        </xdr:cNvPr>
        <xdr:cNvSpPr txBox="1"/>
      </xdr:nvSpPr>
      <xdr:spPr>
        <a:xfrm>
          <a:off x="3733800" y="114901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66</xdr:row>
      <xdr:rowOff>7620</xdr:rowOff>
    </xdr:from>
    <xdr:to>
      <xdr:col>15</xdr:col>
      <xdr:colOff>133350</xdr:colOff>
      <xdr:row>66</xdr:row>
      <xdr:rowOff>109220</xdr:rowOff>
    </xdr:to>
    <xdr:sp macro="" textlink="">
      <xdr:nvSpPr>
        <xdr:cNvPr id="154" name="楕円 153">
          <a:extLst>
            <a:ext uri="{FF2B5EF4-FFF2-40B4-BE49-F238E27FC236}">
              <a16:creationId xmlns:a16="http://schemas.microsoft.com/office/drawing/2014/main" id="{00000000-0008-0000-0300-00009A000000}"/>
            </a:ext>
          </a:extLst>
        </xdr:cNvPr>
        <xdr:cNvSpPr/>
      </xdr:nvSpPr>
      <xdr:spPr>
        <a:xfrm>
          <a:off x="3175000" y="11323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66</xdr:row>
      <xdr:rowOff>93997</xdr:rowOff>
    </xdr:from>
    <xdr:ext cx="762000" cy="259045"/>
    <xdr:sp macro="" textlink="">
      <xdr:nvSpPr>
        <xdr:cNvPr id="155" name="テキスト ボックス 154">
          <a:extLst>
            <a:ext uri="{FF2B5EF4-FFF2-40B4-BE49-F238E27FC236}">
              <a16:creationId xmlns:a16="http://schemas.microsoft.com/office/drawing/2014/main" id="{00000000-0008-0000-0300-00009B000000}"/>
            </a:ext>
          </a:extLst>
        </xdr:cNvPr>
        <xdr:cNvSpPr txBox="1"/>
      </xdr:nvSpPr>
      <xdr:spPr>
        <a:xfrm>
          <a:off x="2844800" y="11409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64</xdr:row>
      <xdr:rowOff>109220</xdr:rowOff>
    </xdr:from>
    <xdr:to>
      <xdr:col>11</xdr:col>
      <xdr:colOff>82550</xdr:colOff>
      <xdr:row>65</xdr:row>
      <xdr:rowOff>39370</xdr:rowOff>
    </xdr:to>
    <xdr:sp macro="" textlink="">
      <xdr:nvSpPr>
        <xdr:cNvPr id="156" name="楕円 155">
          <a:extLst>
            <a:ext uri="{FF2B5EF4-FFF2-40B4-BE49-F238E27FC236}">
              <a16:creationId xmlns:a16="http://schemas.microsoft.com/office/drawing/2014/main" id="{00000000-0008-0000-0300-00009C000000}"/>
            </a:ext>
          </a:extLst>
        </xdr:cNvPr>
        <xdr:cNvSpPr/>
      </xdr:nvSpPr>
      <xdr:spPr>
        <a:xfrm>
          <a:off x="2286000" y="11082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65</xdr:row>
      <xdr:rowOff>24147</xdr:rowOff>
    </xdr:from>
    <xdr:ext cx="762000" cy="259045"/>
    <xdr:sp macro="" textlink="">
      <xdr:nvSpPr>
        <xdr:cNvPr id="157" name="テキスト ボックス 156">
          <a:extLst>
            <a:ext uri="{FF2B5EF4-FFF2-40B4-BE49-F238E27FC236}">
              <a16:creationId xmlns:a16="http://schemas.microsoft.com/office/drawing/2014/main" id="{00000000-0008-0000-0300-00009D000000}"/>
            </a:ext>
          </a:extLst>
        </xdr:cNvPr>
        <xdr:cNvSpPr txBox="1"/>
      </xdr:nvSpPr>
      <xdr:spPr>
        <a:xfrm>
          <a:off x="1955800" y="11168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69004</xdr:rowOff>
    </xdr:from>
    <xdr:to>
      <xdr:col>7</xdr:col>
      <xdr:colOff>31750</xdr:colOff>
      <xdr:row>64</xdr:row>
      <xdr:rowOff>170604</xdr:rowOff>
    </xdr:to>
    <xdr:sp macro="" textlink="">
      <xdr:nvSpPr>
        <xdr:cNvPr id="158" name="楕円 157">
          <a:extLst>
            <a:ext uri="{FF2B5EF4-FFF2-40B4-BE49-F238E27FC236}">
              <a16:creationId xmlns:a16="http://schemas.microsoft.com/office/drawing/2014/main" id="{00000000-0008-0000-0300-00009E000000}"/>
            </a:ext>
          </a:extLst>
        </xdr:cNvPr>
        <xdr:cNvSpPr/>
      </xdr:nvSpPr>
      <xdr:spPr>
        <a:xfrm>
          <a:off x="1397000" y="11041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64</xdr:row>
      <xdr:rowOff>155381</xdr:rowOff>
    </xdr:from>
    <xdr:ext cx="762000" cy="259045"/>
    <xdr:sp macro="" textlink="">
      <xdr:nvSpPr>
        <xdr:cNvPr id="159" name="テキスト ボックス 158">
          <a:extLst>
            <a:ext uri="{FF2B5EF4-FFF2-40B4-BE49-F238E27FC236}">
              <a16:creationId xmlns:a16="http://schemas.microsoft.com/office/drawing/2014/main" id="{00000000-0008-0000-0300-00009F000000}"/>
            </a:ext>
          </a:extLst>
        </xdr:cNvPr>
        <xdr:cNvSpPr txBox="1"/>
      </xdr:nvSpPr>
      <xdr:spPr>
        <a:xfrm>
          <a:off x="1066800" y="111281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0" name="正方形/長方形 159">
          <a:extLst>
            <a:ext uri="{FF2B5EF4-FFF2-40B4-BE49-F238E27FC236}">
              <a16:creationId xmlns:a16="http://schemas.microsoft.com/office/drawing/2014/main" id="{00000000-0008-0000-0300-0000A0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1" name="テキスト ボックス 160">
          <a:extLst>
            <a:ext uri="{FF2B5EF4-FFF2-40B4-BE49-F238E27FC236}">
              <a16:creationId xmlns:a16="http://schemas.microsoft.com/office/drawing/2014/main" id="{00000000-0008-0000-0300-0000A1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2" name="テキスト ボックス 161">
          <a:extLst>
            <a:ext uri="{FF2B5EF4-FFF2-40B4-BE49-F238E27FC236}">
              <a16:creationId xmlns:a16="http://schemas.microsoft.com/office/drawing/2014/main" id="{00000000-0008-0000-0300-0000A2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[226,838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135,880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143,808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1" name="正方形/長方形 170">
          <a:extLst>
            <a:ext uri="{FF2B5EF4-FFF2-40B4-BE49-F238E27FC236}">
              <a16:creationId xmlns:a16="http://schemas.microsoft.com/office/drawing/2014/main" id="{00000000-0008-0000-0300-0000AB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2" name="テキスト ボックス 171">
          <a:extLst>
            <a:ext uri="{FF2B5EF4-FFF2-40B4-BE49-F238E27FC236}">
              <a16:creationId xmlns:a16="http://schemas.microsoft.com/office/drawing/2014/main" id="{00000000-0008-0000-0300-0000AC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年々増加傾向に</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あり</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令和元年度は</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Windows10</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対応に伴う電算機器更新に伴い、物件費が</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大幅</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に増加したことにより、さらに増加した。</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類似団体と比べると低い数値であるが、これは特に教育費に要する経費について相楽東部広域連合に負担金（補助費等）として支出しているためであることから、定員管理による人件費の抑制や計画的な維持修繕、経常的経費の見直し等により、経費削減を図っていく。</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3" name="テキスト ボックス 172">
          <a:extLst>
            <a:ext uri="{FF2B5EF4-FFF2-40B4-BE49-F238E27FC236}">
              <a16:creationId xmlns:a16="http://schemas.microsoft.com/office/drawing/2014/main" id="{00000000-0008-0000-0300-0000AD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4" name="直線コネクタ 173">
          <a:extLst>
            <a:ext uri="{FF2B5EF4-FFF2-40B4-BE49-F238E27FC236}">
              <a16:creationId xmlns:a16="http://schemas.microsoft.com/office/drawing/2014/main" id="{00000000-0008-0000-0300-0000AE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6" name="直線コネクタ 175">
          <a:extLst>
            <a:ext uri="{FF2B5EF4-FFF2-40B4-BE49-F238E27FC236}">
              <a16:creationId xmlns:a16="http://schemas.microsoft.com/office/drawing/2014/main" id="{00000000-0008-0000-0300-0000B0000000}"/>
            </a:ext>
          </a:extLst>
        </xdr:cNvPr>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7" name="テキスト ボックス 176">
          <a:extLst>
            <a:ext uri="{FF2B5EF4-FFF2-40B4-BE49-F238E27FC236}">
              <a16:creationId xmlns:a16="http://schemas.microsoft.com/office/drawing/2014/main" id="{00000000-0008-0000-0300-0000B1000000}"/>
            </a:ext>
          </a:extLst>
        </xdr:cNvPr>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8" name="直線コネクタ 177">
          <a:extLst>
            <a:ext uri="{FF2B5EF4-FFF2-40B4-BE49-F238E27FC236}">
              <a16:creationId xmlns:a16="http://schemas.microsoft.com/office/drawing/2014/main" id="{00000000-0008-0000-0300-0000B2000000}"/>
            </a:ext>
          </a:extLst>
        </xdr:cNvPr>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9" name="テキスト ボックス 178">
          <a:extLst>
            <a:ext uri="{FF2B5EF4-FFF2-40B4-BE49-F238E27FC236}">
              <a16:creationId xmlns:a16="http://schemas.microsoft.com/office/drawing/2014/main" id="{00000000-0008-0000-0300-0000B3000000}"/>
            </a:ext>
          </a:extLst>
        </xdr:cNvPr>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80" name="直線コネクタ 179">
          <a:extLst>
            <a:ext uri="{FF2B5EF4-FFF2-40B4-BE49-F238E27FC236}">
              <a16:creationId xmlns:a16="http://schemas.microsoft.com/office/drawing/2014/main" id="{00000000-0008-0000-0300-0000B4000000}"/>
            </a:ext>
          </a:extLst>
        </xdr:cNvPr>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1" name="テキスト ボックス 180">
          <a:extLst>
            <a:ext uri="{FF2B5EF4-FFF2-40B4-BE49-F238E27FC236}">
              <a16:creationId xmlns:a16="http://schemas.microsoft.com/office/drawing/2014/main" id="{00000000-0008-0000-0300-0000B5000000}"/>
            </a:ext>
          </a:extLst>
        </xdr:cNvPr>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2" name="直線コネクタ 181">
          <a:extLst>
            <a:ext uri="{FF2B5EF4-FFF2-40B4-BE49-F238E27FC236}">
              <a16:creationId xmlns:a16="http://schemas.microsoft.com/office/drawing/2014/main" id="{00000000-0008-0000-0300-0000B6000000}"/>
            </a:ext>
          </a:extLst>
        </xdr:cNvPr>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3" name="テキスト ボックス 182">
          <a:extLst>
            <a:ext uri="{FF2B5EF4-FFF2-40B4-BE49-F238E27FC236}">
              <a16:creationId xmlns:a16="http://schemas.microsoft.com/office/drawing/2014/main" id="{00000000-0008-0000-0300-0000B7000000}"/>
            </a:ext>
          </a:extLst>
        </xdr:cNvPr>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4" name="直線コネクタ 183">
          <a:extLst>
            <a:ext uri="{FF2B5EF4-FFF2-40B4-BE49-F238E27FC236}">
              <a16:creationId xmlns:a16="http://schemas.microsoft.com/office/drawing/2014/main" id="{00000000-0008-0000-0300-0000B8000000}"/>
            </a:ext>
          </a:extLst>
        </xdr:cNvPr>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5" name="テキスト ボックス 184">
          <a:extLst>
            <a:ext uri="{FF2B5EF4-FFF2-40B4-BE49-F238E27FC236}">
              <a16:creationId xmlns:a16="http://schemas.microsoft.com/office/drawing/2014/main" id="{00000000-0008-0000-0300-0000B9000000}"/>
            </a:ext>
          </a:extLst>
        </xdr:cNvPr>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7" name="テキスト ボックス 186">
          <a:extLst>
            <a:ext uri="{FF2B5EF4-FFF2-40B4-BE49-F238E27FC236}">
              <a16:creationId xmlns:a16="http://schemas.microsoft.com/office/drawing/2014/main" id="{00000000-0008-0000-0300-0000BB000000}"/>
            </a:ext>
          </a:extLst>
        </xdr:cNvPr>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78</xdr:row>
      <xdr:rowOff>25400</xdr:rowOff>
    </xdr:from>
    <xdr:to>
      <xdr:col>27</xdr:col>
      <xdr:colOff>184150</xdr:colOff>
      <xdr:row>92</xdr:row>
      <xdr:rowOff>38100</xdr:rowOff>
    </xdr:to>
    <xdr:sp macro="" textlink="">
      <xdr:nvSpPr>
        <xdr:cNvPr id="189" name="人件費・物件費等の状況グラフ枠">
          <a:extLst>
            <a:ext uri="{FF2B5EF4-FFF2-40B4-BE49-F238E27FC236}">
              <a16:creationId xmlns:a16="http://schemas.microsoft.com/office/drawing/2014/main" id="{00000000-0008-0000-0300-0000BD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93376</xdr:rowOff>
    </xdr:from>
    <xdr:to>
      <xdr:col>23</xdr:col>
      <xdr:colOff>133350</xdr:colOff>
      <xdr:row>90</xdr:row>
      <xdr:rowOff>48135</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flipV="1">
          <a:off x="4953000" y="13980826"/>
          <a:ext cx="0" cy="149780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90</xdr:row>
      <xdr:rowOff>20212</xdr:rowOff>
    </xdr:from>
    <xdr:ext cx="762000" cy="259045"/>
    <xdr:sp macro="" textlink="">
      <xdr:nvSpPr>
        <xdr:cNvPr id="191" name="人件費・物件費等の状況最小値テキスト">
          <a:extLst>
            <a:ext uri="{FF2B5EF4-FFF2-40B4-BE49-F238E27FC236}">
              <a16:creationId xmlns:a16="http://schemas.microsoft.com/office/drawing/2014/main" id="{00000000-0008-0000-0300-0000BF000000}"/>
            </a:ext>
          </a:extLst>
        </xdr:cNvPr>
        <xdr:cNvSpPr txBox="1"/>
      </xdr:nvSpPr>
      <xdr:spPr>
        <a:xfrm>
          <a:off x="5041900" y="154507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1,510,312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90</xdr:row>
      <xdr:rowOff>48135</xdr:rowOff>
    </xdr:from>
    <xdr:to>
      <xdr:col>24</xdr:col>
      <xdr:colOff>12700</xdr:colOff>
      <xdr:row>90</xdr:row>
      <xdr:rowOff>48135</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a:off x="4864100" y="154786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8303</xdr:rowOff>
    </xdr:from>
    <xdr:ext cx="762000" cy="259045"/>
    <xdr:sp macro="" textlink="">
      <xdr:nvSpPr>
        <xdr:cNvPr id="193" name="人件費・物件費等の状況最大値テキスト">
          <a:extLst>
            <a:ext uri="{FF2B5EF4-FFF2-40B4-BE49-F238E27FC236}">
              <a16:creationId xmlns:a16="http://schemas.microsoft.com/office/drawing/2014/main" id="{00000000-0008-0000-0300-0000C1000000}"/>
            </a:ext>
          </a:extLst>
        </xdr:cNvPr>
        <xdr:cNvSpPr txBox="1"/>
      </xdr:nvSpPr>
      <xdr:spPr>
        <a:xfrm>
          <a:off x="5041900" y="137243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206,790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93376</xdr:rowOff>
    </xdr:from>
    <xdr:to>
      <xdr:col>24</xdr:col>
      <xdr:colOff>12700</xdr:colOff>
      <xdr:row>81</xdr:row>
      <xdr:rowOff>93376</xdr:rowOff>
    </xdr:to>
    <xdr:cxnSp macro="">
      <xdr:nvCxnSpPr>
        <xdr:cNvPr id="194" name="直線コネクタ 193">
          <a:extLst>
            <a:ext uri="{FF2B5EF4-FFF2-40B4-BE49-F238E27FC236}">
              <a16:creationId xmlns:a16="http://schemas.microsoft.com/office/drawing/2014/main" id="{00000000-0008-0000-0300-0000C2000000}"/>
            </a:ext>
          </a:extLst>
        </xdr:cNvPr>
        <xdr:cNvCxnSpPr/>
      </xdr:nvCxnSpPr>
      <xdr:spPr>
        <a:xfrm>
          <a:off x="4864100" y="139808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102236</xdr:rowOff>
    </xdr:from>
    <xdr:to>
      <xdr:col>23</xdr:col>
      <xdr:colOff>133350</xdr:colOff>
      <xdr:row>81</xdr:row>
      <xdr:rowOff>116411</xdr:rowOff>
    </xdr:to>
    <xdr:cxnSp macro="">
      <xdr:nvCxnSpPr>
        <xdr:cNvPr id="195" name="直線コネクタ 194">
          <a:extLst>
            <a:ext uri="{FF2B5EF4-FFF2-40B4-BE49-F238E27FC236}">
              <a16:creationId xmlns:a16="http://schemas.microsoft.com/office/drawing/2014/main" id="{00000000-0008-0000-0300-0000C3000000}"/>
            </a:ext>
          </a:extLst>
        </xdr:cNvPr>
        <xdr:cNvCxnSpPr/>
      </xdr:nvCxnSpPr>
      <xdr:spPr>
        <a:xfrm>
          <a:off x="4114800" y="13989686"/>
          <a:ext cx="838200" cy="141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82</xdr:row>
      <xdr:rowOff>97826</xdr:rowOff>
    </xdr:from>
    <xdr:ext cx="762000" cy="259045"/>
    <xdr:sp macro="" textlink="">
      <xdr:nvSpPr>
        <xdr:cNvPr id="196" name="人件費・物件費等の状況平均値テキスト">
          <a:extLst>
            <a:ext uri="{FF2B5EF4-FFF2-40B4-BE49-F238E27FC236}">
              <a16:creationId xmlns:a16="http://schemas.microsoft.com/office/drawing/2014/main" id="{00000000-0008-0000-0300-0000C4000000}"/>
            </a:ext>
          </a:extLst>
        </xdr:cNvPr>
        <xdr:cNvSpPr txBox="1"/>
      </xdr:nvSpPr>
      <xdr:spPr>
        <a:xfrm>
          <a:off x="5041900" y="1415672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428,385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125749</xdr:rowOff>
    </xdr:from>
    <xdr:to>
      <xdr:col>23</xdr:col>
      <xdr:colOff>184150</xdr:colOff>
      <xdr:row>83</xdr:row>
      <xdr:rowOff>55899</xdr:rowOff>
    </xdr:to>
    <xdr:sp macro="" textlink="">
      <xdr:nvSpPr>
        <xdr:cNvPr id="197" name="フローチャート: 判断 196">
          <a:extLst>
            <a:ext uri="{FF2B5EF4-FFF2-40B4-BE49-F238E27FC236}">
              <a16:creationId xmlns:a16="http://schemas.microsoft.com/office/drawing/2014/main" id="{00000000-0008-0000-0300-0000C5000000}"/>
            </a:ext>
          </a:extLst>
        </xdr:cNvPr>
        <xdr:cNvSpPr/>
      </xdr:nvSpPr>
      <xdr:spPr>
        <a:xfrm>
          <a:off x="4902200" y="141846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102236</xdr:rowOff>
    </xdr:from>
    <xdr:to>
      <xdr:col>19</xdr:col>
      <xdr:colOff>133350</xdr:colOff>
      <xdr:row>81</xdr:row>
      <xdr:rowOff>106142</xdr:rowOff>
    </xdr:to>
    <xdr:cxnSp macro="">
      <xdr:nvCxnSpPr>
        <xdr:cNvPr id="198" name="直線コネクタ 197">
          <a:extLst>
            <a:ext uri="{FF2B5EF4-FFF2-40B4-BE49-F238E27FC236}">
              <a16:creationId xmlns:a16="http://schemas.microsoft.com/office/drawing/2014/main" id="{00000000-0008-0000-0300-0000C6000000}"/>
            </a:ext>
          </a:extLst>
        </xdr:cNvPr>
        <xdr:cNvCxnSpPr/>
      </xdr:nvCxnSpPr>
      <xdr:spPr>
        <a:xfrm flipV="1">
          <a:off x="3225800" y="13989686"/>
          <a:ext cx="889000" cy="3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114897</xdr:rowOff>
    </xdr:from>
    <xdr:to>
      <xdr:col>19</xdr:col>
      <xdr:colOff>184150</xdr:colOff>
      <xdr:row>83</xdr:row>
      <xdr:rowOff>45047</xdr:rowOff>
    </xdr:to>
    <xdr:sp macro="" textlink="">
      <xdr:nvSpPr>
        <xdr:cNvPr id="199" name="フローチャート: 判断 198">
          <a:extLst>
            <a:ext uri="{FF2B5EF4-FFF2-40B4-BE49-F238E27FC236}">
              <a16:creationId xmlns:a16="http://schemas.microsoft.com/office/drawing/2014/main" id="{00000000-0008-0000-0300-0000C7000000}"/>
            </a:ext>
          </a:extLst>
        </xdr:cNvPr>
        <xdr:cNvSpPr/>
      </xdr:nvSpPr>
      <xdr:spPr>
        <a:xfrm>
          <a:off x="4064000" y="141737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29824</xdr:rowOff>
    </xdr:from>
    <xdr:ext cx="736600" cy="259045"/>
    <xdr:sp macro="" textlink="">
      <xdr:nvSpPr>
        <xdr:cNvPr id="200" name="テキスト ボックス 199">
          <a:extLst>
            <a:ext uri="{FF2B5EF4-FFF2-40B4-BE49-F238E27FC236}">
              <a16:creationId xmlns:a16="http://schemas.microsoft.com/office/drawing/2014/main" id="{00000000-0008-0000-0300-0000C8000000}"/>
            </a:ext>
          </a:extLst>
        </xdr:cNvPr>
        <xdr:cNvSpPr txBox="1"/>
      </xdr:nvSpPr>
      <xdr:spPr>
        <a:xfrm>
          <a:off x="3733800" y="1426017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418,940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94710</xdr:rowOff>
    </xdr:from>
    <xdr:to>
      <xdr:col>15</xdr:col>
      <xdr:colOff>82550</xdr:colOff>
      <xdr:row>81</xdr:row>
      <xdr:rowOff>106142</xdr:rowOff>
    </xdr:to>
    <xdr:cxnSp macro="">
      <xdr:nvCxnSpPr>
        <xdr:cNvPr id="201" name="直線コネクタ 200">
          <a:extLst>
            <a:ext uri="{FF2B5EF4-FFF2-40B4-BE49-F238E27FC236}">
              <a16:creationId xmlns:a16="http://schemas.microsoft.com/office/drawing/2014/main" id="{00000000-0008-0000-0300-0000C9000000}"/>
            </a:ext>
          </a:extLst>
        </xdr:cNvPr>
        <xdr:cNvCxnSpPr/>
      </xdr:nvCxnSpPr>
      <xdr:spPr>
        <a:xfrm>
          <a:off x="2336800" y="13982160"/>
          <a:ext cx="889000" cy="11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108367</xdr:rowOff>
    </xdr:from>
    <xdr:to>
      <xdr:col>15</xdr:col>
      <xdr:colOff>133350</xdr:colOff>
      <xdr:row>83</xdr:row>
      <xdr:rowOff>38517</xdr:rowOff>
    </xdr:to>
    <xdr:sp macro="" textlink="">
      <xdr:nvSpPr>
        <xdr:cNvPr id="202" name="フローチャート: 判断 201">
          <a:extLst>
            <a:ext uri="{FF2B5EF4-FFF2-40B4-BE49-F238E27FC236}">
              <a16:creationId xmlns:a16="http://schemas.microsoft.com/office/drawing/2014/main" id="{00000000-0008-0000-0300-0000CA000000}"/>
            </a:ext>
          </a:extLst>
        </xdr:cNvPr>
        <xdr:cNvSpPr/>
      </xdr:nvSpPr>
      <xdr:spPr>
        <a:xfrm>
          <a:off x="3175000" y="141672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23294</xdr:rowOff>
    </xdr:from>
    <xdr:ext cx="762000" cy="259045"/>
    <xdr:sp macro="" textlink="">
      <xdr:nvSpPr>
        <xdr:cNvPr id="203" name="テキスト ボックス 202">
          <a:extLst>
            <a:ext uri="{FF2B5EF4-FFF2-40B4-BE49-F238E27FC236}">
              <a16:creationId xmlns:a16="http://schemas.microsoft.com/office/drawing/2014/main" id="{00000000-0008-0000-0300-0000CB000000}"/>
            </a:ext>
          </a:extLst>
        </xdr:cNvPr>
        <xdr:cNvSpPr txBox="1"/>
      </xdr:nvSpPr>
      <xdr:spPr>
        <a:xfrm>
          <a:off x="2844800" y="142536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413,257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81866</xdr:rowOff>
    </xdr:from>
    <xdr:to>
      <xdr:col>11</xdr:col>
      <xdr:colOff>31750</xdr:colOff>
      <xdr:row>81</xdr:row>
      <xdr:rowOff>94710</xdr:rowOff>
    </xdr:to>
    <xdr:cxnSp macro="">
      <xdr:nvCxnSpPr>
        <xdr:cNvPr id="204" name="直線コネクタ 203">
          <a:extLst>
            <a:ext uri="{FF2B5EF4-FFF2-40B4-BE49-F238E27FC236}">
              <a16:creationId xmlns:a16="http://schemas.microsoft.com/office/drawing/2014/main" id="{00000000-0008-0000-0300-0000CC000000}"/>
            </a:ext>
          </a:extLst>
        </xdr:cNvPr>
        <xdr:cNvCxnSpPr/>
      </xdr:nvCxnSpPr>
      <xdr:spPr>
        <a:xfrm>
          <a:off x="1447800" y="13969316"/>
          <a:ext cx="889000" cy="128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101640</xdr:rowOff>
    </xdr:from>
    <xdr:to>
      <xdr:col>11</xdr:col>
      <xdr:colOff>82550</xdr:colOff>
      <xdr:row>83</xdr:row>
      <xdr:rowOff>31790</xdr:rowOff>
    </xdr:to>
    <xdr:sp macro="" textlink="">
      <xdr:nvSpPr>
        <xdr:cNvPr id="205" name="フローチャート: 判断 204">
          <a:extLst>
            <a:ext uri="{FF2B5EF4-FFF2-40B4-BE49-F238E27FC236}">
              <a16:creationId xmlns:a16="http://schemas.microsoft.com/office/drawing/2014/main" id="{00000000-0008-0000-0300-0000CD000000}"/>
            </a:ext>
          </a:extLst>
        </xdr:cNvPr>
        <xdr:cNvSpPr/>
      </xdr:nvSpPr>
      <xdr:spPr>
        <a:xfrm>
          <a:off x="2286000" y="14160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83</xdr:row>
      <xdr:rowOff>16567</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1955800" y="14246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407,403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78246</xdr:rowOff>
    </xdr:from>
    <xdr:to>
      <xdr:col>7</xdr:col>
      <xdr:colOff>31750</xdr:colOff>
      <xdr:row>83</xdr:row>
      <xdr:rowOff>8396</xdr:rowOff>
    </xdr:to>
    <xdr:sp macro="" textlink="">
      <xdr:nvSpPr>
        <xdr:cNvPr id="207" name="フローチャート: 判断 206">
          <a:extLst>
            <a:ext uri="{FF2B5EF4-FFF2-40B4-BE49-F238E27FC236}">
              <a16:creationId xmlns:a16="http://schemas.microsoft.com/office/drawing/2014/main" id="{00000000-0008-0000-0300-0000CF000000}"/>
            </a:ext>
          </a:extLst>
        </xdr:cNvPr>
        <xdr:cNvSpPr/>
      </xdr:nvSpPr>
      <xdr:spPr>
        <a:xfrm>
          <a:off x="1397000" y="141371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164623</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1066800" y="142235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387,044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2" name="テキスト ボックス 211">
          <a:extLst>
            <a:ext uri="{FF2B5EF4-FFF2-40B4-BE49-F238E27FC236}">
              <a16:creationId xmlns:a16="http://schemas.microsoft.com/office/drawing/2014/main" id="{00000000-0008-0000-0300-0000D4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3" name="テキスト ボックス 212">
          <a:extLst>
            <a:ext uri="{FF2B5EF4-FFF2-40B4-BE49-F238E27FC236}">
              <a16:creationId xmlns:a16="http://schemas.microsoft.com/office/drawing/2014/main" id="{00000000-0008-0000-0300-0000D5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65611</xdr:rowOff>
    </xdr:from>
    <xdr:to>
      <xdr:col>23</xdr:col>
      <xdr:colOff>184150</xdr:colOff>
      <xdr:row>81</xdr:row>
      <xdr:rowOff>167211</xdr:rowOff>
    </xdr:to>
    <xdr:sp macro="" textlink="">
      <xdr:nvSpPr>
        <xdr:cNvPr id="214" name="楕円 213">
          <a:extLst>
            <a:ext uri="{FF2B5EF4-FFF2-40B4-BE49-F238E27FC236}">
              <a16:creationId xmlns:a16="http://schemas.microsoft.com/office/drawing/2014/main" id="{00000000-0008-0000-0300-0000D6000000}"/>
            </a:ext>
          </a:extLst>
        </xdr:cNvPr>
        <xdr:cNvSpPr/>
      </xdr:nvSpPr>
      <xdr:spPr>
        <a:xfrm>
          <a:off x="4902200" y="13953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80</xdr:row>
      <xdr:rowOff>158338</xdr:rowOff>
    </xdr:from>
    <xdr:ext cx="762000" cy="259045"/>
    <xdr:sp macro="" textlink="">
      <xdr:nvSpPr>
        <xdr:cNvPr id="215" name="人件費・物件費等の状況該当値テキスト">
          <a:extLst>
            <a:ext uri="{FF2B5EF4-FFF2-40B4-BE49-F238E27FC236}">
              <a16:creationId xmlns:a16="http://schemas.microsoft.com/office/drawing/2014/main" id="{00000000-0008-0000-0300-0000D7000000}"/>
            </a:ext>
          </a:extLst>
        </xdr:cNvPr>
        <xdr:cNvSpPr txBox="1"/>
      </xdr:nvSpPr>
      <xdr:spPr>
        <a:xfrm>
          <a:off x="5041900" y="138743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226,838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51436</xdr:rowOff>
    </xdr:from>
    <xdr:to>
      <xdr:col>19</xdr:col>
      <xdr:colOff>184150</xdr:colOff>
      <xdr:row>81</xdr:row>
      <xdr:rowOff>153036</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4064000" y="13938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163213</xdr:rowOff>
    </xdr:from>
    <xdr:ext cx="736600" cy="259045"/>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3733800" y="137077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55342</xdr:rowOff>
    </xdr:from>
    <xdr:to>
      <xdr:col>15</xdr:col>
      <xdr:colOff>133350</xdr:colOff>
      <xdr:row>81</xdr:row>
      <xdr:rowOff>156942</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3175000" y="13942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167119</xdr:rowOff>
    </xdr:from>
    <xdr:ext cx="7620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2844800" y="137116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217,900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81</xdr:row>
      <xdr:rowOff>43910</xdr:rowOff>
    </xdr:from>
    <xdr:to>
      <xdr:col>11</xdr:col>
      <xdr:colOff>82550</xdr:colOff>
      <xdr:row>81</xdr:row>
      <xdr:rowOff>145510</xdr:rowOff>
    </xdr:to>
    <xdr:sp macro="" textlink="">
      <xdr:nvSpPr>
        <xdr:cNvPr id="220" name="楕円 219">
          <a:extLst>
            <a:ext uri="{FF2B5EF4-FFF2-40B4-BE49-F238E27FC236}">
              <a16:creationId xmlns:a16="http://schemas.microsoft.com/office/drawing/2014/main" id="{00000000-0008-0000-0300-0000DC000000}"/>
            </a:ext>
          </a:extLst>
        </xdr:cNvPr>
        <xdr:cNvSpPr/>
      </xdr:nvSpPr>
      <xdr:spPr>
        <a:xfrm>
          <a:off x="2286000" y="13931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155687</xdr:rowOff>
    </xdr:from>
    <xdr:ext cx="762000" cy="259045"/>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1955800" y="13700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207,952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31066</xdr:rowOff>
    </xdr:from>
    <xdr:to>
      <xdr:col>7</xdr:col>
      <xdr:colOff>31750</xdr:colOff>
      <xdr:row>81</xdr:row>
      <xdr:rowOff>132666</xdr:rowOff>
    </xdr:to>
    <xdr:sp macro="" textlink="">
      <xdr:nvSpPr>
        <xdr:cNvPr id="222" name="楕円 221">
          <a:extLst>
            <a:ext uri="{FF2B5EF4-FFF2-40B4-BE49-F238E27FC236}">
              <a16:creationId xmlns:a16="http://schemas.microsoft.com/office/drawing/2014/main" id="{00000000-0008-0000-0300-0000DE000000}"/>
            </a:ext>
          </a:extLst>
        </xdr:cNvPr>
        <xdr:cNvSpPr/>
      </xdr:nvSpPr>
      <xdr:spPr>
        <a:xfrm>
          <a:off x="1397000" y="139185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142843</xdr:rowOff>
    </xdr:from>
    <xdr:ext cx="762000" cy="259045"/>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066800" y="136873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4" name="正方形/長方形 223">
          <a:extLst>
            <a:ext uri="{FF2B5EF4-FFF2-40B4-BE49-F238E27FC236}">
              <a16:creationId xmlns:a16="http://schemas.microsoft.com/office/drawing/2014/main" id="{00000000-0008-0000-0300-0000E0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5" name="テキスト ボックス 224">
          <a:extLst>
            <a:ext uri="{FF2B5EF4-FFF2-40B4-BE49-F238E27FC236}">
              <a16:creationId xmlns:a16="http://schemas.microsoft.com/office/drawing/2014/main" id="{00000000-0008-0000-0300-0000E1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6" name="テキスト ボックス 225">
          <a:extLst>
            <a:ext uri="{FF2B5EF4-FFF2-40B4-BE49-F238E27FC236}">
              <a16:creationId xmlns:a16="http://schemas.microsoft.com/office/drawing/2014/main" id="{00000000-0008-0000-0300-0000E2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4" name="正方形/長方形 233">
          <a:extLst>
            <a:ext uri="{FF2B5EF4-FFF2-40B4-BE49-F238E27FC236}">
              <a16:creationId xmlns:a16="http://schemas.microsoft.com/office/drawing/2014/main" id="{00000000-0008-0000-0300-0000EA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5" name="正方形/長方形 234">
          <a:extLst>
            <a:ext uri="{FF2B5EF4-FFF2-40B4-BE49-F238E27FC236}">
              <a16:creationId xmlns:a16="http://schemas.microsoft.com/office/drawing/2014/main" id="{00000000-0008-0000-0300-0000EB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6" name="テキスト ボックス 235">
          <a:extLst>
            <a:ext uri="{FF2B5EF4-FFF2-40B4-BE49-F238E27FC236}">
              <a16:creationId xmlns:a16="http://schemas.microsoft.com/office/drawing/2014/main" id="{00000000-0008-0000-0300-0000EC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これまでのラスパイレス指数の状況や近隣町村の動向をみながら、適切な給与水準になるよう努めて</a:t>
          </a:r>
          <a:r>
            <a:rPr lang="ja-JP" altLang="en-US" sz="1200" b="0" i="0" baseline="0">
              <a:solidFill>
                <a:schemeClr val="dk1"/>
              </a:solidFill>
              <a:effectLst/>
              <a:latin typeface="ＭＳ Ｐゴシック" panose="020B0600070205080204" pitchFamily="50" charset="-128"/>
              <a:ea typeface="ＭＳ Ｐゴシック" panose="020B0600070205080204" pitchFamily="50" charset="-128"/>
              <a:cs typeface="+mn-cs"/>
            </a:rPr>
            <a:t>いる。</a:t>
          </a:r>
          <a:endParaRPr lang="ja-JP" altLang="ja-JP" sz="1200">
            <a:effectLst/>
            <a:latin typeface="ＭＳ Ｐゴシック" panose="020B0600070205080204" pitchFamily="50" charset="-128"/>
            <a:ea typeface="ＭＳ Ｐゴシック" panose="020B0600070205080204" pitchFamily="50" charset="-128"/>
          </a:endParaRPr>
        </a:p>
        <a:p>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　京都府からの派遣職員</a:t>
          </a:r>
          <a:r>
            <a:rPr lang="ja-JP" altLang="en-US" sz="1200" b="0" i="0" baseline="0">
              <a:solidFill>
                <a:schemeClr val="dk1"/>
              </a:solidFill>
              <a:effectLst/>
              <a:latin typeface="ＭＳ Ｐゴシック" panose="020B0600070205080204" pitchFamily="50" charset="-128"/>
              <a:ea typeface="ＭＳ Ｐゴシック" panose="020B0600070205080204" pitchFamily="50" charset="-128"/>
              <a:cs typeface="+mn-cs"/>
            </a:rPr>
            <a:t>が高い給与水準にあること</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により、</a:t>
          </a:r>
          <a:r>
            <a:rPr lang="ja-JP" altLang="en-US" sz="1200" b="0" i="0" baseline="0">
              <a:solidFill>
                <a:schemeClr val="dk1"/>
              </a:solidFill>
              <a:effectLst/>
              <a:latin typeface="ＭＳ Ｐゴシック" panose="020B0600070205080204" pitchFamily="50" charset="-128"/>
              <a:ea typeface="ＭＳ Ｐゴシック" panose="020B0600070205080204" pitchFamily="50" charset="-128"/>
              <a:cs typeface="+mn-cs"/>
            </a:rPr>
            <a:t>類似団体内平均をやや上回って推移する傾向にある</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a:t>
          </a:r>
          <a:r>
            <a:rPr lang="ja-JP" altLang="en-US" sz="1200" b="0" i="0" baseline="0">
              <a:solidFill>
                <a:schemeClr val="dk1"/>
              </a:solidFill>
              <a:effectLst/>
              <a:latin typeface="ＭＳ Ｐゴシック" panose="020B0600070205080204" pitchFamily="50" charset="-128"/>
              <a:ea typeface="ＭＳ Ｐゴシック" panose="020B0600070205080204" pitchFamily="50" charset="-128"/>
              <a:cs typeface="+mn-cs"/>
            </a:rPr>
            <a:t>令和元年度算定分については、大卒、短卒、高卒の複数の階層区分で給与の高い職員の階層区分の異動があったことに伴い、前年度比△</a:t>
          </a:r>
          <a:r>
            <a:rPr lang="en-US"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0.9</a:t>
          </a:r>
          <a:r>
            <a:rPr lang="ja-JP" altLang="en-US" sz="1200" b="0" i="0" baseline="0">
              <a:solidFill>
                <a:schemeClr val="dk1"/>
              </a:solidFill>
              <a:effectLst/>
              <a:latin typeface="ＭＳ Ｐゴシック" panose="020B0600070205080204" pitchFamily="50" charset="-128"/>
              <a:ea typeface="ＭＳ Ｐゴシック" panose="020B0600070205080204" pitchFamily="50" charset="-128"/>
              <a:cs typeface="+mn-cs"/>
            </a:rPr>
            <a:t>ポイントの減となっている。</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　</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　今後も全国・近隣町村の動向を注視しながら、一層の給与適正化に努める。</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7" name="直線コネクタ 236">
          <a:extLst>
            <a:ext uri="{FF2B5EF4-FFF2-40B4-BE49-F238E27FC236}">
              <a16:creationId xmlns:a16="http://schemas.microsoft.com/office/drawing/2014/main" id="{00000000-0008-0000-0300-0000ED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7" name="直線コネクタ 246">
          <a:extLst>
            <a:ext uri="{FF2B5EF4-FFF2-40B4-BE49-F238E27FC236}">
              <a16:creationId xmlns:a16="http://schemas.microsoft.com/office/drawing/2014/main" id="{00000000-0008-0000-0300-0000F7000000}"/>
            </a:ext>
          </a:extLst>
        </xdr:cNvPr>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8" name="テキスト ボックス 247">
          <a:extLst>
            <a:ext uri="{FF2B5EF4-FFF2-40B4-BE49-F238E27FC236}">
              <a16:creationId xmlns:a16="http://schemas.microsoft.com/office/drawing/2014/main" id="{00000000-0008-0000-0300-0000F8000000}"/>
            </a:ext>
          </a:extLst>
        </xdr:cNvPr>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9" name="直線コネクタ 248">
          <a:extLst>
            <a:ext uri="{FF2B5EF4-FFF2-40B4-BE49-F238E27FC236}">
              <a16:creationId xmlns:a16="http://schemas.microsoft.com/office/drawing/2014/main" id="{00000000-0008-0000-0300-0000F9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0" name="テキスト ボックス 249">
          <a:extLst>
            <a:ext uri="{FF2B5EF4-FFF2-40B4-BE49-F238E27FC236}">
              <a16:creationId xmlns:a16="http://schemas.microsoft.com/office/drawing/2014/main" id="{00000000-0008-0000-0300-0000FA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1" name="給与水準   （国との比較）グラフ枠">
          <a:extLst>
            <a:ext uri="{FF2B5EF4-FFF2-40B4-BE49-F238E27FC236}">
              <a16:creationId xmlns:a16="http://schemas.microsoft.com/office/drawing/2014/main" id="{00000000-0008-0000-0300-0000FB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1693</xdr:rowOff>
    </xdr:from>
    <xdr:to>
      <xdr:col>81</xdr:col>
      <xdr:colOff>44450</xdr:colOff>
      <xdr:row>90</xdr:row>
      <xdr:rowOff>59266</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flipV="1">
          <a:off x="17018000" y="13889143"/>
          <a:ext cx="0" cy="160062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90</xdr:row>
      <xdr:rowOff>31343</xdr:rowOff>
    </xdr:from>
    <xdr:ext cx="762000" cy="259045"/>
    <xdr:sp macro="" textlink="">
      <xdr:nvSpPr>
        <xdr:cNvPr id="253" name="給与水準   （国との比較）最小値テキスト">
          <a:extLst>
            <a:ext uri="{FF2B5EF4-FFF2-40B4-BE49-F238E27FC236}">
              <a16:creationId xmlns:a16="http://schemas.microsoft.com/office/drawing/2014/main" id="{00000000-0008-0000-0300-0000FD000000}"/>
            </a:ext>
          </a:extLst>
        </xdr:cNvPr>
        <xdr:cNvSpPr txBox="1"/>
      </xdr:nvSpPr>
      <xdr:spPr>
        <a:xfrm>
          <a:off x="17106900" y="15461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90</xdr:row>
      <xdr:rowOff>59266</xdr:rowOff>
    </xdr:from>
    <xdr:to>
      <xdr:col>81</xdr:col>
      <xdr:colOff>133350</xdr:colOff>
      <xdr:row>90</xdr:row>
      <xdr:rowOff>59266</xdr:rowOff>
    </xdr:to>
    <xdr:cxnSp macro="">
      <xdr:nvCxnSpPr>
        <xdr:cNvPr id="254" name="直線コネクタ 253">
          <a:extLst>
            <a:ext uri="{FF2B5EF4-FFF2-40B4-BE49-F238E27FC236}">
              <a16:creationId xmlns:a16="http://schemas.microsoft.com/office/drawing/2014/main" id="{00000000-0008-0000-0300-0000FE000000}"/>
            </a:ext>
          </a:extLst>
        </xdr:cNvPr>
        <xdr:cNvCxnSpPr/>
      </xdr:nvCxnSpPr>
      <xdr:spPr>
        <a:xfrm>
          <a:off x="16929100" y="154897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88070</xdr:rowOff>
    </xdr:from>
    <xdr:ext cx="762000" cy="259045"/>
    <xdr:sp macro="" textlink="">
      <xdr:nvSpPr>
        <xdr:cNvPr id="255" name="給与水準   （国との比較）最大値テキスト">
          <a:extLst>
            <a:ext uri="{FF2B5EF4-FFF2-40B4-BE49-F238E27FC236}">
              <a16:creationId xmlns:a16="http://schemas.microsoft.com/office/drawing/2014/main" id="{00000000-0008-0000-0300-0000FF000000}"/>
            </a:ext>
          </a:extLst>
        </xdr:cNvPr>
        <xdr:cNvSpPr txBox="1"/>
      </xdr:nvSpPr>
      <xdr:spPr>
        <a:xfrm>
          <a:off x="17106900" y="13632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1693</xdr:rowOff>
    </xdr:from>
    <xdr:to>
      <xdr:col>81</xdr:col>
      <xdr:colOff>133350</xdr:colOff>
      <xdr:row>81</xdr:row>
      <xdr:rowOff>1693</xdr:rowOff>
    </xdr:to>
    <xdr:cxnSp macro="">
      <xdr:nvCxnSpPr>
        <xdr:cNvPr id="256" name="直線コネクタ 255">
          <a:extLst>
            <a:ext uri="{FF2B5EF4-FFF2-40B4-BE49-F238E27FC236}">
              <a16:creationId xmlns:a16="http://schemas.microsoft.com/office/drawing/2014/main" id="{00000000-0008-0000-0300-000000010000}"/>
            </a:ext>
          </a:extLst>
        </xdr:cNvPr>
        <xdr:cNvCxnSpPr/>
      </xdr:nvCxnSpPr>
      <xdr:spPr>
        <a:xfrm>
          <a:off x="16929100" y="13889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87</xdr:row>
      <xdr:rowOff>163407</xdr:rowOff>
    </xdr:from>
    <xdr:to>
      <xdr:col>81</xdr:col>
      <xdr:colOff>44450</xdr:colOff>
      <xdr:row>88</xdr:row>
      <xdr:rowOff>64346</xdr:rowOff>
    </xdr:to>
    <xdr:cxnSp macro="">
      <xdr:nvCxnSpPr>
        <xdr:cNvPr id="257" name="直線コネクタ 256">
          <a:extLst>
            <a:ext uri="{FF2B5EF4-FFF2-40B4-BE49-F238E27FC236}">
              <a16:creationId xmlns:a16="http://schemas.microsoft.com/office/drawing/2014/main" id="{00000000-0008-0000-0300-000001010000}"/>
            </a:ext>
          </a:extLst>
        </xdr:cNvPr>
        <xdr:cNvCxnSpPr/>
      </xdr:nvCxnSpPr>
      <xdr:spPr>
        <a:xfrm flipV="1">
          <a:off x="16179800" y="15079557"/>
          <a:ext cx="838200" cy="72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86</xdr:row>
      <xdr:rowOff>105004</xdr:rowOff>
    </xdr:from>
    <xdr:ext cx="762000" cy="259045"/>
    <xdr:sp macro="" textlink="">
      <xdr:nvSpPr>
        <xdr:cNvPr id="258" name="給与水準   （国との比較）平均値テキスト">
          <a:extLst>
            <a:ext uri="{FF2B5EF4-FFF2-40B4-BE49-F238E27FC236}">
              <a16:creationId xmlns:a16="http://schemas.microsoft.com/office/drawing/2014/main" id="{00000000-0008-0000-0300-000002010000}"/>
            </a:ext>
          </a:extLst>
        </xdr:cNvPr>
        <xdr:cNvSpPr txBox="1"/>
      </xdr:nvSpPr>
      <xdr:spPr>
        <a:xfrm>
          <a:off x="17106900" y="1484970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88477</xdr:rowOff>
    </xdr:from>
    <xdr:to>
      <xdr:col>81</xdr:col>
      <xdr:colOff>95250</xdr:colOff>
      <xdr:row>88</xdr:row>
      <xdr:rowOff>18627</xdr:rowOff>
    </xdr:to>
    <xdr:sp macro="" textlink="">
      <xdr:nvSpPr>
        <xdr:cNvPr id="259" name="フローチャート: 判断 258">
          <a:extLst>
            <a:ext uri="{FF2B5EF4-FFF2-40B4-BE49-F238E27FC236}">
              <a16:creationId xmlns:a16="http://schemas.microsoft.com/office/drawing/2014/main" id="{00000000-0008-0000-0300-000003010000}"/>
            </a:ext>
          </a:extLst>
        </xdr:cNvPr>
        <xdr:cNvSpPr/>
      </xdr:nvSpPr>
      <xdr:spPr>
        <a:xfrm>
          <a:off x="16967200" y="15004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88</xdr:row>
      <xdr:rowOff>16087</xdr:rowOff>
    </xdr:from>
    <xdr:to>
      <xdr:col>77</xdr:col>
      <xdr:colOff>44450</xdr:colOff>
      <xdr:row>88</xdr:row>
      <xdr:rowOff>64346</xdr:rowOff>
    </xdr:to>
    <xdr:cxnSp macro="">
      <xdr:nvCxnSpPr>
        <xdr:cNvPr id="260" name="直線コネクタ 259">
          <a:extLst>
            <a:ext uri="{FF2B5EF4-FFF2-40B4-BE49-F238E27FC236}">
              <a16:creationId xmlns:a16="http://schemas.microsoft.com/office/drawing/2014/main" id="{00000000-0008-0000-0300-000004010000}"/>
            </a:ext>
          </a:extLst>
        </xdr:cNvPr>
        <xdr:cNvCxnSpPr/>
      </xdr:nvCxnSpPr>
      <xdr:spPr>
        <a:xfrm>
          <a:off x="15290800" y="15103687"/>
          <a:ext cx="889000" cy="482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87</xdr:row>
      <xdr:rowOff>88477</xdr:rowOff>
    </xdr:from>
    <xdr:to>
      <xdr:col>77</xdr:col>
      <xdr:colOff>95250</xdr:colOff>
      <xdr:row>88</xdr:row>
      <xdr:rowOff>18627</xdr:rowOff>
    </xdr:to>
    <xdr:sp macro="" textlink="">
      <xdr:nvSpPr>
        <xdr:cNvPr id="261" name="フローチャート: 判断 260">
          <a:extLst>
            <a:ext uri="{FF2B5EF4-FFF2-40B4-BE49-F238E27FC236}">
              <a16:creationId xmlns:a16="http://schemas.microsoft.com/office/drawing/2014/main" id="{00000000-0008-0000-0300-000005010000}"/>
            </a:ext>
          </a:extLst>
        </xdr:cNvPr>
        <xdr:cNvSpPr/>
      </xdr:nvSpPr>
      <xdr:spPr>
        <a:xfrm>
          <a:off x="16129000" y="15004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28804</xdr:rowOff>
    </xdr:from>
    <xdr:ext cx="736600" cy="259045"/>
    <xdr:sp macro="" textlink="">
      <xdr:nvSpPr>
        <xdr:cNvPr id="262" name="テキスト ボックス 261">
          <a:extLst>
            <a:ext uri="{FF2B5EF4-FFF2-40B4-BE49-F238E27FC236}">
              <a16:creationId xmlns:a16="http://schemas.microsoft.com/office/drawing/2014/main" id="{00000000-0008-0000-0300-000006010000}"/>
            </a:ext>
          </a:extLst>
        </xdr:cNvPr>
        <xdr:cNvSpPr txBox="1"/>
      </xdr:nvSpPr>
      <xdr:spPr>
        <a:xfrm>
          <a:off x="15798800" y="1477350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88</xdr:row>
      <xdr:rowOff>16087</xdr:rowOff>
    </xdr:from>
    <xdr:to>
      <xdr:col>72</xdr:col>
      <xdr:colOff>203200</xdr:colOff>
      <xdr:row>88</xdr:row>
      <xdr:rowOff>112607</xdr:rowOff>
    </xdr:to>
    <xdr:cxnSp macro="">
      <xdr:nvCxnSpPr>
        <xdr:cNvPr id="263" name="直線コネクタ 262">
          <a:extLst>
            <a:ext uri="{FF2B5EF4-FFF2-40B4-BE49-F238E27FC236}">
              <a16:creationId xmlns:a16="http://schemas.microsoft.com/office/drawing/2014/main" id="{00000000-0008-0000-0300-000007010000}"/>
            </a:ext>
          </a:extLst>
        </xdr:cNvPr>
        <xdr:cNvCxnSpPr/>
      </xdr:nvCxnSpPr>
      <xdr:spPr>
        <a:xfrm flipV="1">
          <a:off x="14401800" y="15103687"/>
          <a:ext cx="8890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87</xdr:row>
      <xdr:rowOff>88477</xdr:rowOff>
    </xdr:from>
    <xdr:to>
      <xdr:col>73</xdr:col>
      <xdr:colOff>44450</xdr:colOff>
      <xdr:row>88</xdr:row>
      <xdr:rowOff>18627</xdr:rowOff>
    </xdr:to>
    <xdr:sp macro="" textlink="">
      <xdr:nvSpPr>
        <xdr:cNvPr id="264" name="フローチャート: 判断 263">
          <a:extLst>
            <a:ext uri="{FF2B5EF4-FFF2-40B4-BE49-F238E27FC236}">
              <a16:creationId xmlns:a16="http://schemas.microsoft.com/office/drawing/2014/main" id="{00000000-0008-0000-0300-000008010000}"/>
            </a:ext>
          </a:extLst>
        </xdr:cNvPr>
        <xdr:cNvSpPr/>
      </xdr:nvSpPr>
      <xdr:spPr>
        <a:xfrm>
          <a:off x="15240000" y="15004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28804</xdr:rowOff>
    </xdr:from>
    <xdr:ext cx="762000" cy="259045"/>
    <xdr:sp macro="" textlink="">
      <xdr:nvSpPr>
        <xdr:cNvPr id="265" name="テキスト ボックス 264">
          <a:extLst>
            <a:ext uri="{FF2B5EF4-FFF2-40B4-BE49-F238E27FC236}">
              <a16:creationId xmlns:a16="http://schemas.microsoft.com/office/drawing/2014/main" id="{00000000-0008-0000-0300-000009010000}"/>
            </a:ext>
          </a:extLst>
        </xdr:cNvPr>
        <xdr:cNvSpPr txBox="1"/>
      </xdr:nvSpPr>
      <xdr:spPr>
        <a:xfrm>
          <a:off x="14909800" y="147735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87</xdr:row>
      <xdr:rowOff>155363</xdr:rowOff>
    </xdr:from>
    <xdr:to>
      <xdr:col>68</xdr:col>
      <xdr:colOff>152400</xdr:colOff>
      <xdr:row>88</xdr:row>
      <xdr:rowOff>112607</xdr:rowOff>
    </xdr:to>
    <xdr:cxnSp macro="">
      <xdr:nvCxnSpPr>
        <xdr:cNvPr id="266" name="直線コネクタ 265">
          <a:extLst>
            <a:ext uri="{FF2B5EF4-FFF2-40B4-BE49-F238E27FC236}">
              <a16:creationId xmlns:a16="http://schemas.microsoft.com/office/drawing/2014/main" id="{00000000-0008-0000-0300-00000A010000}"/>
            </a:ext>
          </a:extLst>
        </xdr:cNvPr>
        <xdr:cNvCxnSpPr/>
      </xdr:nvCxnSpPr>
      <xdr:spPr>
        <a:xfrm>
          <a:off x="13512800" y="15071513"/>
          <a:ext cx="889000" cy="1286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87</xdr:row>
      <xdr:rowOff>56304</xdr:rowOff>
    </xdr:from>
    <xdr:to>
      <xdr:col>68</xdr:col>
      <xdr:colOff>203200</xdr:colOff>
      <xdr:row>87</xdr:row>
      <xdr:rowOff>157904</xdr:rowOff>
    </xdr:to>
    <xdr:sp macro="" textlink="">
      <xdr:nvSpPr>
        <xdr:cNvPr id="267" name="フローチャート: 判断 266">
          <a:extLst>
            <a:ext uri="{FF2B5EF4-FFF2-40B4-BE49-F238E27FC236}">
              <a16:creationId xmlns:a16="http://schemas.microsoft.com/office/drawing/2014/main" id="{00000000-0008-0000-0300-00000B010000}"/>
            </a:ext>
          </a:extLst>
        </xdr:cNvPr>
        <xdr:cNvSpPr/>
      </xdr:nvSpPr>
      <xdr:spPr>
        <a:xfrm>
          <a:off x="14351000" y="14972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168081</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4020800" y="147413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87</xdr:row>
      <xdr:rowOff>72389</xdr:rowOff>
    </xdr:from>
    <xdr:to>
      <xdr:col>64</xdr:col>
      <xdr:colOff>152400</xdr:colOff>
      <xdr:row>88</xdr:row>
      <xdr:rowOff>2539</xdr:rowOff>
    </xdr:to>
    <xdr:sp macro="" textlink="">
      <xdr:nvSpPr>
        <xdr:cNvPr id="269" name="フローチャート: 判断 268">
          <a:extLst>
            <a:ext uri="{FF2B5EF4-FFF2-40B4-BE49-F238E27FC236}">
              <a16:creationId xmlns:a16="http://schemas.microsoft.com/office/drawing/2014/main" id="{00000000-0008-0000-0300-00000D010000}"/>
            </a:ext>
          </a:extLst>
        </xdr:cNvPr>
        <xdr:cNvSpPr/>
      </xdr:nvSpPr>
      <xdr:spPr>
        <a:xfrm>
          <a:off x="13462000" y="14988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12716</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3131800" y="147574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112607</xdr:rowOff>
    </xdr:from>
    <xdr:to>
      <xdr:col>81</xdr:col>
      <xdr:colOff>95250</xdr:colOff>
      <xdr:row>88</xdr:row>
      <xdr:rowOff>42757</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6967200" y="15028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87</xdr:row>
      <xdr:rowOff>84684</xdr:rowOff>
    </xdr:from>
    <xdr:ext cx="762000" cy="259045"/>
    <xdr:sp macro="" textlink="">
      <xdr:nvSpPr>
        <xdr:cNvPr id="277" name="給与水準   （国との比較）該当値テキスト">
          <a:extLst>
            <a:ext uri="{FF2B5EF4-FFF2-40B4-BE49-F238E27FC236}">
              <a16:creationId xmlns:a16="http://schemas.microsoft.com/office/drawing/2014/main" id="{00000000-0008-0000-0300-000015010000}"/>
            </a:ext>
          </a:extLst>
        </xdr:cNvPr>
        <xdr:cNvSpPr txBox="1"/>
      </xdr:nvSpPr>
      <xdr:spPr>
        <a:xfrm>
          <a:off x="17106900" y="15000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88</xdr:row>
      <xdr:rowOff>13546</xdr:rowOff>
    </xdr:from>
    <xdr:to>
      <xdr:col>77</xdr:col>
      <xdr:colOff>95250</xdr:colOff>
      <xdr:row>88</xdr:row>
      <xdr:rowOff>115146</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6129000" y="15101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88</xdr:row>
      <xdr:rowOff>99923</xdr:rowOff>
    </xdr:from>
    <xdr:ext cx="7366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5798800" y="151875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87</xdr:row>
      <xdr:rowOff>136737</xdr:rowOff>
    </xdr:from>
    <xdr:to>
      <xdr:col>73</xdr:col>
      <xdr:colOff>44450</xdr:colOff>
      <xdr:row>88</xdr:row>
      <xdr:rowOff>66887</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5240000" y="150528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88</xdr:row>
      <xdr:rowOff>51664</xdr:rowOff>
    </xdr:from>
    <xdr:ext cx="7620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4909800" y="151392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88</xdr:row>
      <xdr:rowOff>61807</xdr:rowOff>
    </xdr:from>
    <xdr:to>
      <xdr:col>68</xdr:col>
      <xdr:colOff>203200</xdr:colOff>
      <xdr:row>88</xdr:row>
      <xdr:rowOff>163407</xdr:rowOff>
    </xdr:to>
    <xdr:sp macro="" textlink="">
      <xdr:nvSpPr>
        <xdr:cNvPr id="282" name="楕円 281">
          <a:extLst>
            <a:ext uri="{FF2B5EF4-FFF2-40B4-BE49-F238E27FC236}">
              <a16:creationId xmlns:a16="http://schemas.microsoft.com/office/drawing/2014/main" id="{00000000-0008-0000-0300-00001A010000}"/>
            </a:ext>
          </a:extLst>
        </xdr:cNvPr>
        <xdr:cNvSpPr/>
      </xdr:nvSpPr>
      <xdr:spPr>
        <a:xfrm>
          <a:off x="14351000" y="151494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88</xdr:row>
      <xdr:rowOff>148184</xdr:rowOff>
    </xdr:from>
    <xdr:ext cx="762000" cy="259045"/>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4020800" y="152357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87</xdr:row>
      <xdr:rowOff>104563</xdr:rowOff>
    </xdr:from>
    <xdr:to>
      <xdr:col>64</xdr:col>
      <xdr:colOff>152400</xdr:colOff>
      <xdr:row>88</xdr:row>
      <xdr:rowOff>34713</xdr:rowOff>
    </xdr:to>
    <xdr:sp macro="" textlink="">
      <xdr:nvSpPr>
        <xdr:cNvPr id="284" name="楕円 283">
          <a:extLst>
            <a:ext uri="{FF2B5EF4-FFF2-40B4-BE49-F238E27FC236}">
              <a16:creationId xmlns:a16="http://schemas.microsoft.com/office/drawing/2014/main" id="{00000000-0008-0000-0300-00001C010000}"/>
            </a:ext>
          </a:extLst>
        </xdr:cNvPr>
        <xdr:cNvSpPr/>
      </xdr:nvSpPr>
      <xdr:spPr>
        <a:xfrm>
          <a:off x="13462000" y="15020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88</xdr:row>
      <xdr:rowOff>19490</xdr:rowOff>
    </xdr:from>
    <xdr:ext cx="762000" cy="259045"/>
    <xdr:sp macro="" textlink="">
      <xdr:nvSpPr>
        <xdr:cNvPr id="285" name="テキスト ボックス 284">
          <a:extLst>
            <a:ext uri="{FF2B5EF4-FFF2-40B4-BE49-F238E27FC236}">
              <a16:creationId xmlns:a16="http://schemas.microsoft.com/office/drawing/2014/main" id="{00000000-0008-0000-0300-00001D010000}"/>
            </a:ext>
          </a:extLst>
        </xdr:cNvPr>
        <xdr:cNvSpPr txBox="1"/>
      </xdr:nvSpPr>
      <xdr:spPr>
        <a:xfrm>
          <a:off x="13131800" y="151070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6" name="正方形/長方形 285">
          <a:extLst>
            <a:ext uri="{FF2B5EF4-FFF2-40B4-BE49-F238E27FC236}">
              <a16:creationId xmlns:a16="http://schemas.microsoft.com/office/drawing/2014/main" id="{00000000-0008-0000-0300-00001E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7" name="テキスト ボックス 286">
          <a:extLst>
            <a:ext uri="{FF2B5EF4-FFF2-40B4-BE49-F238E27FC236}">
              <a16:creationId xmlns:a16="http://schemas.microsoft.com/office/drawing/2014/main" id="{00000000-0008-0000-0300-00001F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8" name="テキスト ボックス 287">
          <a:extLst>
            <a:ext uri="{FF2B5EF4-FFF2-40B4-BE49-F238E27FC236}">
              <a16:creationId xmlns:a16="http://schemas.microsoft.com/office/drawing/2014/main" id="{00000000-0008-0000-0300-000020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[17.59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6" name="正方形/長方形 295">
          <a:extLst>
            <a:ext uri="{FF2B5EF4-FFF2-40B4-BE49-F238E27FC236}">
              <a16:creationId xmlns:a16="http://schemas.microsoft.com/office/drawing/2014/main" id="{00000000-0008-0000-0300-000028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7" name="正方形/長方形 296">
          <a:extLst>
            <a:ext uri="{FF2B5EF4-FFF2-40B4-BE49-F238E27FC236}">
              <a16:creationId xmlns:a16="http://schemas.microsoft.com/office/drawing/2014/main" id="{00000000-0008-0000-0300-000029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8" name="テキスト ボックス 297">
          <a:extLst>
            <a:ext uri="{FF2B5EF4-FFF2-40B4-BE49-F238E27FC236}">
              <a16:creationId xmlns:a16="http://schemas.microsoft.com/office/drawing/2014/main" id="{00000000-0008-0000-0300-00002A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　定員適正化計画に基づき、平成</a:t>
          </a:r>
          <a:r>
            <a:rPr lang="en-US"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12</a:t>
          </a:r>
          <a:r>
            <a:rPr lang="ja-JP"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年度から平成</a:t>
          </a:r>
          <a:r>
            <a:rPr lang="en-US"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19</a:t>
          </a:r>
          <a:r>
            <a:rPr lang="ja-JP"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年度にかけて、退職不補充として</a:t>
          </a:r>
          <a:r>
            <a:rPr lang="en-US"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38</a:t>
          </a:r>
          <a:r>
            <a:rPr lang="ja-JP"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人の削減を行い、その後も相楽東部広域連合の設立により、教育委員会の事務の統合により行政改革を進め、人件費の抑制と適正な定員管理に努めてきたことから、類似団体</a:t>
          </a:r>
          <a:r>
            <a:rPr lang="ja-JP" altLang="en-US" sz="1150" b="0" i="0" baseline="0">
              <a:solidFill>
                <a:schemeClr val="dk1"/>
              </a:solidFill>
              <a:effectLst/>
              <a:latin typeface="ＭＳ Ｐゴシック" panose="020B0600070205080204" pitchFamily="50" charset="-128"/>
              <a:ea typeface="ＭＳ Ｐゴシック" panose="020B0600070205080204" pitchFamily="50" charset="-128"/>
              <a:cs typeface="+mn-cs"/>
            </a:rPr>
            <a:t>内</a:t>
          </a:r>
          <a:r>
            <a:rPr lang="ja-JP"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平均値を下回っている。</a:t>
          </a:r>
          <a:endParaRPr lang="ja-JP" altLang="ja-JP" sz="1150">
            <a:effectLst/>
            <a:latin typeface="ＭＳ Ｐゴシック" panose="020B0600070205080204" pitchFamily="50" charset="-128"/>
            <a:ea typeface="ＭＳ Ｐゴシック" panose="020B0600070205080204" pitchFamily="50" charset="-128"/>
          </a:endParaRPr>
        </a:p>
        <a:p>
          <a:r>
            <a:rPr lang="ja-JP"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　</a:t>
          </a:r>
          <a:r>
            <a:rPr lang="ja-JP" altLang="en-US" sz="1150" b="0" i="0" baseline="0">
              <a:solidFill>
                <a:schemeClr val="dk1"/>
              </a:solidFill>
              <a:effectLst/>
              <a:latin typeface="ＭＳ Ｐゴシック" panose="020B0600070205080204" pitchFamily="50" charset="-128"/>
              <a:ea typeface="ＭＳ Ｐゴシック" panose="020B0600070205080204" pitchFamily="50" charset="-128"/>
              <a:cs typeface="+mn-cs"/>
            </a:rPr>
            <a:t>今後数年にわたり</a:t>
          </a:r>
          <a:r>
            <a:rPr lang="ja-JP"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定年退職</a:t>
          </a:r>
          <a:r>
            <a:rPr lang="ja-JP" altLang="en-US" sz="1150" b="0" i="0" baseline="0">
              <a:solidFill>
                <a:schemeClr val="dk1"/>
              </a:solidFill>
              <a:effectLst/>
              <a:latin typeface="ＭＳ Ｐゴシック" panose="020B0600070205080204" pitchFamily="50" charset="-128"/>
              <a:ea typeface="ＭＳ Ｐゴシック" panose="020B0600070205080204" pitchFamily="50" charset="-128"/>
              <a:cs typeface="+mn-cs"/>
            </a:rPr>
            <a:t>が続くことから、これ</a:t>
          </a:r>
          <a:r>
            <a:rPr lang="ja-JP"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に伴う新規職員採用を</a:t>
          </a:r>
          <a:r>
            <a:rPr lang="ja-JP" altLang="en-US" sz="1150" b="0" i="0" baseline="0">
              <a:solidFill>
                <a:schemeClr val="dk1"/>
              </a:solidFill>
              <a:effectLst/>
              <a:latin typeface="ＭＳ Ｐゴシック" panose="020B0600070205080204" pitchFamily="50" charset="-128"/>
              <a:ea typeface="ＭＳ Ｐゴシック" panose="020B0600070205080204" pitchFamily="50" charset="-128"/>
              <a:cs typeface="+mn-cs"/>
            </a:rPr>
            <a:t>計画的に</a:t>
          </a:r>
          <a:r>
            <a:rPr lang="ja-JP"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行っているため、平成</a:t>
          </a:r>
          <a:r>
            <a:rPr lang="en-US"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27</a:t>
          </a:r>
          <a:r>
            <a:rPr lang="ja-JP"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年度</a:t>
          </a:r>
          <a:r>
            <a:rPr lang="ja-JP" altLang="en-US" sz="1150" b="0" i="0" baseline="0">
              <a:solidFill>
                <a:schemeClr val="dk1"/>
              </a:solidFill>
              <a:effectLst/>
              <a:latin typeface="ＭＳ Ｐゴシック" panose="020B0600070205080204" pitchFamily="50" charset="-128"/>
              <a:ea typeface="ＭＳ Ｐゴシック" panose="020B0600070205080204" pitchFamily="50" charset="-128"/>
              <a:cs typeface="+mn-cs"/>
            </a:rPr>
            <a:t>以前</a:t>
          </a:r>
          <a:r>
            <a:rPr lang="ja-JP"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と</a:t>
          </a:r>
          <a:r>
            <a:rPr lang="ja-JP" altLang="en-US" sz="1150" b="0" i="0" baseline="0">
              <a:solidFill>
                <a:schemeClr val="dk1"/>
              </a:solidFill>
              <a:effectLst/>
              <a:latin typeface="ＭＳ Ｐゴシック" panose="020B0600070205080204" pitchFamily="50" charset="-128"/>
              <a:ea typeface="ＭＳ Ｐゴシック" panose="020B0600070205080204" pitchFamily="50" charset="-128"/>
              <a:cs typeface="+mn-cs"/>
            </a:rPr>
            <a:t>比較すると、</a:t>
          </a:r>
          <a:r>
            <a:rPr lang="ja-JP"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職員数は数名程度増加しており、また、人口も減少していることから、上昇傾向にある。</a:t>
          </a:r>
          <a:endParaRPr lang="ja-JP" altLang="ja-JP" sz="1150">
            <a:effectLst/>
            <a:latin typeface="ＭＳ Ｐゴシック" panose="020B0600070205080204" pitchFamily="50" charset="-128"/>
            <a:ea typeface="ＭＳ Ｐゴシック" panose="020B0600070205080204" pitchFamily="50" charset="-128"/>
          </a:endParaRPr>
        </a:p>
        <a:p>
          <a:r>
            <a:rPr lang="ja-JP"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　事務の効率化等の更なる行政改革を進めるとともに、今後も適切な定員管理に努める。</a:t>
          </a:r>
          <a:endParaRPr lang="ja-JP" altLang="ja-JP" sz="115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1" name="テキスト ボックス 310">
          <a:extLst>
            <a:ext uri="{FF2B5EF4-FFF2-40B4-BE49-F238E27FC236}">
              <a16:creationId xmlns:a16="http://schemas.microsoft.com/office/drawing/2014/main" id="{00000000-0008-0000-0300-000037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2" name="直線コネクタ 311">
          <a:extLst>
            <a:ext uri="{FF2B5EF4-FFF2-40B4-BE49-F238E27FC236}">
              <a16:creationId xmlns:a16="http://schemas.microsoft.com/office/drawing/2014/main" id="{00000000-0008-0000-0300-000038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3" name="テキスト ボックス 312">
          <a:extLst>
            <a:ext uri="{FF2B5EF4-FFF2-40B4-BE49-F238E27FC236}">
              <a16:creationId xmlns:a16="http://schemas.microsoft.com/office/drawing/2014/main" id="{00000000-0008-0000-0300-000039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4" name="直線コネクタ 313">
          <a:extLst>
            <a:ext uri="{FF2B5EF4-FFF2-40B4-BE49-F238E27FC236}">
              <a16:creationId xmlns:a16="http://schemas.microsoft.com/office/drawing/2014/main" id="{00000000-0008-0000-0300-00003A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5" name="テキスト ボックス 314">
          <a:extLst>
            <a:ext uri="{FF2B5EF4-FFF2-40B4-BE49-F238E27FC236}">
              <a16:creationId xmlns:a16="http://schemas.microsoft.com/office/drawing/2014/main" id="{00000000-0008-0000-0300-00003B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6" name="定員管理の状況グラフ枠">
          <a:extLst>
            <a:ext uri="{FF2B5EF4-FFF2-40B4-BE49-F238E27FC236}">
              <a16:creationId xmlns:a16="http://schemas.microsoft.com/office/drawing/2014/main" id="{00000000-0008-0000-0300-00003C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57</xdr:row>
      <xdr:rowOff>163322</xdr:rowOff>
    </xdr:from>
    <xdr:to>
      <xdr:col>81</xdr:col>
      <xdr:colOff>44450</xdr:colOff>
      <xdr:row>67</xdr:row>
      <xdr:rowOff>126202</xdr:rowOff>
    </xdr:to>
    <xdr:cxnSp macro="">
      <xdr:nvCxnSpPr>
        <xdr:cNvPr id="317" name="直線コネクタ 316">
          <a:extLst>
            <a:ext uri="{FF2B5EF4-FFF2-40B4-BE49-F238E27FC236}">
              <a16:creationId xmlns:a16="http://schemas.microsoft.com/office/drawing/2014/main" id="{00000000-0008-0000-0300-00003D010000}"/>
            </a:ext>
          </a:extLst>
        </xdr:cNvPr>
        <xdr:cNvCxnSpPr/>
      </xdr:nvCxnSpPr>
      <xdr:spPr>
        <a:xfrm flipV="1">
          <a:off x="17018000" y="9935972"/>
          <a:ext cx="0" cy="16773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98279</xdr:rowOff>
    </xdr:from>
    <xdr:ext cx="762000" cy="259045"/>
    <xdr:sp macro="" textlink="">
      <xdr:nvSpPr>
        <xdr:cNvPr id="318" name="定員管理の状況最小値テキスト">
          <a:extLst>
            <a:ext uri="{FF2B5EF4-FFF2-40B4-BE49-F238E27FC236}">
              <a16:creationId xmlns:a16="http://schemas.microsoft.com/office/drawing/2014/main" id="{00000000-0008-0000-0300-00003E010000}"/>
            </a:ext>
          </a:extLst>
        </xdr:cNvPr>
        <xdr:cNvSpPr txBox="1"/>
      </xdr:nvSpPr>
      <xdr:spPr>
        <a:xfrm>
          <a:off x="17106900" y="115854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126202</xdr:rowOff>
    </xdr:from>
    <xdr:to>
      <xdr:col>81</xdr:col>
      <xdr:colOff>133350</xdr:colOff>
      <xdr:row>67</xdr:row>
      <xdr:rowOff>126202</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a:off x="16929100" y="116133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78249</xdr:rowOff>
    </xdr:from>
    <xdr:ext cx="762000" cy="259045"/>
    <xdr:sp macro="" textlink="">
      <xdr:nvSpPr>
        <xdr:cNvPr id="320" name="定員管理の状況最大値テキスト">
          <a:extLst>
            <a:ext uri="{FF2B5EF4-FFF2-40B4-BE49-F238E27FC236}">
              <a16:creationId xmlns:a16="http://schemas.microsoft.com/office/drawing/2014/main" id="{00000000-0008-0000-0300-000040010000}"/>
            </a:ext>
          </a:extLst>
        </xdr:cNvPr>
        <xdr:cNvSpPr txBox="1"/>
      </xdr:nvSpPr>
      <xdr:spPr>
        <a:xfrm>
          <a:off x="17106900" y="9679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57</xdr:row>
      <xdr:rowOff>163322</xdr:rowOff>
    </xdr:from>
    <xdr:to>
      <xdr:col>81</xdr:col>
      <xdr:colOff>133350</xdr:colOff>
      <xdr:row>57</xdr:row>
      <xdr:rowOff>163322</xdr:rowOff>
    </xdr:to>
    <xdr:cxnSp macro="">
      <xdr:nvCxnSpPr>
        <xdr:cNvPr id="321" name="直線コネクタ 320">
          <a:extLst>
            <a:ext uri="{FF2B5EF4-FFF2-40B4-BE49-F238E27FC236}">
              <a16:creationId xmlns:a16="http://schemas.microsoft.com/office/drawing/2014/main" id="{00000000-0008-0000-0300-000041010000}"/>
            </a:ext>
          </a:extLst>
        </xdr:cNvPr>
        <xdr:cNvCxnSpPr/>
      </xdr:nvCxnSpPr>
      <xdr:spPr>
        <a:xfrm>
          <a:off x="16929100" y="99359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59</xdr:row>
      <xdr:rowOff>73442</xdr:rowOff>
    </xdr:from>
    <xdr:to>
      <xdr:col>81</xdr:col>
      <xdr:colOff>44450</xdr:colOff>
      <xdr:row>59</xdr:row>
      <xdr:rowOff>79302</xdr:rowOff>
    </xdr:to>
    <xdr:cxnSp macro="">
      <xdr:nvCxnSpPr>
        <xdr:cNvPr id="322" name="直線コネクタ 321">
          <a:extLst>
            <a:ext uri="{FF2B5EF4-FFF2-40B4-BE49-F238E27FC236}">
              <a16:creationId xmlns:a16="http://schemas.microsoft.com/office/drawing/2014/main" id="{00000000-0008-0000-0300-000042010000}"/>
            </a:ext>
          </a:extLst>
        </xdr:cNvPr>
        <xdr:cNvCxnSpPr/>
      </xdr:nvCxnSpPr>
      <xdr:spPr>
        <a:xfrm>
          <a:off x="16179800" y="10188992"/>
          <a:ext cx="838200" cy="5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59</xdr:row>
      <xdr:rowOff>165008</xdr:rowOff>
    </xdr:from>
    <xdr:ext cx="762000" cy="259045"/>
    <xdr:sp macro="" textlink="">
      <xdr:nvSpPr>
        <xdr:cNvPr id="323" name="定員管理の状況平均値テキスト">
          <a:extLst>
            <a:ext uri="{FF2B5EF4-FFF2-40B4-BE49-F238E27FC236}">
              <a16:creationId xmlns:a16="http://schemas.microsoft.com/office/drawing/2014/main" id="{00000000-0008-0000-0300-000043010000}"/>
            </a:ext>
          </a:extLst>
        </xdr:cNvPr>
        <xdr:cNvSpPr txBox="1"/>
      </xdr:nvSpPr>
      <xdr:spPr>
        <a:xfrm>
          <a:off x="17106900" y="1028055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21481</xdr:rowOff>
    </xdr:from>
    <xdr:to>
      <xdr:col>81</xdr:col>
      <xdr:colOff>95250</xdr:colOff>
      <xdr:row>60</xdr:row>
      <xdr:rowOff>123081</xdr:rowOff>
    </xdr:to>
    <xdr:sp macro="" textlink="">
      <xdr:nvSpPr>
        <xdr:cNvPr id="324" name="フローチャート: 判断 323">
          <a:extLst>
            <a:ext uri="{FF2B5EF4-FFF2-40B4-BE49-F238E27FC236}">
              <a16:creationId xmlns:a16="http://schemas.microsoft.com/office/drawing/2014/main" id="{00000000-0008-0000-0300-000044010000}"/>
            </a:ext>
          </a:extLst>
        </xdr:cNvPr>
        <xdr:cNvSpPr/>
      </xdr:nvSpPr>
      <xdr:spPr>
        <a:xfrm>
          <a:off x="16967200" y="103084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59</xdr:row>
      <xdr:rowOff>73442</xdr:rowOff>
    </xdr:from>
    <xdr:to>
      <xdr:col>77</xdr:col>
      <xdr:colOff>44450</xdr:colOff>
      <xdr:row>59</xdr:row>
      <xdr:rowOff>82749</xdr:rowOff>
    </xdr:to>
    <xdr:cxnSp macro="">
      <xdr:nvCxnSpPr>
        <xdr:cNvPr id="325" name="直線コネクタ 324">
          <a:extLst>
            <a:ext uri="{FF2B5EF4-FFF2-40B4-BE49-F238E27FC236}">
              <a16:creationId xmlns:a16="http://schemas.microsoft.com/office/drawing/2014/main" id="{00000000-0008-0000-0300-000045010000}"/>
            </a:ext>
          </a:extLst>
        </xdr:cNvPr>
        <xdr:cNvCxnSpPr/>
      </xdr:nvCxnSpPr>
      <xdr:spPr>
        <a:xfrm flipV="1">
          <a:off x="15290800" y="10188992"/>
          <a:ext cx="889000" cy="93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3556</xdr:rowOff>
    </xdr:from>
    <xdr:to>
      <xdr:col>77</xdr:col>
      <xdr:colOff>95250</xdr:colOff>
      <xdr:row>60</xdr:row>
      <xdr:rowOff>105156</xdr:rowOff>
    </xdr:to>
    <xdr:sp macro="" textlink="">
      <xdr:nvSpPr>
        <xdr:cNvPr id="326" name="フローチャート: 判断 325">
          <a:extLst>
            <a:ext uri="{FF2B5EF4-FFF2-40B4-BE49-F238E27FC236}">
              <a16:creationId xmlns:a16="http://schemas.microsoft.com/office/drawing/2014/main" id="{00000000-0008-0000-0300-000046010000}"/>
            </a:ext>
          </a:extLst>
        </xdr:cNvPr>
        <xdr:cNvSpPr/>
      </xdr:nvSpPr>
      <xdr:spPr>
        <a:xfrm>
          <a:off x="16129000" y="10290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89933</xdr:rowOff>
    </xdr:from>
    <xdr:ext cx="736600" cy="259045"/>
    <xdr:sp macro="" textlink="">
      <xdr:nvSpPr>
        <xdr:cNvPr id="327" name="テキスト ボックス 326">
          <a:extLst>
            <a:ext uri="{FF2B5EF4-FFF2-40B4-BE49-F238E27FC236}">
              <a16:creationId xmlns:a16="http://schemas.microsoft.com/office/drawing/2014/main" id="{00000000-0008-0000-0300-000047010000}"/>
            </a:ext>
          </a:extLst>
        </xdr:cNvPr>
        <xdr:cNvSpPr txBox="1"/>
      </xdr:nvSpPr>
      <xdr:spPr>
        <a:xfrm>
          <a:off x="15798800" y="103769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59</xdr:row>
      <xdr:rowOff>35179</xdr:rowOff>
    </xdr:from>
    <xdr:to>
      <xdr:col>72</xdr:col>
      <xdr:colOff>203200</xdr:colOff>
      <xdr:row>59</xdr:row>
      <xdr:rowOff>82749</xdr:rowOff>
    </xdr:to>
    <xdr:cxnSp macro="">
      <xdr:nvCxnSpPr>
        <xdr:cNvPr id="328" name="直線コネクタ 327">
          <a:extLst>
            <a:ext uri="{FF2B5EF4-FFF2-40B4-BE49-F238E27FC236}">
              <a16:creationId xmlns:a16="http://schemas.microsoft.com/office/drawing/2014/main" id="{00000000-0008-0000-0300-000048010000}"/>
            </a:ext>
          </a:extLst>
        </xdr:cNvPr>
        <xdr:cNvCxnSpPr/>
      </xdr:nvCxnSpPr>
      <xdr:spPr>
        <a:xfrm>
          <a:off x="14401800" y="10150729"/>
          <a:ext cx="889000" cy="475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2866</xdr:rowOff>
    </xdr:from>
    <xdr:to>
      <xdr:col>73</xdr:col>
      <xdr:colOff>44450</xdr:colOff>
      <xdr:row>60</xdr:row>
      <xdr:rowOff>104466</xdr:rowOff>
    </xdr:to>
    <xdr:sp macro="" textlink="">
      <xdr:nvSpPr>
        <xdr:cNvPr id="329" name="フローチャート: 判断 328">
          <a:extLst>
            <a:ext uri="{FF2B5EF4-FFF2-40B4-BE49-F238E27FC236}">
              <a16:creationId xmlns:a16="http://schemas.microsoft.com/office/drawing/2014/main" id="{00000000-0008-0000-0300-000049010000}"/>
            </a:ext>
          </a:extLst>
        </xdr:cNvPr>
        <xdr:cNvSpPr/>
      </xdr:nvSpPr>
      <xdr:spPr>
        <a:xfrm>
          <a:off x="15240000" y="10289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89243</xdr:rowOff>
    </xdr:from>
    <xdr:ext cx="762000" cy="259045"/>
    <xdr:sp macro="" textlink="">
      <xdr:nvSpPr>
        <xdr:cNvPr id="330" name="テキスト ボックス 329">
          <a:extLst>
            <a:ext uri="{FF2B5EF4-FFF2-40B4-BE49-F238E27FC236}">
              <a16:creationId xmlns:a16="http://schemas.microsoft.com/office/drawing/2014/main" id="{00000000-0008-0000-0300-00004A010000}"/>
            </a:ext>
          </a:extLst>
        </xdr:cNvPr>
        <xdr:cNvSpPr txBox="1"/>
      </xdr:nvSpPr>
      <xdr:spPr>
        <a:xfrm>
          <a:off x="14909800" y="103762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59</xdr:row>
      <xdr:rowOff>18288</xdr:rowOff>
    </xdr:from>
    <xdr:to>
      <xdr:col>68</xdr:col>
      <xdr:colOff>152400</xdr:colOff>
      <xdr:row>59</xdr:row>
      <xdr:rowOff>35179</xdr:rowOff>
    </xdr:to>
    <xdr:cxnSp macro="">
      <xdr:nvCxnSpPr>
        <xdr:cNvPr id="331" name="直線コネクタ 330">
          <a:extLst>
            <a:ext uri="{FF2B5EF4-FFF2-40B4-BE49-F238E27FC236}">
              <a16:creationId xmlns:a16="http://schemas.microsoft.com/office/drawing/2014/main" id="{00000000-0008-0000-0300-00004B010000}"/>
            </a:ext>
          </a:extLst>
        </xdr:cNvPr>
        <xdr:cNvCxnSpPr/>
      </xdr:nvCxnSpPr>
      <xdr:spPr>
        <a:xfrm>
          <a:off x="13512800" y="10133838"/>
          <a:ext cx="889000" cy="168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453</xdr:rowOff>
    </xdr:from>
    <xdr:to>
      <xdr:col>68</xdr:col>
      <xdr:colOff>203200</xdr:colOff>
      <xdr:row>60</xdr:row>
      <xdr:rowOff>102053</xdr:rowOff>
    </xdr:to>
    <xdr:sp macro="" textlink="">
      <xdr:nvSpPr>
        <xdr:cNvPr id="332" name="フローチャート: 判断 331">
          <a:extLst>
            <a:ext uri="{FF2B5EF4-FFF2-40B4-BE49-F238E27FC236}">
              <a16:creationId xmlns:a16="http://schemas.microsoft.com/office/drawing/2014/main" id="{00000000-0008-0000-0300-00004C010000}"/>
            </a:ext>
          </a:extLst>
        </xdr:cNvPr>
        <xdr:cNvSpPr/>
      </xdr:nvSpPr>
      <xdr:spPr>
        <a:xfrm>
          <a:off x="14351000" y="10287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86830</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4020800" y="103738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153289</xdr:rowOff>
    </xdr:from>
    <xdr:to>
      <xdr:col>64</xdr:col>
      <xdr:colOff>152400</xdr:colOff>
      <xdr:row>60</xdr:row>
      <xdr:rowOff>83439</xdr:rowOff>
    </xdr:to>
    <xdr:sp macro="" textlink="">
      <xdr:nvSpPr>
        <xdr:cNvPr id="334" name="フローチャート: 判断 333">
          <a:extLst>
            <a:ext uri="{FF2B5EF4-FFF2-40B4-BE49-F238E27FC236}">
              <a16:creationId xmlns:a16="http://schemas.microsoft.com/office/drawing/2014/main" id="{00000000-0008-0000-0300-00004E010000}"/>
            </a:ext>
          </a:extLst>
        </xdr:cNvPr>
        <xdr:cNvSpPr/>
      </xdr:nvSpPr>
      <xdr:spPr>
        <a:xfrm>
          <a:off x="13462000" y="10268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68216</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3131800" y="10355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8" name="テキスト ボックス 337">
          <a:extLst>
            <a:ext uri="{FF2B5EF4-FFF2-40B4-BE49-F238E27FC236}">
              <a16:creationId xmlns:a16="http://schemas.microsoft.com/office/drawing/2014/main" id="{00000000-0008-0000-0300-000052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9" name="テキスト ボックス 338">
          <a:extLst>
            <a:ext uri="{FF2B5EF4-FFF2-40B4-BE49-F238E27FC236}">
              <a16:creationId xmlns:a16="http://schemas.microsoft.com/office/drawing/2014/main" id="{00000000-0008-0000-0300-000053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0" name="テキスト ボックス 339">
          <a:extLst>
            <a:ext uri="{FF2B5EF4-FFF2-40B4-BE49-F238E27FC236}">
              <a16:creationId xmlns:a16="http://schemas.microsoft.com/office/drawing/2014/main" id="{00000000-0008-0000-0300-000054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59</xdr:row>
      <xdr:rowOff>28502</xdr:rowOff>
    </xdr:from>
    <xdr:to>
      <xdr:col>81</xdr:col>
      <xdr:colOff>95250</xdr:colOff>
      <xdr:row>59</xdr:row>
      <xdr:rowOff>130102</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6967200" y="101440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58</xdr:row>
      <xdr:rowOff>45029</xdr:rowOff>
    </xdr:from>
    <xdr:ext cx="762000" cy="259045"/>
    <xdr:sp macro="" textlink="">
      <xdr:nvSpPr>
        <xdr:cNvPr id="342" name="定員管理の状況該当値テキスト">
          <a:extLst>
            <a:ext uri="{FF2B5EF4-FFF2-40B4-BE49-F238E27FC236}">
              <a16:creationId xmlns:a16="http://schemas.microsoft.com/office/drawing/2014/main" id="{00000000-0008-0000-0300-000056010000}"/>
            </a:ext>
          </a:extLst>
        </xdr:cNvPr>
        <xdr:cNvSpPr txBox="1"/>
      </xdr:nvSpPr>
      <xdr:spPr>
        <a:xfrm>
          <a:off x="17106900" y="99891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59</xdr:row>
      <xdr:rowOff>22642</xdr:rowOff>
    </xdr:from>
    <xdr:to>
      <xdr:col>77</xdr:col>
      <xdr:colOff>95250</xdr:colOff>
      <xdr:row>59</xdr:row>
      <xdr:rowOff>124242</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6129000" y="10138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57</xdr:row>
      <xdr:rowOff>134419</xdr:rowOff>
    </xdr:from>
    <xdr:ext cx="7366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5798800" y="99070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59</xdr:row>
      <xdr:rowOff>31949</xdr:rowOff>
    </xdr:from>
    <xdr:to>
      <xdr:col>73</xdr:col>
      <xdr:colOff>44450</xdr:colOff>
      <xdr:row>59</xdr:row>
      <xdr:rowOff>133549</xdr:rowOff>
    </xdr:to>
    <xdr:sp macro="" textlink="">
      <xdr:nvSpPr>
        <xdr:cNvPr id="345" name="楕円 344">
          <a:extLst>
            <a:ext uri="{FF2B5EF4-FFF2-40B4-BE49-F238E27FC236}">
              <a16:creationId xmlns:a16="http://schemas.microsoft.com/office/drawing/2014/main" id="{00000000-0008-0000-0300-000059010000}"/>
            </a:ext>
          </a:extLst>
        </xdr:cNvPr>
        <xdr:cNvSpPr/>
      </xdr:nvSpPr>
      <xdr:spPr>
        <a:xfrm>
          <a:off x="15240000" y="101474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57</xdr:row>
      <xdr:rowOff>143726</xdr:rowOff>
    </xdr:from>
    <xdr:ext cx="762000" cy="259045"/>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4909800" y="99163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58</xdr:row>
      <xdr:rowOff>155829</xdr:rowOff>
    </xdr:from>
    <xdr:to>
      <xdr:col>68</xdr:col>
      <xdr:colOff>203200</xdr:colOff>
      <xdr:row>59</xdr:row>
      <xdr:rowOff>85979</xdr:rowOff>
    </xdr:to>
    <xdr:sp macro="" textlink="">
      <xdr:nvSpPr>
        <xdr:cNvPr id="347" name="楕円 346">
          <a:extLst>
            <a:ext uri="{FF2B5EF4-FFF2-40B4-BE49-F238E27FC236}">
              <a16:creationId xmlns:a16="http://schemas.microsoft.com/office/drawing/2014/main" id="{00000000-0008-0000-0300-00005B010000}"/>
            </a:ext>
          </a:extLst>
        </xdr:cNvPr>
        <xdr:cNvSpPr/>
      </xdr:nvSpPr>
      <xdr:spPr>
        <a:xfrm>
          <a:off x="14351000" y="100999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57</xdr:row>
      <xdr:rowOff>96156</xdr:rowOff>
    </xdr:from>
    <xdr:ext cx="762000" cy="259045"/>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4020800" y="98688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58</xdr:row>
      <xdr:rowOff>138938</xdr:rowOff>
    </xdr:from>
    <xdr:to>
      <xdr:col>64</xdr:col>
      <xdr:colOff>152400</xdr:colOff>
      <xdr:row>59</xdr:row>
      <xdr:rowOff>69088</xdr:rowOff>
    </xdr:to>
    <xdr:sp macro="" textlink="">
      <xdr:nvSpPr>
        <xdr:cNvPr id="349" name="楕円 348">
          <a:extLst>
            <a:ext uri="{FF2B5EF4-FFF2-40B4-BE49-F238E27FC236}">
              <a16:creationId xmlns:a16="http://schemas.microsoft.com/office/drawing/2014/main" id="{00000000-0008-0000-0300-00005D010000}"/>
            </a:ext>
          </a:extLst>
        </xdr:cNvPr>
        <xdr:cNvSpPr/>
      </xdr:nvSpPr>
      <xdr:spPr>
        <a:xfrm>
          <a:off x="13462000" y="10083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57</xdr:row>
      <xdr:rowOff>79265</xdr:rowOff>
    </xdr:from>
    <xdr:ext cx="762000" cy="259045"/>
    <xdr:sp macro="" textlink="">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3131800" y="98519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2" name="テキスト ボックス 351">
          <a:extLst>
            <a:ext uri="{FF2B5EF4-FFF2-40B4-BE49-F238E27FC236}">
              <a16:creationId xmlns:a16="http://schemas.microsoft.com/office/drawing/2014/main" id="{00000000-0008-0000-0300-000060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3" name="テキスト ボックス 352">
          <a:extLst>
            <a:ext uri="{FF2B5EF4-FFF2-40B4-BE49-F238E27FC236}">
              <a16:creationId xmlns:a16="http://schemas.microsoft.com/office/drawing/2014/main" id="{00000000-0008-0000-0300-000061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[11.9%]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0" name="正方形/長方形 359">
          <a:extLst>
            <a:ext uri="{FF2B5EF4-FFF2-40B4-BE49-F238E27FC236}">
              <a16:creationId xmlns:a16="http://schemas.microsoft.com/office/drawing/2014/main" id="{00000000-0008-0000-0300-000068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1" name="正方形/長方形 360">
          <a:extLst>
            <a:ext uri="{FF2B5EF4-FFF2-40B4-BE49-F238E27FC236}">
              <a16:creationId xmlns:a16="http://schemas.microsoft.com/office/drawing/2014/main" id="{00000000-0008-0000-0300-000069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2" name="正方形/長方形 361">
          <a:extLst>
            <a:ext uri="{FF2B5EF4-FFF2-40B4-BE49-F238E27FC236}">
              <a16:creationId xmlns:a16="http://schemas.microsoft.com/office/drawing/2014/main" id="{00000000-0008-0000-0300-00006A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3" name="テキスト ボックス 362">
          <a:extLst>
            <a:ext uri="{FF2B5EF4-FFF2-40B4-BE49-F238E27FC236}">
              <a16:creationId xmlns:a16="http://schemas.microsoft.com/office/drawing/2014/main" id="{00000000-0008-0000-0300-00006B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ごみ処理施設整備等の起債の償還終了などにより平成</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24</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年度をピークに元利償還金が減少し、</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これに伴い実質公債費比率も</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減少傾向であったものの、平成</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年度</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以降は増加傾向に転じている</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統合簡易水道事業の元金償還開始</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に伴う</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公営企業の元利償還金の増</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や標準財政規模の減が主な要因となっている。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今後、一般会計において大規模事業を予定していることから、計画的に事業</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執行</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を行い、</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有利な財源を活用しながら、</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できる限り地方債の発行抑制に努める。</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70" name="テキスト ボックス 369">
          <a:extLst>
            <a:ext uri="{FF2B5EF4-FFF2-40B4-BE49-F238E27FC236}">
              <a16:creationId xmlns:a16="http://schemas.microsoft.com/office/drawing/2014/main" id="{00000000-0008-0000-0300-000072010000}"/>
            </a:ext>
          </a:extLst>
        </xdr:cNvPr>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72" name="テキスト ボックス 371">
          <a:extLst>
            <a:ext uri="{FF2B5EF4-FFF2-40B4-BE49-F238E27FC236}">
              <a16:creationId xmlns:a16="http://schemas.microsoft.com/office/drawing/2014/main" id="{00000000-0008-0000-0300-000074010000}"/>
            </a:ext>
          </a:extLst>
        </xdr:cNvPr>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73" name="直線コネクタ 372">
          <a:extLst>
            <a:ext uri="{FF2B5EF4-FFF2-40B4-BE49-F238E27FC236}">
              <a16:creationId xmlns:a16="http://schemas.microsoft.com/office/drawing/2014/main" id="{00000000-0008-0000-0300-000075010000}"/>
            </a:ext>
          </a:extLst>
        </xdr:cNvPr>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5" name="公債費負担の状況グラフ枠">
          <a:extLst>
            <a:ext uri="{FF2B5EF4-FFF2-40B4-BE49-F238E27FC236}">
              <a16:creationId xmlns:a16="http://schemas.microsoft.com/office/drawing/2014/main" id="{00000000-0008-0000-0300-000077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37</xdr:row>
      <xdr:rowOff>163576</xdr:rowOff>
    </xdr:from>
    <xdr:to>
      <xdr:col>81</xdr:col>
      <xdr:colOff>44450</xdr:colOff>
      <xdr:row>43</xdr:row>
      <xdr:rowOff>153162</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flipV="1">
          <a:off x="17018000" y="6507226"/>
          <a:ext cx="0" cy="101828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43</xdr:row>
      <xdr:rowOff>125239</xdr:rowOff>
    </xdr:from>
    <xdr:ext cx="762000" cy="259045"/>
    <xdr:sp macro="" textlink="">
      <xdr:nvSpPr>
        <xdr:cNvPr id="377" name="公債費負担の状況最小値テキスト">
          <a:extLst>
            <a:ext uri="{FF2B5EF4-FFF2-40B4-BE49-F238E27FC236}">
              <a16:creationId xmlns:a16="http://schemas.microsoft.com/office/drawing/2014/main" id="{00000000-0008-0000-0300-000079010000}"/>
            </a:ext>
          </a:extLst>
        </xdr:cNvPr>
        <xdr:cNvSpPr txBox="1"/>
      </xdr:nvSpPr>
      <xdr:spPr>
        <a:xfrm>
          <a:off x="17106900" y="74975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43</xdr:row>
      <xdr:rowOff>153162</xdr:rowOff>
    </xdr:from>
    <xdr:to>
      <xdr:col>81</xdr:col>
      <xdr:colOff>133350</xdr:colOff>
      <xdr:row>43</xdr:row>
      <xdr:rowOff>153162</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a:off x="16929100" y="75255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36</xdr:row>
      <xdr:rowOff>78503</xdr:rowOff>
    </xdr:from>
    <xdr:ext cx="762000" cy="259045"/>
    <xdr:sp macro="" textlink="">
      <xdr:nvSpPr>
        <xdr:cNvPr id="379" name="公債費負担の状況最大値テキスト">
          <a:extLst>
            <a:ext uri="{FF2B5EF4-FFF2-40B4-BE49-F238E27FC236}">
              <a16:creationId xmlns:a16="http://schemas.microsoft.com/office/drawing/2014/main" id="{00000000-0008-0000-0300-00007B010000}"/>
            </a:ext>
          </a:extLst>
        </xdr:cNvPr>
        <xdr:cNvSpPr txBox="1"/>
      </xdr:nvSpPr>
      <xdr:spPr>
        <a:xfrm>
          <a:off x="17106900" y="62507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37</xdr:row>
      <xdr:rowOff>163576</xdr:rowOff>
    </xdr:from>
    <xdr:to>
      <xdr:col>81</xdr:col>
      <xdr:colOff>133350</xdr:colOff>
      <xdr:row>37</xdr:row>
      <xdr:rowOff>163576</xdr:rowOff>
    </xdr:to>
    <xdr:cxnSp macro="">
      <xdr:nvCxnSpPr>
        <xdr:cNvPr id="380" name="直線コネクタ 379">
          <a:extLst>
            <a:ext uri="{FF2B5EF4-FFF2-40B4-BE49-F238E27FC236}">
              <a16:creationId xmlns:a16="http://schemas.microsoft.com/office/drawing/2014/main" id="{00000000-0008-0000-0300-00007C010000}"/>
            </a:ext>
          </a:extLst>
        </xdr:cNvPr>
        <xdr:cNvCxnSpPr/>
      </xdr:nvCxnSpPr>
      <xdr:spPr>
        <a:xfrm>
          <a:off x="16929100" y="65072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42</xdr:row>
      <xdr:rowOff>88138</xdr:rowOff>
    </xdr:from>
    <xdr:to>
      <xdr:col>81</xdr:col>
      <xdr:colOff>44450</xdr:colOff>
      <xdr:row>42</xdr:row>
      <xdr:rowOff>117094</xdr:rowOff>
    </xdr:to>
    <xdr:cxnSp macro="">
      <xdr:nvCxnSpPr>
        <xdr:cNvPr id="381" name="直線コネクタ 380">
          <a:extLst>
            <a:ext uri="{FF2B5EF4-FFF2-40B4-BE49-F238E27FC236}">
              <a16:creationId xmlns:a16="http://schemas.microsoft.com/office/drawing/2014/main" id="{00000000-0008-0000-0300-00007D010000}"/>
            </a:ext>
          </a:extLst>
        </xdr:cNvPr>
        <xdr:cNvCxnSpPr/>
      </xdr:nvCxnSpPr>
      <xdr:spPr>
        <a:xfrm>
          <a:off x="16179800" y="7289038"/>
          <a:ext cx="8382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32275</xdr:rowOff>
    </xdr:from>
    <xdr:ext cx="762000" cy="259045"/>
    <xdr:sp macro="" textlink="">
      <xdr:nvSpPr>
        <xdr:cNvPr id="382" name="公債費負担の状況平均値テキスト">
          <a:extLst>
            <a:ext uri="{FF2B5EF4-FFF2-40B4-BE49-F238E27FC236}">
              <a16:creationId xmlns:a16="http://schemas.microsoft.com/office/drawing/2014/main" id="{00000000-0008-0000-0300-00007E010000}"/>
            </a:ext>
          </a:extLst>
        </xdr:cNvPr>
        <xdr:cNvSpPr txBox="1"/>
      </xdr:nvSpPr>
      <xdr:spPr>
        <a:xfrm>
          <a:off x="17106900" y="689027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15748</xdr:rowOff>
    </xdr:from>
    <xdr:to>
      <xdr:col>81</xdr:col>
      <xdr:colOff>95250</xdr:colOff>
      <xdr:row>41</xdr:row>
      <xdr:rowOff>117348</xdr:rowOff>
    </xdr:to>
    <xdr:sp macro="" textlink="">
      <xdr:nvSpPr>
        <xdr:cNvPr id="383" name="フローチャート: 判断 382">
          <a:extLst>
            <a:ext uri="{FF2B5EF4-FFF2-40B4-BE49-F238E27FC236}">
              <a16:creationId xmlns:a16="http://schemas.microsoft.com/office/drawing/2014/main" id="{00000000-0008-0000-0300-00007F010000}"/>
            </a:ext>
          </a:extLst>
        </xdr:cNvPr>
        <xdr:cNvSpPr/>
      </xdr:nvSpPr>
      <xdr:spPr>
        <a:xfrm>
          <a:off x="16967200" y="70451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42</xdr:row>
      <xdr:rowOff>78486</xdr:rowOff>
    </xdr:from>
    <xdr:to>
      <xdr:col>77</xdr:col>
      <xdr:colOff>44450</xdr:colOff>
      <xdr:row>42</xdr:row>
      <xdr:rowOff>88138</xdr:rowOff>
    </xdr:to>
    <xdr:cxnSp macro="">
      <xdr:nvCxnSpPr>
        <xdr:cNvPr id="384" name="直線コネクタ 383">
          <a:extLst>
            <a:ext uri="{FF2B5EF4-FFF2-40B4-BE49-F238E27FC236}">
              <a16:creationId xmlns:a16="http://schemas.microsoft.com/office/drawing/2014/main" id="{00000000-0008-0000-0300-000080010000}"/>
            </a:ext>
          </a:extLst>
        </xdr:cNvPr>
        <xdr:cNvCxnSpPr/>
      </xdr:nvCxnSpPr>
      <xdr:spPr>
        <a:xfrm>
          <a:off x="15290800" y="7279386"/>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6096</xdr:rowOff>
    </xdr:from>
    <xdr:to>
      <xdr:col>77</xdr:col>
      <xdr:colOff>95250</xdr:colOff>
      <xdr:row>41</xdr:row>
      <xdr:rowOff>107696</xdr:rowOff>
    </xdr:to>
    <xdr:sp macro="" textlink="">
      <xdr:nvSpPr>
        <xdr:cNvPr id="385" name="フローチャート: 判断 384">
          <a:extLst>
            <a:ext uri="{FF2B5EF4-FFF2-40B4-BE49-F238E27FC236}">
              <a16:creationId xmlns:a16="http://schemas.microsoft.com/office/drawing/2014/main" id="{00000000-0008-0000-0300-000081010000}"/>
            </a:ext>
          </a:extLst>
        </xdr:cNvPr>
        <xdr:cNvSpPr/>
      </xdr:nvSpPr>
      <xdr:spPr>
        <a:xfrm>
          <a:off x="16129000" y="7035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117873</xdr:rowOff>
    </xdr:from>
    <xdr:ext cx="736600" cy="259045"/>
    <xdr:sp macro="" textlink="">
      <xdr:nvSpPr>
        <xdr:cNvPr id="386" name="テキスト ボックス 385">
          <a:extLst>
            <a:ext uri="{FF2B5EF4-FFF2-40B4-BE49-F238E27FC236}">
              <a16:creationId xmlns:a16="http://schemas.microsoft.com/office/drawing/2014/main" id="{00000000-0008-0000-0300-000082010000}"/>
            </a:ext>
          </a:extLst>
        </xdr:cNvPr>
        <xdr:cNvSpPr txBox="1"/>
      </xdr:nvSpPr>
      <xdr:spPr>
        <a:xfrm>
          <a:off x="15798800" y="68044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42</xdr:row>
      <xdr:rowOff>78486</xdr:rowOff>
    </xdr:from>
    <xdr:to>
      <xdr:col>72</xdr:col>
      <xdr:colOff>203200</xdr:colOff>
      <xdr:row>42</xdr:row>
      <xdr:rowOff>97790</xdr:rowOff>
    </xdr:to>
    <xdr:cxnSp macro="">
      <xdr:nvCxnSpPr>
        <xdr:cNvPr id="387" name="直線コネクタ 386">
          <a:extLst>
            <a:ext uri="{FF2B5EF4-FFF2-40B4-BE49-F238E27FC236}">
              <a16:creationId xmlns:a16="http://schemas.microsoft.com/office/drawing/2014/main" id="{00000000-0008-0000-0300-000083010000}"/>
            </a:ext>
          </a:extLst>
        </xdr:cNvPr>
        <xdr:cNvCxnSpPr/>
      </xdr:nvCxnSpPr>
      <xdr:spPr>
        <a:xfrm flipV="1">
          <a:off x="14401800" y="7279386"/>
          <a:ext cx="889000" cy="1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6096</xdr:rowOff>
    </xdr:from>
    <xdr:to>
      <xdr:col>73</xdr:col>
      <xdr:colOff>44450</xdr:colOff>
      <xdr:row>41</xdr:row>
      <xdr:rowOff>107696</xdr:rowOff>
    </xdr:to>
    <xdr:sp macro="" textlink="">
      <xdr:nvSpPr>
        <xdr:cNvPr id="388" name="フローチャート: 判断 387">
          <a:extLst>
            <a:ext uri="{FF2B5EF4-FFF2-40B4-BE49-F238E27FC236}">
              <a16:creationId xmlns:a16="http://schemas.microsoft.com/office/drawing/2014/main" id="{00000000-0008-0000-0300-000084010000}"/>
            </a:ext>
          </a:extLst>
        </xdr:cNvPr>
        <xdr:cNvSpPr/>
      </xdr:nvSpPr>
      <xdr:spPr>
        <a:xfrm>
          <a:off x="15240000" y="7035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117873</xdr:rowOff>
    </xdr:from>
    <xdr:ext cx="762000" cy="259045"/>
    <xdr:sp macro="" textlink="">
      <xdr:nvSpPr>
        <xdr:cNvPr id="389" name="テキスト ボックス 388">
          <a:extLst>
            <a:ext uri="{FF2B5EF4-FFF2-40B4-BE49-F238E27FC236}">
              <a16:creationId xmlns:a16="http://schemas.microsoft.com/office/drawing/2014/main" id="{00000000-0008-0000-0300-000085010000}"/>
            </a:ext>
          </a:extLst>
        </xdr:cNvPr>
        <xdr:cNvSpPr txBox="1"/>
      </xdr:nvSpPr>
      <xdr:spPr>
        <a:xfrm>
          <a:off x="14909800" y="68044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42</xdr:row>
      <xdr:rowOff>97790</xdr:rowOff>
    </xdr:from>
    <xdr:to>
      <xdr:col>68</xdr:col>
      <xdr:colOff>152400</xdr:colOff>
      <xdr:row>42</xdr:row>
      <xdr:rowOff>165354</xdr:rowOff>
    </xdr:to>
    <xdr:cxnSp macro="">
      <xdr:nvCxnSpPr>
        <xdr:cNvPr id="390" name="直線コネクタ 389">
          <a:extLst>
            <a:ext uri="{FF2B5EF4-FFF2-40B4-BE49-F238E27FC236}">
              <a16:creationId xmlns:a16="http://schemas.microsoft.com/office/drawing/2014/main" id="{00000000-0008-0000-0300-000086010000}"/>
            </a:ext>
          </a:extLst>
        </xdr:cNvPr>
        <xdr:cNvCxnSpPr/>
      </xdr:nvCxnSpPr>
      <xdr:spPr>
        <a:xfrm flipV="1">
          <a:off x="13512800" y="7298690"/>
          <a:ext cx="889000" cy="67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20574</xdr:rowOff>
    </xdr:from>
    <xdr:to>
      <xdr:col>68</xdr:col>
      <xdr:colOff>203200</xdr:colOff>
      <xdr:row>41</xdr:row>
      <xdr:rowOff>122174</xdr:rowOff>
    </xdr:to>
    <xdr:sp macro="" textlink="">
      <xdr:nvSpPr>
        <xdr:cNvPr id="391" name="フローチャート: 判断 390">
          <a:extLst>
            <a:ext uri="{FF2B5EF4-FFF2-40B4-BE49-F238E27FC236}">
              <a16:creationId xmlns:a16="http://schemas.microsoft.com/office/drawing/2014/main" id="{00000000-0008-0000-0300-000087010000}"/>
            </a:ext>
          </a:extLst>
        </xdr:cNvPr>
        <xdr:cNvSpPr/>
      </xdr:nvSpPr>
      <xdr:spPr>
        <a:xfrm>
          <a:off x="14351000" y="7050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132351</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4020800" y="68189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39878</xdr:rowOff>
    </xdr:from>
    <xdr:to>
      <xdr:col>64</xdr:col>
      <xdr:colOff>152400</xdr:colOff>
      <xdr:row>41</xdr:row>
      <xdr:rowOff>141478</xdr:rowOff>
    </xdr:to>
    <xdr:sp macro="" textlink="">
      <xdr:nvSpPr>
        <xdr:cNvPr id="393" name="フローチャート: 判断 392">
          <a:extLst>
            <a:ext uri="{FF2B5EF4-FFF2-40B4-BE49-F238E27FC236}">
              <a16:creationId xmlns:a16="http://schemas.microsoft.com/office/drawing/2014/main" id="{00000000-0008-0000-0300-000089010000}"/>
            </a:ext>
          </a:extLst>
        </xdr:cNvPr>
        <xdr:cNvSpPr/>
      </xdr:nvSpPr>
      <xdr:spPr>
        <a:xfrm>
          <a:off x="13462000" y="7069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151655</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3131800" y="683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5" name="テキスト ボックス 394">
          <a:extLst>
            <a:ext uri="{FF2B5EF4-FFF2-40B4-BE49-F238E27FC236}">
              <a16:creationId xmlns:a16="http://schemas.microsoft.com/office/drawing/2014/main" id="{00000000-0008-0000-0300-00008B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8" name="テキスト ボックス 397">
          <a:extLst>
            <a:ext uri="{FF2B5EF4-FFF2-40B4-BE49-F238E27FC236}">
              <a16:creationId xmlns:a16="http://schemas.microsoft.com/office/drawing/2014/main" id="{00000000-0008-0000-0300-00008E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42</xdr:row>
      <xdr:rowOff>66294</xdr:rowOff>
    </xdr:from>
    <xdr:to>
      <xdr:col>81</xdr:col>
      <xdr:colOff>95250</xdr:colOff>
      <xdr:row>42</xdr:row>
      <xdr:rowOff>167894</xdr:rowOff>
    </xdr:to>
    <xdr:sp macro="" textlink="">
      <xdr:nvSpPr>
        <xdr:cNvPr id="400" name="楕円 399">
          <a:extLst>
            <a:ext uri="{FF2B5EF4-FFF2-40B4-BE49-F238E27FC236}">
              <a16:creationId xmlns:a16="http://schemas.microsoft.com/office/drawing/2014/main" id="{00000000-0008-0000-0300-000090010000}"/>
            </a:ext>
          </a:extLst>
        </xdr:cNvPr>
        <xdr:cNvSpPr/>
      </xdr:nvSpPr>
      <xdr:spPr>
        <a:xfrm>
          <a:off x="16967200" y="7267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42</xdr:row>
      <xdr:rowOff>38371</xdr:rowOff>
    </xdr:from>
    <xdr:ext cx="762000" cy="259045"/>
    <xdr:sp macro="" textlink="">
      <xdr:nvSpPr>
        <xdr:cNvPr id="401" name="公債費負担の状況該当値テキスト">
          <a:extLst>
            <a:ext uri="{FF2B5EF4-FFF2-40B4-BE49-F238E27FC236}">
              <a16:creationId xmlns:a16="http://schemas.microsoft.com/office/drawing/2014/main" id="{00000000-0008-0000-0300-000091010000}"/>
            </a:ext>
          </a:extLst>
        </xdr:cNvPr>
        <xdr:cNvSpPr txBox="1"/>
      </xdr:nvSpPr>
      <xdr:spPr>
        <a:xfrm>
          <a:off x="17106900" y="72392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42</xdr:row>
      <xdr:rowOff>37338</xdr:rowOff>
    </xdr:from>
    <xdr:to>
      <xdr:col>77</xdr:col>
      <xdr:colOff>95250</xdr:colOff>
      <xdr:row>42</xdr:row>
      <xdr:rowOff>138938</xdr:rowOff>
    </xdr:to>
    <xdr:sp macro="" textlink="">
      <xdr:nvSpPr>
        <xdr:cNvPr id="402" name="楕円 401">
          <a:extLst>
            <a:ext uri="{FF2B5EF4-FFF2-40B4-BE49-F238E27FC236}">
              <a16:creationId xmlns:a16="http://schemas.microsoft.com/office/drawing/2014/main" id="{00000000-0008-0000-0300-000092010000}"/>
            </a:ext>
          </a:extLst>
        </xdr:cNvPr>
        <xdr:cNvSpPr/>
      </xdr:nvSpPr>
      <xdr:spPr>
        <a:xfrm>
          <a:off x="16129000" y="72382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42</xdr:row>
      <xdr:rowOff>123715</xdr:rowOff>
    </xdr:from>
    <xdr:ext cx="7366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5798800" y="73246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42</xdr:row>
      <xdr:rowOff>27686</xdr:rowOff>
    </xdr:from>
    <xdr:to>
      <xdr:col>73</xdr:col>
      <xdr:colOff>44450</xdr:colOff>
      <xdr:row>42</xdr:row>
      <xdr:rowOff>129286</xdr:rowOff>
    </xdr:to>
    <xdr:sp macro="" textlink="">
      <xdr:nvSpPr>
        <xdr:cNvPr id="404" name="楕円 403">
          <a:extLst>
            <a:ext uri="{FF2B5EF4-FFF2-40B4-BE49-F238E27FC236}">
              <a16:creationId xmlns:a16="http://schemas.microsoft.com/office/drawing/2014/main" id="{00000000-0008-0000-0300-000094010000}"/>
            </a:ext>
          </a:extLst>
        </xdr:cNvPr>
        <xdr:cNvSpPr/>
      </xdr:nvSpPr>
      <xdr:spPr>
        <a:xfrm>
          <a:off x="15240000" y="7228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42</xdr:row>
      <xdr:rowOff>114063</xdr:rowOff>
    </xdr:from>
    <xdr:ext cx="762000" cy="259045"/>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4909800" y="73149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42</xdr:row>
      <xdr:rowOff>46990</xdr:rowOff>
    </xdr:from>
    <xdr:to>
      <xdr:col>68</xdr:col>
      <xdr:colOff>203200</xdr:colOff>
      <xdr:row>42</xdr:row>
      <xdr:rowOff>148590</xdr:rowOff>
    </xdr:to>
    <xdr:sp macro="" textlink="">
      <xdr:nvSpPr>
        <xdr:cNvPr id="406" name="楕円 405">
          <a:extLst>
            <a:ext uri="{FF2B5EF4-FFF2-40B4-BE49-F238E27FC236}">
              <a16:creationId xmlns:a16="http://schemas.microsoft.com/office/drawing/2014/main" id="{00000000-0008-0000-0300-000096010000}"/>
            </a:ext>
          </a:extLst>
        </xdr:cNvPr>
        <xdr:cNvSpPr/>
      </xdr:nvSpPr>
      <xdr:spPr>
        <a:xfrm>
          <a:off x="14351000" y="7247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42</xdr:row>
      <xdr:rowOff>133367</xdr:rowOff>
    </xdr:from>
    <xdr:ext cx="762000" cy="259045"/>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4020800" y="73342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42</xdr:row>
      <xdr:rowOff>114554</xdr:rowOff>
    </xdr:from>
    <xdr:to>
      <xdr:col>64</xdr:col>
      <xdr:colOff>152400</xdr:colOff>
      <xdr:row>43</xdr:row>
      <xdr:rowOff>44704</xdr:rowOff>
    </xdr:to>
    <xdr:sp macro="" textlink="">
      <xdr:nvSpPr>
        <xdr:cNvPr id="408" name="楕円 407">
          <a:extLst>
            <a:ext uri="{FF2B5EF4-FFF2-40B4-BE49-F238E27FC236}">
              <a16:creationId xmlns:a16="http://schemas.microsoft.com/office/drawing/2014/main" id="{00000000-0008-0000-0300-000098010000}"/>
            </a:ext>
          </a:extLst>
        </xdr:cNvPr>
        <xdr:cNvSpPr/>
      </xdr:nvSpPr>
      <xdr:spPr>
        <a:xfrm>
          <a:off x="13462000" y="7315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43</xdr:row>
      <xdr:rowOff>29481</xdr:rowOff>
    </xdr:from>
    <xdr:ext cx="762000" cy="259045"/>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3131800" y="74018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0" name="正方形/長方形 409">
          <a:extLst>
            <a:ext uri="{FF2B5EF4-FFF2-40B4-BE49-F238E27FC236}">
              <a16:creationId xmlns:a16="http://schemas.microsoft.com/office/drawing/2014/main" id="{00000000-0008-0000-0300-00009A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1" name="テキスト ボックス 410">
          <a:extLst>
            <a:ext uri="{FF2B5EF4-FFF2-40B4-BE49-F238E27FC236}">
              <a16:creationId xmlns:a16="http://schemas.microsoft.com/office/drawing/2014/main" id="{00000000-0008-0000-0300-00009B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2" name="テキスト ボックス 411">
          <a:extLst>
            <a:ext uri="{FF2B5EF4-FFF2-40B4-BE49-F238E27FC236}">
              <a16:creationId xmlns:a16="http://schemas.microsoft.com/office/drawing/2014/main" id="{00000000-0008-0000-0300-00009C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[68.3%]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0" name="正方形/長方形 419">
          <a:extLst>
            <a:ext uri="{FF2B5EF4-FFF2-40B4-BE49-F238E27FC236}">
              <a16:creationId xmlns:a16="http://schemas.microsoft.com/office/drawing/2014/main" id="{00000000-0008-0000-0300-0000A4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1" name="正方形/長方形 420">
          <a:extLst>
            <a:ext uri="{FF2B5EF4-FFF2-40B4-BE49-F238E27FC236}">
              <a16:creationId xmlns:a16="http://schemas.microsoft.com/office/drawing/2014/main" id="{00000000-0008-0000-0300-0000A5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2" name="テキスト ボックス 421">
          <a:extLst>
            <a:ext uri="{FF2B5EF4-FFF2-40B4-BE49-F238E27FC236}">
              <a16:creationId xmlns:a16="http://schemas.microsoft.com/office/drawing/2014/main" id="{00000000-0008-0000-0300-0000A6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5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26</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年度には</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90.6</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％であったが、平成</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27</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年度以降は</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70</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％台で推移しており</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令和元</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年度は</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前年度比</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2.7</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ポイント減とな</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っ</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た。</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これは、地方債残高の減、</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退職手当組合積立不足分の減による退職手当負担見込額の減、相楽東部広域連合等による組合負担見込額の減が主な要因である。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しかしながら、今後、公営企業債等繰入見込額（特に簡易水道）が増加</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する</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と</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予想さ</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れることから、適切な料金設定や計画的な設備更新などにより、公営企業の経営適正化に努める。</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また、総合保健福祉施設や橋りょう整備などの大規模事業を計画していることから、</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新規発行の抑制を図り、地方債残高の減少に努める。</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23" name="テキスト ボックス 422">
          <a:extLst>
            <a:ext uri="{FF2B5EF4-FFF2-40B4-BE49-F238E27FC236}">
              <a16:creationId xmlns:a16="http://schemas.microsoft.com/office/drawing/2014/main" id="{00000000-0008-0000-0300-0000A7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4" name="直線コネクタ 423">
          <a:extLst>
            <a:ext uri="{FF2B5EF4-FFF2-40B4-BE49-F238E27FC236}">
              <a16:creationId xmlns:a16="http://schemas.microsoft.com/office/drawing/2014/main" id="{00000000-0008-0000-0300-0000A8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29" name="テキスト ボックス 428">
          <a:extLst>
            <a:ext uri="{FF2B5EF4-FFF2-40B4-BE49-F238E27FC236}">
              <a16:creationId xmlns:a16="http://schemas.microsoft.com/office/drawing/2014/main" id="{00000000-0008-0000-0300-0000AD010000}"/>
            </a:ext>
          </a:extLst>
        </xdr:cNvPr>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1" name="テキスト ボックス 430">
          <a:extLst>
            <a:ext uri="{FF2B5EF4-FFF2-40B4-BE49-F238E27FC236}">
              <a16:creationId xmlns:a16="http://schemas.microsoft.com/office/drawing/2014/main" id="{00000000-0008-0000-0300-0000AF010000}"/>
            </a:ext>
          </a:extLst>
        </xdr:cNvPr>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3" name="テキスト ボックス 432">
          <a:extLst>
            <a:ext uri="{FF2B5EF4-FFF2-40B4-BE49-F238E27FC236}">
              <a16:creationId xmlns:a16="http://schemas.microsoft.com/office/drawing/2014/main" id="{00000000-0008-0000-0300-0000B1010000}"/>
            </a:ext>
          </a:extLst>
        </xdr:cNvPr>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5" name="テキスト ボックス 434">
          <a:extLst>
            <a:ext uri="{FF2B5EF4-FFF2-40B4-BE49-F238E27FC236}">
              <a16:creationId xmlns:a16="http://schemas.microsoft.com/office/drawing/2014/main" id="{00000000-0008-0000-0300-0000B3010000}"/>
            </a:ext>
          </a:extLst>
        </xdr:cNvPr>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7" name="将来負担の状況グラフ枠">
          <a:extLst>
            <a:ext uri="{FF2B5EF4-FFF2-40B4-BE49-F238E27FC236}">
              <a16:creationId xmlns:a16="http://schemas.microsoft.com/office/drawing/2014/main" id="{00000000-0008-0000-0300-0000B5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22</xdr:row>
      <xdr:rowOff>21096</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flipV="1">
          <a:off x="17018000" y="2370667"/>
          <a:ext cx="0" cy="142232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164623</xdr:rowOff>
    </xdr:from>
    <xdr:ext cx="762000" cy="259045"/>
    <xdr:sp macro="" textlink="">
      <xdr:nvSpPr>
        <xdr:cNvPr id="439" name="将来負担の状況最小値テキスト">
          <a:extLst>
            <a:ext uri="{FF2B5EF4-FFF2-40B4-BE49-F238E27FC236}">
              <a16:creationId xmlns:a16="http://schemas.microsoft.com/office/drawing/2014/main" id="{00000000-0008-0000-0300-0000B7010000}"/>
            </a:ext>
          </a:extLst>
        </xdr:cNvPr>
        <xdr:cNvSpPr txBox="1"/>
      </xdr:nvSpPr>
      <xdr:spPr>
        <a:xfrm>
          <a:off x="17106900" y="3765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21096</xdr:rowOff>
    </xdr:from>
    <xdr:to>
      <xdr:col>81</xdr:col>
      <xdr:colOff>133350</xdr:colOff>
      <xdr:row>22</xdr:row>
      <xdr:rowOff>21096</xdr:rowOff>
    </xdr:to>
    <xdr:cxnSp macro="">
      <xdr:nvCxnSpPr>
        <xdr:cNvPr id="440" name="直線コネクタ 439">
          <a:extLst>
            <a:ext uri="{FF2B5EF4-FFF2-40B4-BE49-F238E27FC236}">
              <a16:creationId xmlns:a16="http://schemas.microsoft.com/office/drawing/2014/main" id="{00000000-0008-0000-0300-0000B8010000}"/>
            </a:ext>
          </a:extLst>
        </xdr:cNvPr>
        <xdr:cNvCxnSpPr/>
      </xdr:nvCxnSpPr>
      <xdr:spPr>
        <a:xfrm>
          <a:off x="16929100" y="37929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5944</xdr:rowOff>
    </xdr:from>
    <xdr:ext cx="762000" cy="259045"/>
    <xdr:sp macro="" textlink="">
      <xdr:nvSpPr>
        <xdr:cNvPr id="441" name="将来負担の状況最大値テキスト">
          <a:extLst>
            <a:ext uri="{FF2B5EF4-FFF2-40B4-BE49-F238E27FC236}">
              <a16:creationId xmlns:a16="http://schemas.microsoft.com/office/drawing/2014/main" id="{00000000-0008-0000-0300-0000B9010000}"/>
            </a:ext>
          </a:extLst>
        </xdr:cNvPr>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2" name="直線コネクタ 441">
          <a:extLst>
            <a:ext uri="{FF2B5EF4-FFF2-40B4-BE49-F238E27FC236}">
              <a16:creationId xmlns:a16="http://schemas.microsoft.com/office/drawing/2014/main" id="{00000000-0008-0000-0300-0000BA010000}"/>
            </a:ext>
          </a:extLst>
        </xdr:cNvPr>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19</xdr:row>
      <xdr:rowOff>28716</xdr:rowOff>
    </xdr:from>
    <xdr:to>
      <xdr:col>81</xdr:col>
      <xdr:colOff>44450</xdr:colOff>
      <xdr:row>19</xdr:row>
      <xdr:rowOff>64911</xdr:rowOff>
    </xdr:to>
    <xdr:cxnSp macro="">
      <xdr:nvCxnSpPr>
        <xdr:cNvPr id="443" name="直線コネクタ 442">
          <a:extLst>
            <a:ext uri="{FF2B5EF4-FFF2-40B4-BE49-F238E27FC236}">
              <a16:creationId xmlns:a16="http://schemas.microsoft.com/office/drawing/2014/main" id="{00000000-0008-0000-0300-0000BB010000}"/>
            </a:ext>
          </a:extLst>
        </xdr:cNvPr>
        <xdr:cNvCxnSpPr/>
      </xdr:nvCxnSpPr>
      <xdr:spPr>
        <a:xfrm flipV="1">
          <a:off x="16179800" y="3286266"/>
          <a:ext cx="8382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120244</xdr:rowOff>
    </xdr:from>
    <xdr:ext cx="762000" cy="259045"/>
    <xdr:sp macro="" textlink="">
      <xdr:nvSpPr>
        <xdr:cNvPr id="444" name="将来負担の状況平均値テキスト">
          <a:extLst>
            <a:ext uri="{FF2B5EF4-FFF2-40B4-BE49-F238E27FC236}">
              <a16:creationId xmlns:a16="http://schemas.microsoft.com/office/drawing/2014/main" id="{00000000-0008-0000-0300-0000BC010000}"/>
            </a:ext>
          </a:extLst>
        </xdr:cNvPr>
        <xdr:cNvSpPr txBox="1"/>
      </xdr:nvSpPr>
      <xdr:spPr>
        <a:xfrm>
          <a:off x="17106900" y="21776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91017</xdr:rowOff>
    </xdr:from>
    <xdr:to>
      <xdr:col>81</xdr:col>
      <xdr:colOff>95250</xdr:colOff>
      <xdr:row>14</xdr:row>
      <xdr:rowOff>21167</xdr:rowOff>
    </xdr:to>
    <xdr:sp macro="" textlink="">
      <xdr:nvSpPr>
        <xdr:cNvPr id="445" name="フローチャート: 判断 444">
          <a:extLst>
            <a:ext uri="{FF2B5EF4-FFF2-40B4-BE49-F238E27FC236}">
              <a16:creationId xmlns:a16="http://schemas.microsoft.com/office/drawing/2014/main" id="{00000000-0008-0000-0300-0000BD010000}"/>
            </a:ext>
          </a:extLst>
        </xdr:cNvPr>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19</xdr:row>
      <xdr:rowOff>64911</xdr:rowOff>
    </xdr:from>
    <xdr:to>
      <xdr:col>77</xdr:col>
      <xdr:colOff>44450</xdr:colOff>
      <xdr:row>20</xdr:row>
      <xdr:rowOff>7408</xdr:rowOff>
    </xdr:to>
    <xdr:cxnSp macro="">
      <xdr:nvCxnSpPr>
        <xdr:cNvPr id="446" name="直線コネクタ 445">
          <a:extLst>
            <a:ext uri="{FF2B5EF4-FFF2-40B4-BE49-F238E27FC236}">
              <a16:creationId xmlns:a16="http://schemas.microsoft.com/office/drawing/2014/main" id="{00000000-0008-0000-0300-0000BE010000}"/>
            </a:ext>
          </a:extLst>
        </xdr:cNvPr>
        <xdr:cNvCxnSpPr/>
      </xdr:nvCxnSpPr>
      <xdr:spPr>
        <a:xfrm flipV="1">
          <a:off x="15290800" y="3322461"/>
          <a:ext cx="889000" cy="1139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13</xdr:row>
      <xdr:rowOff>91017</xdr:rowOff>
    </xdr:from>
    <xdr:to>
      <xdr:col>77</xdr:col>
      <xdr:colOff>95250</xdr:colOff>
      <xdr:row>14</xdr:row>
      <xdr:rowOff>21167</xdr:rowOff>
    </xdr:to>
    <xdr:sp macro="" textlink="">
      <xdr:nvSpPr>
        <xdr:cNvPr id="447" name="フローチャート: 判断 446">
          <a:extLst>
            <a:ext uri="{FF2B5EF4-FFF2-40B4-BE49-F238E27FC236}">
              <a16:creationId xmlns:a16="http://schemas.microsoft.com/office/drawing/2014/main" id="{00000000-0008-0000-0300-0000BF010000}"/>
            </a:ext>
          </a:extLst>
        </xdr:cNvPr>
        <xdr:cNvSpPr/>
      </xdr:nvSpPr>
      <xdr:spPr>
        <a:xfrm>
          <a:off x="16129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31344</xdr:rowOff>
    </xdr:from>
    <xdr:ext cx="736600" cy="259045"/>
    <xdr:sp macro="" textlink="">
      <xdr:nvSpPr>
        <xdr:cNvPr id="448" name="テキスト ボックス 447">
          <a:extLst>
            <a:ext uri="{FF2B5EF4-FFF2-40B4-BE49-F238E27FC236}">
              <a16:creationId xmlns:a16="http://schemas.microsoft.com/office/drawing/2014/main" id="{00000000-0008-0000-0300-0000C0010000}"/>
            </a:ext>
          </a:extLst>
        </xdr:cNvPr>
        <xdr:cNvSpPr txBox="1"/>
      </xdr:nvSpPr>
      <xdr:spPr>
        <a:xfrm>
          <a:off x="15798800" y="20887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19</xdr:row>
      <xdr:rowOff>135961</xdr:rowOff>
    </xdr:from>
    <xdr:to>
      <xdr:col>72</xdr:col>
      <xdr:colOff>203200</xdr:colOff>
      <xdr:row>20</xdr:row>
      <xdr:rowOff>7408</xdr:rowOff>
    </xdr:to>
    <xdr:cxnSp macro="">
      <xdr:nvCxnSpPr>
        <xdr:cNvPr id="449" name="直線コネクタ 448">
          <a:extLst>
            <a:ext uri="{FF2B5EF4-FFF2-40B4-BE49-F238E27FC236}">
              <a16:creationId xmlns:a16="http://schemas.microsoft.com/office/drawing/2014/main" id="{00000000-0008-0000-0300-0000C1010000}"/>
            </a:ext>
          </a:extLst>
        </xdr:cNvPr>
        <xdr:cNvCxnSpPr/>
      </xdr:nvCxnSpPr>
      <xdr:spPr>
        <a:xfrm>
          <a:off x="14401800" y="3393511"/>
          <a:ext cx="889000" cy="428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13</xdr:row>
      <xdr:rowOff>91017</xdr:rowOff>
    </xdr:from>
    <xdr:to>
      <xdr:col>73</xdr:col>
      <xdr:colOff>44450</xdr:colOff>
      <xdr:row>14</xdr:row>
      <xdr:rowOff>21167</xdr:rowOff>
    </xdr:to>
    <xdr:sp macro="" textlink="">
      <xdr:nvSpPr>
        <xdr:cNvPr id="450" name="フローチャート: 判断 449">
          <a:extLst>
            <a:ext uri="{FF2B5EF4-FFF2-40B4-BE49-F238E27FC236}">
              <a16:creationId xmlns:a16="http://schemas.microsoft.com/office/drawing/2014/main" id="{00000000-0008-0000-0300-0000C2010000}"/>
            </a:ext>
          </a:extLst>
        </xdr:cNvPr>
        <xdr:cNvSpPr/>
      </xdr:nvSpPr>
      <xdr:spPr>
        <a:xfrm>
          <a:off x="15240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31344</xdr:rowOff>
    </xdr:from>
    <xdr:ext cx="762000" cy="259045"/>
    <xdr:sp macro="" textlink="">
      <xdr:nvSpPr>
        <xdr:cNvPr id="451" name="テキスト ボックス 450">
          <a:extLst>
            <a:ext uri="{FF2B5EF4-FFF2-40B4-BE49-F238E27FC236}">
              <a16:creationId xmlns:a16="http://schemas.microsoft.com/office/drawing/2014/main" id="{00000000-0008-0000-0300-0000C3010000}"/>
            </a:ext>
          </a:extLst>
        </xdr:cNvPr>
        <xdr:cNvSpPr txBox="1"/>
      </xdr:nvSpPr>
      <xdr:spPr>
        <a:xfrm>
          <a:off x="14909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19</xdr:row>
      <xdr:rowOff>113171</xdr:rowOff>
    </xdr:from>
    <xdr:to>
      <xdr:col>68</xdr:col>
      <xdr:colOff>152400</xdr:colOff>
      <xdr:row>19</xdr:row>
      <xdr:rowOff>135961</xdr:rowOff>
    </xdr:to>
    <xdr:cxnSp macro="">
      <xdr:nvCxnSpPr>
        <xdr:cNvPr id="452" name="直線コネクタ 451">
          <a:extLst>
            <a:ext uri="{FF2B5EF4-FFF2-40B4-BE49-F238E27FC236}">
              <a16:creationId xmlns:a16="http://schemas.microsoft.com/office/drawing/2014/main" id="{00000000-0008-0000-0300-0000C4010000}"/>
            </a:ext>
          </a:extLst>
        </xdr:cNvPr>
        <xdr:cNvCxnSpPr/>
      </xdr:nvCxnSpPr>
      <xdr:spPr>
        <a:xfrm>
          <a:off x="13512800" y="3370721"/>
          <a:ext cx="889000" cy="227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13</xdr:row>
      <xdr:rowOff>91017</xdr:rowOff>
    </xdr:from>
    <xdr:to>
      <xdr:col>68</xdr:col>
      <xdr:colOff>203200</xdr:colOff>
      <xdr:row>14</xdr:row>
      <xdr:rowOff>21167</xdr:rowOff>
    </xdr:to>
    <xdr:sp macro="" textlink="">
      <xdr:nvSpPr>
        <xdr:cNvPr id="453" name="フローチャート: 判断 452">
          <a:extLst>
            <a:ext uri="{FF2B5EF4-FFF2-40B4-BE49-F238E27FC236}">
              <a16:creationId xmlns:a16="http://schemas.microsoft.com/office/drawing/2014/main" id="{00000000-0008-0000-0300-0000C5010000}"/>
            </a:ext>
          </a:extLst>
        </xdr:cNvPr>
        <xdr:cNvSpPr/>
      </xdr:nvSpPr>
      <xdr:spPr>
        <a:xfrm>
          <a:off x="14351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31344</xdr:rowOff>
    </xdr:from>
    <xdr:ext cx="762000" cy="259045"/>
    <xdr:sp macro="" textlink="">
      <xdr:nvSpPr>
        <xdr:cNvPr id="454" name="テキスト ボックス 453">
          <a:extLst>
            <a:ext uri="{FF2B5EF4-FFF2-40B4-BE49-F238E27FC236}">
              <a16:creationId xmlns:a16="http://schemas.microsoft.com/office/drawing/2014/main" id="{00000000-0008-0000-0300-0000C6010000}"/>
            </a:ext>
          </a:extLst>
        </xdr:cNvPr>
        <xdr:cNvSpPr txBox="1"/>
      </xdr:nvSpPr>
      <xdr:spPr>
        <a:xfrm>
          <a:off x="14020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91017</xdr:rowOff>
    </xdr:from>
    <xdr:to>
      <xdr:col>64</xdr:col>
      <xdr:colOff>152400</xdr:colOff>
      <xdr:row>14</xdr:row>
      <xdr:rowOff>21167</xdr:rowOff>
    </xdr:to>
    <xdr:sp macro="" textlink="">
      <xdr:nvSpPr>
        <xdr:cNvPr id="455" name="フローチャート: 判断 454">
          <a:extLst>
            <a:ext uri="{FF2B5EF4-FFF2-40B4-BE49-F238E27FC236}">
              <a16:creationId xmlns:a16="http://schemas.microsoft.com/office/drawing/2014/main" id="{00000000-0008-0000-0300-0000C7010000}"/>
            </a:ext>
          </a:extLst>
        </xdr:cNvPr>
        <xdr:cNvSpPr/>
      </xdr:nvSpPr>
      <xdr:spPr>
        <a:xfrm>
          <a:off x="13462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31344</xdr:rowOff>
    </xdr:from>
    <xdr:ext cx="762000" cy="259045"/>
    <xdr:sp macro="" textlink="">
      <xdr:nvSpPr>
        <xdr:cNvPr id="456" name="テキスト ボックス 455">
          <a:extLst>
            <a:ext uri="{FF2B5EF4-FFF2-40B4-BE49-F238E27FC236}">
              <a16:creationId xmlns:a16="http://schemas.microsoft.com/office/drawing/2014/main" id="{00000000-0008-0000-0300-0000C8010000}"/>
            </a:ext>
          </a:extLst>
        </xdr:cNvPr>
        <xdr:cNvSpPr txBox="1"/>
      </xdr:nvSpPr>
      <xdr:spPr>
        <a:xfrm>
          <a:off x="13131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7" name="テキスト ボックス 456">
          <a:extLst>
            <a:ext uri="{FF2B5EF4-FFF2-40B4-BE49-F238E27FC236}">
              <a16:creationId xmlns:a16="http://schemas.microsoft.com/office/drawing/2014/main" id="{00000000-0008-0000-0300-0000C9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8" name="テキスト ボックス 457">
          <a:extLst>
            <a:ext uri="{FF2B5EF4-FFF2-40B4-BE49-F238E27FC236}">
              <a16:creationId xmlns:a16="http://schemas.microsoft.com/office/drawing/2014/main" id="{00000000-0008-0000-0300-0000CA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9" name="テキスト ボックス 458">
          <a:extLst>
            <a:ext uri="{FF2B5EF4-FFF2-40B4-BE49-F238E27FC236}">
              <a16:creationId xmlns:a16="http://schemas.microsoft.com/office/drawing/2014/main" id="{00000000-0008-0000-0300-0000CB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0" name="テキスト ボックス 459">
          <a:extLst>
            <a:ext uri="{FF2B5EF4-FFF2-40B4-BE49-F238E27FC236}">
              <a16:creationId xmlns:a16="http://schemas.microsoft.com/office/drawing/2014/main" id="{00000000-0008-0000-0300-0000CC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1" name="テキスト ボックス 460">
          <a:extLst>
            <a:ext uri="{FF2B5EF4-FFF2-40B4-BE49-F238E27FC236}">
              <a16:creationId xmlns:a16="http://schemas.microsoft.com/office/drawing/2014/main" id="{00000000-0008-0000-0300-0000CD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18</xdr:row>
      <xdr:rowOff>149366</xdr:rowOff>
    </xdr:from>
    <xdr:to>
      <xdr:col>81</xdr:col>
      <xdr:colOff>95250</xdr:colOff>
      <xdr:row>19</xdr:row>
      <xdr:rowOff>79516</xdr:rowOff>
    </xdr:to>
    <xdr:sp macro="" textlink="">
      <xdr:nvSpPr>
        <xdr:cNvPr id="462" name="楕円 461">
          <a:extLst>
            <a:ext uri="{FF2B5EF4-FFF2-40B4-BE49-F238E27FC236}">
              <a16:creationId xmlns:a16="http://schemas.microsoft.com/office/drawing/2014/main" id="{00000000-0008-0000-0300-0000CE010000}"/>
            </a:ext>
          </a:extLst>
        </xdr:cNvPr>
        <xdr:cNvSpPr/>
      </xdr:nvSpPr>
      <xdr:spPr>
        <a:xfrm>
          <a:off x="16967200" y="32354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18</xdr:row>
      <xdr:rowOff>121443</xdr:rowOff>
    </xdr:from>
    <xdr:ext cx="762000" cy="259045"/>
    <xdr:sp macro="" textlink="">
      <xdr:nvSpPr>
        <xdr:cNvPr id="463" name="将来負担の状況該当値テキスト">
          <a:extLst>
            <a:ext uri="{FF2B5EF4-FFF2-40B4-BE49-F238E27FC236}">
              <a16:creationId xmlns:a16="http://schemas.microsoft.com/office/drawing/2014/main" id="{00000000-0008-0000-0300-0000CF010000}"/>
            </a:ext>
          </a:extLst>
        </xdr:cNvPr>
        <xdr:cNvSpPr txBox="1"/>
      </xdr:nvSpPr>
      <xdr:spPr>
        <a:xfrm>
          <a:off x="17106900" y="32075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19</xdr:row>
      <xdr:rowOff>14111</xdr:rowOff>
    </xdr:from>
    <xdr:to>
      <xdr:col>77</xdr:col>
      <xdr:colOff>95250</xdr:colOff>
      <xdr:row>19</xdr:row>
      <xdr:rowOff>115711</xdr:rowOff>
    </xdr:to>
    <xdr:sp macro="" textlink="">
      <xdr:nvSpPr>
        <xdr:cNvPr id="464" name="楕円 463">
          <a:extLst>
            <a:ext uri="{FF2B5EF4-FFF2-40B4-BE49-F238E27FC236}">
              <a16:creationId xmlns:a16="http://schemas.microsoft.com/office/drawing/2014/main" id="{00000000-0008-0000-0300-0000D0010000}"/>
            </a:ext>
          </a:extLst>
        </xdr:cNvPr>
        <xdr:cNvSpPr/>
      </xdr:nvSpPr>
      <xdr:spPr>
        <a:xfrm>
          <a:off x="16129000" y="3271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19</xdr:row>
      <xdr:rowOff>100488</xdr:rowOff>
    </xdr:from>
    <xdr:ext cx="736600" cy="259045"/>
    <xdr:sp macro="" textlink="">
      <xdr:nvSpPr>
        <xdr:cNvPr id="465" name="テキスト ボックス 464">
          <a:extLst>
            <a:ext uri="{FF2B5EF4-FFF2-40B4-BE49-F238E27FC236}">
              <a16:creationId xmlns:a16="http://schemas.microsoft.com/office/drawing/2014/main" id="{00000000-0008-0000-0300-0000D1010000}"/>
            </a:ext>
          </a:extLst>
        </xdr:cNvPr>
        <xdr:cNvSpPr txBox="1"/>
      </xdr:nvSpPr>
      <xdr:spPr>
        <a:xfrm>
          <a:off x="15798800" y="33580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19</xdr:row>
      <xdr:rowOff>128058</xdr:rowOff>
    </xdr:from>
    <xdr:to>
      <xdr:col>73</xdr:col>
      <xdr:colOff>44450</xdr:colOff>
      <xdr:row>20</xdr:row>
      <xdr:rowOff>58208</xdr:rowOff>
    </xdr:to>
    <xdr:sp macro="" textlink="">
      <xdr:nvSpPr>
        <xdr:cNvPr id="466" name="楕円 465">
          <a:extLst>
            <a:ext uri="{FF2B5EF4-FFF2-40B4-BE49-F238E27FC236}">
              <a16:creationId xmlns:a16="http://schemas.microsoft.com/office/drawing/2014/main" id="{00000000-0008-0000-0300-0000D2010000}"/>
            </a:ext>
          </a:extLst>
        </xdr:cNvPr>
        <xdr:cNvSpPr/>
      </xdr:nvSpPr>
      <xdr:spPr>
        <a:xfrm>
          <a:off x="15240000" y="33856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20</xdr:row>
      <xdr:rowOff>42985</xdr:rowOff>
    </xdr:from>
    <xdr:ext cx="762000" cy="259045"/>
    <xdr:sp macro="" textlink="">
      <xdr:nvSpPr>
        <xdr:cNvPr id="467" name="テキスト ボックス 466">
          <a:extLst>
            <a:ext uri="{FF2B5EF4-FFF2-40B4-BE49-F238E27FC236}">
              <a16:creationId xmlns:a16="http://schemas.microsoft.com/office/drawing/2014/main" id="{00000000-0008-0000-0300-0000D3010000}"/>
            </a:ext>
          </a:extLst>
        </xdr:cNvPr>
        <xdr:cNvSpPr txBox="1"/>
      </xdr:nvSpPr>
      <xdr:spPr>
        <a:xfrm>
          <a:off x="14909800" y="34719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19</xdr:row>
      <xdr:rowOff>85161</xdr:rowOff>
    </xdr:from>
    <xdr:to>
      <xdr:col>68</xdr:col>
      <xdr:colOff>203200</xdr:colOff>
      <xdr:row>20</xdr:row>
      <xdr:rowOff>15311</xdr:rowOff>
    </xdr:to>
    <xdr:sp macro="" textlink="">
      <xdr:nvSpPr>
        <xdr:cNvPr id="468" name="楕円 467">
          <a:extLst>
            <a:ext uri="{FF2B5EF4-FFF2-40B4-BE49-F238E27FC236}">
              <a16:creationId xmlns:a16="http://schemas.microsoft.com/office/drawing/2014/main" id="{00000000-0008-0000-0300-0000D4010000}"/>
            </a:ext>
          </a:extLst>
        </xdr:cNvPr>
        <xdr:cNvSpPr/>
      </xdr:nvSpPr>
      <xdr:spPr>
        <a:xfrm>
          <a:off x="14351000" y="33427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20</xdr:row>
      <xdr:rowOff>88</xdr:rowOff>
    </xdr:from>
    <xdr:ext cx="762000" cy="259045"/>
    <xdr:sp macro="" textlink="">
      <xdr:nvSpPr>
        <xdr:cNvPr id="469" name="テキスト ボックス 468">
          <a:extLst>
            <a:ext uri="{FF2B5EF4-FFF2-40B4-BE49-F238E27FC236}">
              <a16:creationId xmlns:a16="http://schemas.microsoft.com/office/drawing/2014/main" id="{00000000-0008-0000-0300-0000D5010000}"/>
            </a:ext>
          </a:extLst>
        </xdr:cNvPr>
        <xdr:cNvSpPr txBox="1"/>
      </xdr:nvSpPr>
      <xdr:spPr>
        <a:xfrm>
          <a:off x="14020800" y="34290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19</xdr:row>
      <xdr:rowOff>62371</xdr:rowOff>
    </xdr:from>
    <xdr:to>
      <xdr:col>64</xdr:col>
      <xdr:colOff>152400</xdr:colOff>
      <xdr:row>19</xdr:row>
      <xdr:rowOff>163971</xdr:rowOff>
    </xdr:to>
    <xdr:sp macro="" textlink="">
      <xdr:nvSpPr>
        <xdr:cNvPr id="470" name="楕円 469">
          <a:extLst>
            <a:ext uri="{FF2B5EF4-FFF2-40B4-BE49-F238E27FC236}">
              <a16:creationId xmlns:a16="http://schemas.microsoft.com/office/drawing/2014/main" id="{00000000-0008-0000-0300-0000D6010000}"/>
            </a:ext>
          </a:extLst>
        </xdr:cNvPr>
        <xdr:cNvSpPr/>
      </xdr:nvSpPr>
      <xdr:spPr>
        <a:xfrm>
          <a:off x="13462000" y="33199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19</xdr:row>
      <xdr:rowOff>148748</xdr:rowOff>
    </xdr:from>
    <xdr:ext cx="762000" cy="259045"/>
    <xdr:sp macro="" textlink="">
      <xdr:nvSpPr>
        <xdr:cNvPr id="471" name="テキスト ボックス 470">
          <a:extLst>
            <a:ext uri="{FF2B5EF4-FFF2-40B4-BE49-F238E27FC236}">
              <a16:creationId xmlns:a16="http://schemas.microsoft.com/office/drawing/2014/main" id="{00000000-0008-0000-0300-0000D7010000}"/>
            </a:ext>
          </a:extLst>
        </xdr:cNvPr>
        <xdr:cNvSpPr txBox="1"/>
      </xdr:nvSpPr>
      <xdr:spPr>
        <a:xfrm>
          <a:off x="13131800" y="34062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京都府和束町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3,865
3,840
64.93
3,293,161
3,211,861
63,018
1,994,051
3,556,113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11.9
68.3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　定員適正化計画に基づいた定員管理や教育部局を相楽東部広域連合に移管したこと等による人件費の抑制により、類似団体</a:t>
          </a:r>
          <a:r>
            <a:rPr kumimoji="1" lang="ja-JP" altLang="en-US" sz="1250">
              <a:solidFill>
                <a:schemeClr val="dk1"/>
              </a:solidFill>
              <a:effectLst/>
              <a:latin typeface="ＭＳ Ｐゴシック" panose="020B0600070205080204" pitchFamily="50" charset="-128"/>
              <a:ea typeface="ＭＳ Ｐゴシック" panose="020B0600070205080204" pitchFamily="50" charset="-128"/>
              <a:cs typeface="+mn-cs"/>
            </a:rPr>
            <a:t>内</a:t>
          </a:r>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平均値よりも若干低い数値で推移し</a:t>
          </a:r>
          <a:r>
            <a:rPr kumimoji="1" lang="ja-JP" altLang="en-US" sz="1250">
              <a:solidFill>
                <a:schemeClr val="dk1"/>
              </a:solidFill>
              <a:effectLst/>
              <a:latin typeface="ＭＳ Ｐゴシック" panose="020B0600070205080204" pitchFamily="50" charset="-128"/>
              <a:ea typeface="ＭＳ Ｐゴシック" panose="020B0600070205080204" pitchFamily="50" charset="-128"/>
              <a:cs typeface="+mn-cs"/>
            </a:rPr>
            <a:t>ているものの</a:t>
          </a:r>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250">
              <a:solidFill>
                <a:schemeClr val="dk1"/>
              </a:solidFill>
              <a:effectLst/>
              <a:latin typeface="ＭＳ Ｐゴシック" panose="020B0600070205080204" pitchFamily="50" charset="-128"/>
              <a:ea typeface="ＭＳ Ｐゴシック" panose="020B0600070205080204" pitchFamily="50" charset="-128"/>
              <a:cs typeface="+mn-cs"/>
            </a:rPr>
            <a:t>27</a:t>
          </a:r>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年度より増加傾向にある。</a:t>
          </a:r>
          <a:endParaRPr lang="ja-JP" altLang="ja-JP" sz="1250">
            <a:effectLst/>
            <a:latin typeface="ＭＳ Ｐゴシック" panose="020B0600070205080204" pitchFamily="50" charset="-128"/>
            <a:ea typeface="ＭＳ Ｐゴシック" panose="020B0600070205080204" pitchFamily="50" charset="-128"/>
          </a:endParaRPr>
        </a:p>
        <a:p>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250">
              <a:solidFill>
                <a:schemeClr val="dk1"/>
              </a:solidFill>
              <a:effectLst/>
              <a:latin typeface="ＭＳ Ｐゴシック" panose="020B0600070205080204" pitchFamily="50" charset="-128"/>
              <a:ea typeface="ＭＳ Ｐゴシック" panose="020B0600070205080204" pitchFamily="50" charset="-128"/>
              <a:cs typeface="+mn-cs"/>
            </a:rPr>
            <a:t>令和元年度は、退職手当組合負担金（積立不足分）の減に伴い、前年度比△</a:t>
          </a:r>
          <a:r>
            <a:rPr kumimoji="1" lang="en-US" altLang="ja-JP" sz="1250">
              <a:solidFill>
                <a:schemeClr val="dk1"/>
              </a:solidFill>
              <a:effectLst/>
              <a:latin typeface="ＭＳ Ｐゴシック" panose="020B0600070205080204" pitchFamily="50" charset="-128"/>
              <a:ea typeface="ＭＳ Ｐゴシック" panose="020B0600070205080204" pitchFamily="50" charset="-128"/>
              <a:cs typeface="+mn-cs"/>
            </a:rPr>
            <a:t>0.1</a:t>
          </a:r>
          <a:r>
            <a:rPr kumimoji="1" lang="ja-JP" altLang="en-US" sz="1250">
              <a:solidFill>
                <a:schemeClr val="dk1"/>
              </a:solidFill>
              <a:effectLst/>
              <a:latin typeface="ＭＳ Ｐゴシック" panose="020B0600070205080204" pitchFamily="50" charset="-128"/>
              <a:ea typeface="ＭＳ Ｐゴシック" panose="020B0600070205080204" pitchFamily="50" charset="-128"/>
              <a:cs typeface="+mn-cs"/>
            </a:rPr>
            <a:t>ポイント改善したが、</a:t>
          </a:r>
          <a:r>
            <a:rPr lang="ja-JP" altLang="ja-JP" sz="1250" b="0" i="0" baseline="0">
              <a:solidFill>
                <a:schemeClr val="dk1"/>
              </a:solidFill>
              <a:effectLst/>
              <a:latin typeface="ＭＳ Ｐゴシック" panose="020B0600070205080204" pitchFamily="50" charset="-128"/>
              <a:ea typeface="ＭＳ Ｐゴシック" panose="020B0600070205080204" pitchFamily="50" charset="-128"/>
              <a:cs typeface="+mn-cs"/>
            </a:rPr>
            <a:t>今後も給与水準の適正化に努めるとともに、適切に定員管理を行い、人件費の削減</a:t>
          </a:r>
          <a:r>
            <a:rPr lang="ja-JP" altLang="en-US" sz="1250" b="0" i="0" baseline="0">
              <a:solidFill>
                <a:schemeClr val="dk1"/>
              </a:solidFill>
              <a:effectLst/>
              <a:latin typeface="ＭＳ Ｐゴシック" panose="020B0600070205080204" pitchFamily="50" charset="-128"/>
              <a:ea typeface="ＭＳ Ｐゴシック" panose="020B0600070205080204" pitchFamily="50" charset="-128"/>
              <a:cs typeface="+mn-cs"/>
            </a:rPr>
            <a:t>に努める</a:t>
          </a:r>
          <a:r>
            <a:rPr lang="ja-JP" altLang="ja-JP" sz="1250" b="0" i="0" baseline="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25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a:extLst>
            <a:ext uri="{FF2B5EF4-FFF2-40B4-BE49-F238E27FC236}">
              <a16:creationId xmlns:a16="http://schemas.microsoft.com/office/drawing/2014/main" id="{00000000-0008-0000-0400-00003A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120142</xdr:rowOff>
    </xdr:from>
    <xdr:to>
      <xdr:col>24</xdr:col>
      <xdr:colOff>25400</xdr:colOff>
      <xdr:row>40</xdr:row>
      <xdr:rowOff>154432</xdr:rowOff>
    </xdr:to>
    <xdr:cxnSp macro="">
      <xdr:nvCxnSpPr>
        <xdr:cNvPr id="59" name="直線コネクタ 58">
          <a:extLst>
            <a:ext uri="{FF2B5EF4-FFF2-40B4-BE49-F238E27FC236}">
              <a16:creationId xmlns:a16="http://schemas.microsoft.com/office/drawing/2014/main" id="{00000000-0008-0000-0400-00003B000000}"/>
            </a:ext>
          </a:extLst>
        </xdr:cNvPr>
        <xdr:cNvCxnSpPr/>
      </xdr:nvCxnSpPr>
      <xdr:spPr>
        <a:xfrm flipV="1">
          <a:off x="4826000" y="5777992"/>
          <a:ext cx="0" cy="12344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126509</xdr:rowOff>
    </xdr:from>
    <xdr:ext cx="762000" cy="259045"/>
    <xdr:sp macro="" textlink="">
      <xdr:nvSpPr>
        <xdr:cNvPr id="60" name="人件費最小値テキスト">
          <a:extLst>
            <a:ext uri="{FF2B5EF4-FFF2-40B4-BE49-F238E27FC236}">
              <a16:creationId xmlns:a16="http://schemas.microsoft.com/office/drawing/2014/main" id="{00000000-0008-0000-0400-00003C000000}"/>
            </a:ext>
          </a:extLst>
        </xdr:cNvPr>
        <xdr:cNvSpPr txBox="1"/>
      </xdr:nvSpPr>
      <xdr:spPr>
        <a:xfrm>
          <a:off x="4914900" y="6984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154432</xdr:rowOff>
    </xdr:from>
    <xdr:to>
      <xdr:col>24</xdr:col>
      <xdr:colOff>114300</xdr:colOff>
      <xdr:row>40</xdr:row>
      <xdr:rowOff>154432</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a:off x="4737100" y="70124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35069</xdr:rowOff>
    </xdr:from>
    <xdr:ext cx="762000" cy="259045"/>
    <xdr:sp macro="" textlink="">
      <xdr:nvSpPr>
        <xdr:cNvPr id="62" name="人件費最大値テキスト">
          <a:extLst>
            <a:ext uri="{FF2B5EF4-FFF2-40B4-BE49-F238E27FC236}">
              <a16:creationId xmlns:a16="http://schemas.microsoft.com/office/drawing/2014/main" id="{00000000-0008-0000-0400-00003E000000}"/>
            </a:ext>
          </a:extLst>
        </xdr:cNvPr>
        <xdr:cNvSpPr txBox="1"/>
      </xdr:nvSpPr>
      <xdr:spPr>
        <a:xfrm>
          <a:off x="4914900" y="55214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120142</xdr:rowOff>
    </xdr:from>
    <xdr:to>
      <xdr:col>24</xdr:col>
      <xdr:colOff>114300</xdr:colOff>
      <xdr:row>33</xdr:row>
      <xdr:rowOff>120142</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57779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37</xdr:row>
      <xdr:rowOff>28702</xdr:rowOff>
    </xdr:from>
    <xdr:to>
      <xdr:col>24</xdr:col>
      <xdr:colOff>25400</xdr:colOff>
      <xdr:row>37</xdr:row>
      <xdr:rowOff>33274</xdr:rowOff>
    </xdr:to>
    <xdr:cxnSp macro="">
      <xdr:nvCxnSpPr>
        <xdr:cNvPr id="64" name="直線コネクタ 63">
          <a:extLst>
            <a:ext uri="{FF2B5EF4-FFF2-40B4-BE49-F238E27FC236}">
              <a16:creationId xmlns:a16="http://schemas.microsoft.com/office/drawing/2014/main" id="{00000000-0008-0000-0400-000040000000}"/>
            </a:ext>
          </a:extLst>
        </xdr:cNvPr>
        <xdr:cNvCxnSpPr/>
      </xdr:nvCxnSpPr>
      <xdr:spPr>
        <a:xfrm flipV="1">
          <a:off x="3987800" y="6372352"/>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144289</xdr:rowOff>
    </xdr:from>
    <xdr:ext cx="762000" cy="259045"/>
    <xdr:sp macro="" textlink="">
      <xdr:nvSpPr>
        <xdr:cNvPr id="65" name="人件費平均値テキスト">
          <a:extLst>
            <a:ext uri="{FF2B5EF4-FFF2-40B4-BE49-F238E27FC236}">
              <a16:creationId xmlns:a16="http://schemas.microsoft.com/office/drawing/2014/main" id="{00000000-0008-0000-0400-000041000000}"/>
            </a:ext>
          </a:extLst>
        </xdr:cNvPr>
        <xdr:cNvSpPr txBox="1"/>
      </xdr:nvSpPr>
      <xdr:spPr>
        <a:xfrm>
          <a:off x="4914900" y="631648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762</xdr:rowOff>
    </xdr:from>
    <xdr:to>
      <xdr:col>24</xdr:col>
      <xdr:colOff>76200</xdr:colOff>
      <xdr:row>37</xdr:row>
      <xdr:rowOff>102362</xdr:rowOff>
    </xdr:to>
    <xdr:sp macro="" textlink="">
      <xdr:nvSpPr>
        <xdr:cNvPr id="66" name="フローチャート: 判断 65">
          <a:extLst>
            <a:ext uri="{FF2B5EF4-FFF2-40B4-BE49-F238E27FC236}">
              <a16:creationId xmlns:a16="http://schemas.microsoft.com/office/drawing/2014/main" id="{00000000-0008-0000-0400-000042000000}"/>
            </a:ext>
          </a:extLst>
        </xdr:cNvPr>
        <xdr:cNvSpPr/>
      </xdr:nvSpPr>
      <xdr:spPr>
        <a:xfrm>
          <a:off x="4775200" y="6344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168148</xdr:rowOff>
    </xdr:from>
    <xdr:to>
      <xdr:col>19</xdr:col>
      <xdr:colOff>187325</xdr:colOff>
      <xdr:row>37</xdr:row>
      <xdr:rowOff>33274</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a:off x="3098800" y="6340348"/>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153924</xdr:rowOff>
    </xdr:from>
    <xdr:to>
      <xdr:col>20</xdr:col>
      <xdr:colOff>38100</xdr:colOff>
      <xdr:row>37</xdr:row>
      <xdr:rowOff>84074</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39370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94251</xdr:rowOff>
    </xdr:from>
    <xdr:ext cx="736600" cy="259045"/>
    <xdr:sp macro="" textlink="">
      <xdr:nvSpPr>
        <xdr:cNvPr id="69" name="テキスト ボックス 68">
          <a:extLst>
            <a:ext uri="{FF2B5EF4-FFF2-40B4-BE49-F238E27FC236}">
              <a16:creationId xmlns:a16="http://schemas.microsoft.com/office/drawing/2014/main" id="{00000000-0008-0000-0400-000045000000}"/>
            </a:ext>
          </a:extLst>
        </xdr:cNvPr>
        <xdr:cNvSpPr txBox="1"/>
      </xdr:nvSpPr>
      <xdr:spPr>
        <a:xfrm>
          <a:off x="3606800" y="60950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36</xdr:row>
      <xdr:rowOff>108712</xdr:rowOff>
    </xdr:from>
    <xdr:to>
      <xdr:col>15</xdr:col>
      <xdr:colOff>98425</xdr:colOff>
      <xdr:row>36</xdr:row>
      <xdr:rowOff>168148</xdr:rowOff>
    </xdr:to>
    <xdr:cxnSp macro="">
      <xdr:nvCxnSpPr>
        <xdr:cNvPr id="70" name="直線コネクタ 69">
          <a:extLst>
            <a:ext uri="{FF2B5EF4-FFF2-40B4-BE49-F238E27FC236}">
              <a16:creationId xmlns:a16="http://schemas.microsoft.com/office/drawing/2014/main" id="{00000000-0008-0000-0400-000046000000}"/>
            </a:ext>
          </a:extLst>
        </xdr:cNvPr>
        <xdr:cNvCxnSpPr/>
      </xdr:nvCxnSpPr>
      <xdr:spPr>
        <a:xfrm>
          <a:off x="2209800" y="6280912"/>
          <a:ext cx="8890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126492</xdr:rowOff>
    </xdr:from>
    <xdr:to>
      <xdr:col>15</xdr:col>
      <xdr:colOff>149225</xdr:colOff>
      <xdr:row>37</xdr:row>
      <xdr:rowOff>56642</xdr:rowOff>
    </xdr:to>
    <xdr:sp macro="" textlink="">
      <xdr:nvSpPr>
        <xdr:cNvPr id="71" name="フローチャート: 判断 70">
          <a:extLst>
            <a:ext uri="{FF2B5EF4-FFF2-40B4-BE49-F238E27FC236}">
              <a16:creationId xmlns:a16="http://schemas.microsoft.com/office/drawing/2014/main" id="{00000000-0008-0000-0400-000047000000}"/>
            </a:ext>
          </a:extLst>
        </xdr:cNvPr>
        <xdr:cNvSpPr/>
      </xdr:nvSpPr>
      <xdr:spPr>
        <a:xfrm>
          <a:off x="3048000" y="6298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41419</xdr:rowOff>
    </xdr:from>
    <xdr:ext cx="762000" cy="259045"/>
    <xdr:sp macro="" textlink="">
      <xdr:nvSpPr>
        <xdr:cNvPr id="72" name="テキスト ボックス 71">
          <a:extLst>
            <a:ext uri="{FF2B5EF4-FFF2-40B4-BE49-F238E27FC236}">
              <a16:creationId xmlns:a16="http://schemas.microsoft.com/office/drawing/2014/main" id="{00000000-0008-0000-0400-000048000000}"/>
            </a:ext>
          </a:extLst>
        </xdr:cNvPr>
        <xdr:cNvSpPr txBox="1"/>
      </xdr:nvSpPr>
      <xdr:spPr>
        <a:xfrm>
          <a:off x="2717800" y="6385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36</xdr:row>
      <xdr:rowOff>85852</xdr:rowOff>
    </xdr:from>
    <xdr:to>
      <xdr:col>11</xdr:col>
      <xdr:colOff>9525</xdr:colOff>
      <xdr:row>36</xdr:row>
      <xdr:rowOff>108712</xdr:rowOff>
    </xdr:to>
    <xdr:cxnSp macro="">
      <xdr:nvCxnSpPr>
        <xdr:cNvPr id="73" name="直線コネクタ 72">
          <a:extLst>
            <a:ext uri="{FF2B5EF4-FFF2-40B4-BE49-F238E27FC236}">
              <a16:creationId xmlns:a16="http://schemas.microsoft.com/office/drawing/2014/main" id="{00000000-0008-0000-0400-000049000000}"/>
            </a:ext>
          </a:extLst>
        </xdr:cNvPr>
        <xdr:cNvCxnSpPr/>
      </xdr:nvCxnSpPr>
      <xdr:spPr>
        <a:xfrm>
          <a:off x="1320800" y="6258052"/>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108204</xdr:rowOff>
    </xdr:from>
    <xdr:to>
      <xdr:col>11</xdr:col>
      <xdr:colOff>60325</xdr:colOff>
      <xdr:row>37</xdr:row>
      <xdr:rowOff>38354</xdr:rowOff>
    </xdr:to>
    <xdr:sp macro="" textlink="">
      <xdr:nvSpPr>
        <xdr:cNvPr id="74" name="フローチャート: 判断 73">
          <a:extLst>
            <a:ext uri="{FF2B5EF4-FFF2-40B4-BE49-F238E27FC236}">
              <a16:creationId xmlns:a16="http://schemas.microsoft.com/office/drawing/2014/main" id="{00000000-0008-0000-0400-00004A000000}"/>
            </a:ext>
          </a:extLst>
        </xdr:cNvPr>
        <xdr:cNvSpPr/>
      </xdr:nvSpPr>
      <xdr:spPr>
        <a:xfrm>
          <a:off x="2159000" y="6280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23131</xdr:rowOff>
    </xdr:from>
    <xdr:ext cx="762000" cy="259045"/>
    <xdr:sp macro="" textlink="">
      <xdr:nvSpPr>
        <xdr:cNvPr id="75" name="テキスト ボックス 74">
          <a:extLst>
            <a:ext uri="{FF2B5EF4-FFF2-40B4-BE49-F238E27FC236}">
              <a16:creationId xmlns:a16="http://schemas.microsoft.com/office/drawing/2014/main" id="{00000000-0008-0000-0400-00004B000000}"/>
            </a:ext>
          </a:extLst>
        </xdr:cNvPr>
        <xdr:cNvSpPr txBox="1"/>
      </xdr:nvSpPr>
      <xdr:spPr>
        <a:xfrm>
          <a:off x="1828800" y="6366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103632</xdr:rowOff>
    </xdr:from>
    <xdr:to>
      <xdr:col>6</xdr:col>
      <xdr:colOff>171450</xdr:colOff>
      <xdr:row>37</xdr:row>
      <xdr:rowOff>33782</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1270000" y="6275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18559</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939800" y="6362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a:extLst>
            <a:ext uri="{FF2B5EF4-FFF2-40B4-BE49-F238E27FC236}">
              <a16:creationId xmlns:a16="http://schemas.microsoft.com/office/drawing/2014/main" id="{00000000-0008-0000-0400-00004E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149352</xdr:rowOff>
    </xdr:from>
    <xdr:to>
      <xdr:col>24</xdr:col>
      <xdr:colOff>76200</xdr:colOff>
      <xdr:row>37</xdr:row>
      <xdr:rowOff>79502</xdr:rowOff>
    </xdr:to>
    <xdr:sp macro="" textlink="">
      <xdr:nvSpPr>
        <xdr:cNvPr id="83" name="楕円 82">
          <a:extLst>
            <a:ext uri="{FF2B5EF4-FFF2-40B4-BE49-F238E27FC236}">
              <a16:creationId xmlns:a16="http://schemas.microsoft.com/office/drawing/2014/main" id="{00000000-0008-0000-0400-000053000000}"/>
            </a:ext>
          </a:extLst>
        </xdr:cNvPr>
        <xdr:cNvSpPr/>
      </xdr:nvSpPr>
      <xdr:spPr>
        <a:xfrm>
          <a:off x="4775200" y="63215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165879</xdr:rowOff>
    </xdr:from>
    <xdr:ext cx="762000" cy="259045"/>
    <xdr:sp macro="" textlink="">
      <xdr:nvSpPr>
        <xdr:cNvPr id="84" name="人件費該当値テキスト">
          <a:extLst>
            <a:ext uri="{FF2B5EF4-FFF2-40B4-BE49-F238E27FC236}">
              <a16:creationId xmlns:a16="http://schemas.microsoft.com/office/drawing/2014/main" id="{00000000-0008-0000-0400-000054000000}"/>
            </a:ext>
          </a:extLst>
        </xdr:cNvPr>
        <xdr:cNvSpPr txBox="1"/>
      </xdr:nvSpPr>
      <xdr:spPr>
        <a:xfrm>
          <a:off x="4914900" y="61666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36</xdr:row>
      <xdr:rowOff>153924</xdr:rowOff>
    </xdr:from>
    <xdr:to>
      <xdr:col>20</xdr:col>
      <xdr:colOff>38100</xdr:colOff>
      <xdr:row>37</xdr:row>
      <xdr:rowOff>84074</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3937000" y="6326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68851</xdr:rowOff>
    </xdr:from>
    <xdr:ext cx="7366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3606800" y="64125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36</xdr:row>
      <xdr:rowOff>117348</xdr:rowOff>
    </xdr:from>
    <xdr:to>
      <xdr:col>15</xdr:col>
      <xdr:colOff>149225</xdr:colOff>
      <xdr:row>37</xdr:row>
      <xdr:rowOff>47498</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048000" y="6289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57675</xdr:rowOff>
    </xdr:from>
    <xdr:ext cx="7620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2717800" y="6058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36</xdr:row>
      <xdr:rowOff>57912</xdr:rowOff>
    </xdr:from>
    <xdr:to>
      <xdr:col>11</xdr:col>
      <xdr:colOff>60325</xdr:colOff>
      <xdr:row>36</xdr:row>
      <xdr:rowOff>159512</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2159000" y="6230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169689</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1828800" y="59989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35052</xdr:rowOff>
    </xdr:from>
    <xdr:to>
      <xdr:col>6</xdr:col>
      <xdr:colOff>171450</xdr:colOff>
      <xdr:row>36</xdr:row>
      <xdr:rowOff>136652</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1270000" y="6207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146829</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939800" y="59761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a:extLst>
            <a:ext uri="{FF2B5EF4-FFF2-40B4-BE49-F238E27FC236}">
              <a16:creationId xmlns:a16="http://schemas.microsoft.com/office/drawing/2014/main" id="{00000000-0008-0000-0400-00005D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a:extLst>
            <a:ext uri="{FF2B5EF4-FFF2-40B4-BE49-F238E27FC236}">
              <a16:creationId xmlns:a16="http://schemas.microsoft.com/office/drawing/2014/main" id="{00000000-0008-0000-0400-00005E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a:extLst>
            <a:ext uri="{FF2B5EF4-FFF2-40B4-BE49-F238E27FC236}">
              <a16:creationId xmlns:a16="http://schemas.microsoft.com/office/drawing/2014/main" id="{00000000-0008-0000-0400-000067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　類似団体</a:t>
          </a:r>
          <a:r>
            <a:rPr kumimoji="1" lang="ja-JP" altLang="en-US" sz="1150">
              <a:solidFill>
                <a:schemeClr val="dk1"/>
              </a:solidFill>
              <a:effectLst/>
              <a:latin typeface="ＭＳ Ｐゴシック" panose="020B0600070205080204" pitchFamily="50" charset="-128"/>
              <a:ea typeface="ＭＳ Ｐゴシック" panose="020B0600070205080204" pitchFamily="50" charset="-128"/>
              <a:cs typeface="+mn-cs"/>
            </a:rPr>
            <a:t>内</a:t>
          </a:r>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平均値よりも大幅に下回って</a:t>
          </a:r>
          <a:r>
            <a:rPr kumimoji="1" lang="ja-JP" altLang="en-US" sz="1150">
              <a:solidFill>
                <a:schemeClr val="dk1"/>
              </a:solidFill>
              <a:effectLst/>
              <a:latin typeface="ＭＳ Ｐゴシック" panose="020B0600070205080204" pitchFamily="50" charset="-128"/>
              <a:ea typeface="ＭＳ Ｐゴシック" panose="020B0600070205080204" pitchFamily="50" charset="-128"/>
              <a:cs typeface="+mn-cs"/>
            </a:rPr>
            <a:t>推移しているが、これは</a:t>
          </a:r>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教育部局を相楽東部広域連合に移管しており、すべて負担金</a:t>
          </a:r>
          <a:r>
            <a:rPr kumimoji="1" lang="ja-JP" altLang="en-US" sz="1150">
              <a:solidFill>
                <a:schemeClr val="dk1"/>
              </a:solidFill>
              <a:effectLst/>
              <a:latin typeface="ＭＳ Ｐゴシック" panose="020B0600070205080204" pitchFamily="50" charset="-128"/>
              <a:ea typeface="ＭＳ Ｐゴシック" panose="020B0600070205080204" pitchFamily="50" charset="-128"/>
              <a:cs typeface="+mn-cs"/>
            </a:rPr>
            <a:t>（補助費等）</a:t>
          </a:r>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として計上していることから、教育部局関連の物件費がないためである。</a:t>
          </a:r>
          <a:endParaRPr kumimoji="1" lang="en-US" altLang="ja-JP" sz="115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5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年々増加傾向にあったが、平成</a:t>
          </a:r>
          <a:r>
            <a:rPr kumimoji="1" lang="en-US" altLang="ja-JP" sz="115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年度</a:t>
          </a:r>
          <a:r>
            <a:rPr kumimoji="1" lang="ja-JP" altLang="en-US" sz="1150">
              <a:solidFill>
                <a:schemeClr val="dk1"/>
              </a:solidFill>
              <a:effectLst/>
              <a:latin typeface="ＭＳ Ｐゴシック" panose="020B0600070205080204" pitchFamily="50" charset="-128"/>
              <a:ea typeface="ＭＳ Ｐゴシック" panose="020B0600070205080204" pitchFamily="50" charset="-128"/>
              <a:cs typeface="+mn-cs"/>
            </a:rPr>
            <a:t>から減少に転じており、令和元年度は施設管理費の減に伴い、</a:t>
          </a:r>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前年度比</a:t>
          </a:r>
          <a:r>
            <a:rPr kumimoji="1" lang="ja-JP" altLang="en-US" sz="115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150">
              <a:solidFill>
                <a:schemeClr val="dk1"/>
              </a:solidFill>
              <a:effectLst/>
              <a:latin typeface="ＭＳ Ｐゴシック" panose="020B0600070205080204" pitchFamily="50" charset="-128"/>
              <a:ea typeface="ＭＳ Ｐゴシック" panose="020B0600070205080204" pitchFamily="50" charset="-128"/>
              <a:cs typeface="+mn-cs"/>
            </a:rPr>
            <a:t>0.3</a:t>
          </a:r>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ポイント減となっている。</a:t>
          </a:r>
          <a:endParaRPr lang="ja-JP" altLang="ja-JP" sz="1150">
            <a:effectLst/>
            <a:latin typeface="ＭＳ Ｐゴシック" panose="020B0600070205080204" pitchFamily="50" charset="-128"/>
            <a:ea typeface="ＭＳ Ｐゴシック" panose="020B0600070205080204" pitchFamily="50" charset="-128"/>
          </a:endParaRPr>
        </a:p>
        <a:p>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150">
              <a:solidFill>
                <a:schemeClr val="dk1"/>
              </a:solidFill>
              <a:effectLst/>
              <a:latin typeface="ＭＳ Ｐゴシック" panose="020B0600070205080204" pitchFamily="50" charset="-128"/>
              <a:ea typeface="ＭＳ Ｐゴシック" panose="020B0600070205080204" pitchFamily="50" charset="-128"/>
              <a:cs typeface="+mn-cs"/>
            </a:rPr>
            <a:t>費用対効果が見込まれる事業については民間委託を進めるなど、計画的な行財政運営のもと</a:t>
          </a:r>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、コスト削減に努める。</a:t>
          </a:r>
          <a:endParaRPr lang="ja-JP" altLang="ja-JP" sz="115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4" name="テキスト ボックス 103">
          <a:extLst>
            <a:ext uri="{FF2B5EF4-FFF2-40B4-BE49-F238E27FC236}">
              <a16:creationId xmlns:a16="http://schemas.microsoft.com/office/drawing/2014/main" id="{00000000-0008-0000-0400-000068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a:extLst>
            <a:ext uri="{FF2B5EF4-FFF2-40B4-BE49-F238E27FC236}">
              <a16:creationId xmlns:a16="http://schemas.microsoft.com/office/drawing/2014/main" id="{00000000-0008-0000-0400-000069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9" name="物件費グラフ枠">
          <a:extLst>
            <a:ext uri="{FF2B5EF4-FFF2-40B4-BE49-F238E27FC236}">
              <a16:creationId xmlns:a16="http://schemas.microsoft.com/office/drawing/2014/main" id="{00000000-0008-0000-0400-000077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161290</xdr:rowOff>
    </xdr:from>
    <xdr:to>
      <xdr:col>82</xdr:col>
      <xdr:colOff>107950</xdr:colOff>
      <xdr:row>22</xdr:row>
      <xdr:rowOff>66040</xdr:rowOff>
    </xdr:to>
    <xdr:cxnSp macro="">
      <xdr:nvCxnSpPr>
        <xdr:cNvPr id="120" name="直線コネクタ 119">
          <a:extLst>
            <a:ext uri="{FF2B5EF4-FFF2-40B4-BE49-F238E27FC236}">
              <a16:creationId xmlns:a16="http://schemas.microsoft.com/office/drawing/2014/main" id="{00000000-0008-0000-0400-000078000000}"/>
            </a:ext>
          </a:extLst>
        </xdr:cNvPr>
        <xdr:cNvCxnSpPr/>
      </xdr:nvCxnSpPr>
      <xdr:spPr>
        <a:xfrm flipV="1">
          <a:off x="16510000" y="2390140"/>
          <a:ext cx="0" cy="1447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22</xdr:row>
      <xdr:rowOff>38117</xdr:rowOff>
    </xdr:from>
    <xdr:ext cx="762000" cy="259045"/>
    <xdr:sp macro="" textlink="">
      <xdr:nvSpPr>
        <xdr:cNvPr id="121" name="物件費最小値テキスト">
          <a:extLst>
            <a:ext uri="{FF2B5EF4-FFF2-40B4-BE49-F238E27FC236}">
              <a16:creationId xmlns:a16="http://schemas.microsoft.com/office/drawing/2014/main" id="{00000000-0008-0000-0400-000079000000}"/>
            </a:ext>
          </a:extLst>
        </xdr:cNvPr>
        <xdr:cNvSpPr txBox="1"/>
      </xdr:nvSpPr>
      <xdr:spPr>
        <a:xfrm>
          <a:off x="16598900" y="3810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22</xdr:row>
      <xdr:rowOff>66040</xdr:rowOff>
    </xdr:from>
    <xdr:to>
      <xdr:col>82</xdr:col>
      <xdr:colOff>196850</xdr:colOff>
      <xdr:row>22</xdr:row>
      <xdr:rowOff>66040</xdr:rowOff>
    </xdr:to>
    <xdr:cxnSp macro="">
      <xdr:nvCxnSpPr>
        <xdr:cNvPr id="122" name="直線コネクタ 121">
          <a:extLst>
            <a:ext uri="{FF2B5EF4-FFF2-40B4-BE49-F238E27FC236}">
              <a16:creationId xmlns:a16="http://schemas.microsoft.com/office/drawing/2014/main" id="{00000000-0008-0000-0400-00007A000000}"/>
            </a:ext>
          </a:extLst>
        </xdr:cNvPr>
        <xdr:cNvCxnSpPr/>
      </xdr:nvCxnSpPr>
      <xdr:spPr>
        <a:xfrm>
          <a:off x="16421100" y="3837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76217</xdr:rowOff>
    </xdr:from>
    <xdr:ext cx="762000" cy="259045"/>
    <xdr:sp macro="" textlink="">
      <xdr:nvSpPr>
        <xdr:cNvPr id="123" name="物件費最大値テキスト">
          <a:extLst>
            <a:ext uri="{FF2B5EF4-FFF2-40B4-BE49-F238E27FC236}">
              <a16:creationId xmlns:a16="http://schemas.microsoft.com/office/drawing/2014/main" id="{00000000-0008-0000-0400-00007B000000}"/>
            </a:ext>
          </a:extLst>
        </xdr:cNvPr>
        <xdr:cNvSpPr txBox="1"/>
      </xdr:nvSpPr>
      <xdr:spPr>
        <a:xfrm>
          <a:off x="16598900" y="2133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161290</xdr:rowOff>
    </xdr:from>
    <xdr:to>
      <xdr:col>82</xdr:col>
      <xdr:colOff>196850</xdr:colOff>
      <xdr:row>13</xdr:row>
      <xdr:rowOff>161290</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a:off x="16421100" y="23901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13</xdr:row>
      <xdr:rowOff>161290</xdr:rowOff>
    </xdr:from>
    <xdr:to>
      <xdr:col>82</xdr:col>
      <xdr:colOff>107950</xdr:colOff>
      <xdr:row>14</xdr:row>
      <xdr:rowOff>12700</xdr:rowOff>
    </xdr:to>
    <xdr:cxnSp macro="">
      <xdr:nvCxnSpPr>
        <xdr:cNvPr id="125" name="直線コネクタ 124">
          <a:extLst>
            <a:ext uri="{FF2B5EF4-FFF2-40B4-BE49-F238E27FC236}">
              <a16:creationId xmlns:a16="http://schemas.microsoft.com/office/drawing/2014/main" id="{00000000-0008-0000-0400-00007D000000}"/>
            </a:ext>
          </a:extLst>
        </xdr:cNvPr>
        <xdr:cNvCxnSpPr/>
      </xdr:nvCxnSpPr>
      <xdr:spPr>
        <a:xfrm flipV="1">
          <a:off x="15671800" y="2390140"/>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17</xdr:row>
      <xdr:rowOff>52087</xdr:rowOff>
    </xdr:from>
    <xdr:ext cx="762000" cy="259045"/>
    <xdr:sp macro="" textlink="">
      <xdr:nvSpPr>
        <xdr:cNvPr id="126" name="物件費平均値テキスト">
          <a:extLst>
            <a:ext uri="{FF2B5EF4-FFF2-40B4-BE49-F238E27FC236}">
              <a16:creationId xmlns:a16="http://schemas.microsoft.com/office/drawing/2014/main" id="{00000000-0008-0000-0400-00007E000000}"/>
            </a:ext>
          </a:extLst>
        </xdr:cNvPr>
        <xdr:cNvSpPr txBox="1"/>
      </xdr:nvSpPr>
      <xdr:spPr>
        <a:xfrm>
          <a:off x="16598900" y="29667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80010</xdr:rowOff>
    </xdr:from>
    <xdr:to>
      <xdr:col>82</xdr:col>
      <xdr:colOff>158750</xdr:colOff>
      <xdr:row>18</xdr:row>
      <xdr:rowOff>10160</xdr:rowOff>
    </xdr:to>
    <xdr:sp macro="" textlink="">
      <xdr:nvSpPr>
        <xdr:cNvPr id="127" name="フローチャート: 判断 126">
          <a:extLst>
            <a:ext uri="{FF2B5EF4-FFF2-40B4-BE49-F238E27FC236}">
              <a16:creationId xmlns:a16="http://schemas.microsoft.com/office/drawing/2014/main" id="{00000000-0008-0000-0400-00007F000000}"/>
            </a:ext>
          </a:extLst>
        </xdr:cNvPr>
        <xdr:cNvSpPr/>
      </xdr:nvSpPr>
      <xdr:spPr>
        <a:xfrm>
          <a:off x="16459200" y="2994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14</xdr:row>
      <xdr:rowOff>12700</xdr:rowOff>
    </xdr:from>
    <xdr:to>
      <xdr:col>78</xdr:col>
      <xdr:colOff>69850</xdr:colOff>
      <xdr:row>14</xdr:row>
      <xdr:rowOff>119380</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flipV="1">
          <a:off x="14782800" y="2413000"/>
          <a:ext cx="889000" cy="106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64770</xdr:rowOff>
    </xdr:from>
    <xdr:to>
      <xdr:col>78</xdr:col>
      <xdr:colOff>120650</xdr:colOff>
      <xdr:row>17</xdr:row>
      <xdr:rowOff>166370</xdr:rowOff>
    </xdr:to>
    <xdr:sp macro="" textlink="">
      <xdr:nvSpPr>
        <xdr:cNvPr id="129" name="フローチャート: 判断 128">
          <a:extLst>
            <a:ext uri="{FF2B5EF4-FFF2-40B4-BE49-F238E27FC236}">
              <a16:creationId xmlns:a16="http://schemas.microsoft.com/office/drawing/2014/main" id="{00000000-0008-0000-0400-000081000000}"/>
            </a:ext>
          </a:extLst>
        </xdr:cNvPr>
        <xdr:cNvSpPr/>
      </xdr:nvSpPr>
      <xdr:spPr>
        <a:xfrm>
          <a:off x="15621000" y="2979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151147</xdr:rowOff>
    </xdr:from>
    <xdr:ext cx="736600" cy="259045"/>
    <xdr:sp macro="" textlink="">
      <xdr:nvSpPr>
        <xdr:cNvPr id="130" name="テキスト ボックス 129">
          <a:extLst>
            <a:ext uri="{FF2B5EF4-FFF2-40B4-BE49-F238E27FC236}">
              <a16:creationId xmlns:a16="http://schemas.microsoft.com/office/drawing/2014/main" id="{00000000-0008-0000-0400-000082000000}"/>
            </a:ext>
          </a:extLst>
        </xdr:cNvPr>
        <xdr:cNvSpPr txBox="1"/>
      </xdr:nvSpPr>
      <xdr:spPr>
        <a:xfrm>
          <a:off x="15290800" y="30657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14</xdr:row>
      <xdr:rowOff>58420</xdr:rowOff>
    </xdr:from>
    <xdr:to>
      <xdr:col>73</xdr:col>
      <xdr:colOff>180975</xdr:colOff>
      <xdr:row>14</xdr:row>
      <xdr:rowOff>119380</xdr:rowOff>
    </xdr:to>
    <xdr:cxnSp macro="">
      <xdr:nvCxnSpPr>
        <xdr:cNvPr id="131" name="直線コネクタ 130">
          <a:extLst>
            <a:ext uri="{FF2B5EF4-FFF2-40B4-BE49-F238E27FC236}">
              <a16:creationId xmlns:a16="http://schemas.microsoft.com/office/drawing/2014/main" id="{00000000-0008-0000-0400-000083000000}"/>
            </a:ext>
          </a:extLst>
        </xdr:cNvPr>
        <xdr:cNvCxnSpPr/>
      </xdr:nvCxnSpPr>
      <xdr:spPr>
        <a:xfrm>
          <a:off x="13893800" y="245872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17</xdr:row>
      <xdr:rowOff>19050</xdr:rowOff>
    </xdr:from>
    <xdr:to>
      <xdr:col>74</xdr:col>
      <xdr:colOff>31750</xdr:colOff>
      <xdr:row>17</xdr:row>
      <xdr:rowOff>120650</xdr:rowOff>
    </xdr:to>
    <xdr:sp macro="" textlink="">
      <xdr:nvSpPr>
        <xdr:cNvPr id="132" name="フローチャート: 判断 131">
          <a:extLst>
            <a:ext uri="{FF2B5EF4-FFF2-40B4-BE49-F238E27FC236}">
              <a16:creationId xmlns:a16="http://schemas.microsoft.com/office/drawing/2014/main" id="{00000000-0008-0000-0400-000084000000}"/>
            </a:ext>
          </a:extLst>
        </xdr:cNvPr>
        <xdr:cNvSpPr/>
      </xdr:nvSpPr>
      <xdr:spPr>
        <a:xfrm>
          <a:off x="14732000" y="2933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105427</xdr:rowOff>
    </xdr:from>
    <xdr:ext cx="762000" cy="259045"/>
    <xdr:sp macro="" textlink="">
      <xdr:nvSpPr>
        <xdr:cNvPr id="133" name="テキスト ボックス 132">
          <a:extLst>
            <a:ext uri="{FF2B5EF4-FFF2-40B4-BE49-F238E27FC236}">
              <a16:creationId xmlns:a16="http://schemas.microsoft.com/office/drawing/2014/main" id="{00000000-0008-0000-0400-000085000000}"/>
            </a:ext>
          </a:extLst>
        </xdr:cNvPr>
        <xdr:cNvSpPr txBox="1"/>
      </xdr:nvSpPr>
      <xdr:spPr>
        <a:xfrm>
          <a:off x="14401800" y="3020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13</xdr:row>
      <xdr:rowOff>107950</xdr:rowOff>
    </xdr:from>
    <xdr:to>
      <xdr:col>69</xdr:col>
      <xdr:colOff>92075</xdr:colOff>
      <xdr:row>14</xdr:row>
      <xdr:rowOff>58420</xdr:rowOff>
    </xdr:to>
    <xdr:cxnSp macro="">
      <xdr:nvCxnSpPr>
        <xdr:cNvPr id="134" name="直線コネクタ 133">
          <a:extLst>
            <a:ext uri="{FF2B5EF4-FFF2-40B4-BE49-F238E27FC236}">
              <a16:creationId xmlns:a16="http://schemas.microsoft.com/office/drawing/2014/main" id="{00000000-0008-0000-0400-000086000000}"/>
            </a:ext>
          </a:extLst>
        </xdr:cNvPr>
        <xdr:cNvCxnSpPr/>
      </xdr:nvCxnSpPr>
      <xdr:spPr>
        <a:xfrm>
          <a:off x="13004800" y="2336800"/>
          <a:ext cx="889000" cy="121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137160</xdr:rowOff>
    </xdr:from>
    <xdr:to>
      <xdr:col>69</xdr:col>
      <xdr:colOff>142875</xdr:colOff>
      <xdr:row>17</xdr:row>
      <xdr:rowOff>67310</xdr:rowOff>
    </xdr:to>
    <xdr:sp macro="" textlink="">
      <xdr:nvSpPr>
        <xdr:cNvPr id="135" name="フローチャート: 判断 134">
          <a:extLst>
            <a:ext uri="{FF2B5EF4-FFF2-40B4-BE49-F238E27FC236}">
              <a16:creationId xmlns:a16="http://schemas.microsoft.com/office/drawing/2014/main" id="{00000000-0008-0000-0400-000087000000}"/>
            </a:ext>
          </a:extLst>
        </xdr:cNvPr>
        <xdr:cNvSpPr/>
      </xdr:nvSpPr>
      <xdr:spPr>
        <a:xfrm>
          <a:off x="13843000" y="2880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52087</xdr:rowOff>
    </xdr:from>
    <xdr:ext cx="762000" cy="259045"/>
    <xdr:sp macro="" textlink="">
      <xdr:nvSpPr>
        <xdr:cNvPr id="136" name="テキスト ボックス 135">
          <a:extLst>
            <a:ext uri="{FF2B5EF4-FFF2-40B4-BE49-F238E27FC236}">
              <a16:creationId xmlns:a16="http://schemas.microsoft.com/office/drawing/2014/main" id="{00000000-0008-0000-0400-000088000000}"/>
            </a:ext>
          </a:extLst>
        </xdr:cNvPr>
        <xdr:cNvSpPr txBox="1"/>
      </xdr:nvSpPr>
      <xdr:spPr>
        <a:xfrm>
          <a:off x="13512800" y="2966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106680</xdr:rowOff>
    </xdr:from>
    <xdr:to>
      <xdr:col>65</xdr:col>
      <xdr:colOff>53975</xdr:colOff>
      <xdr:row>17</xdr:row>
      <xdr:rowOff>36830</xdr:rowOff>
    </xdr:to>
    <xdr:sp macro="" textlink="">
      <xdr:nvSpPr>
        <xdr:cNvPr id="137" name="フローチャート: 判断 136">
          <a:extLst>
            <a:ext uri="{FF2B5EF4-FFF2-40B4-BE49-F238E27FC236}">
              <a16:creationId xmlns:a16="http://schemas.microsoft.com/office/drawing/2014/main" id="{00000000-0008-0000-0400-000089000000}"/>
            </a:ext>
          </a:extLst>
        </xdr:cNvPr>
        <xdr:cNvSpPr/>
      </xdr:nvSpPr>
      <xdr:spPr>
        <a:xfrm>
          <a:off x="12954000" y="2849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21607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2623800" y="2936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13</xdr:row>
      <xdr:rowOff>110490</xdr:rowOff>
    </xdr:from>
    <xdr:to>
      <xdr:col>82</xdr:col>
      <xdr:colOff>158750</xdr:colOff>
      <xdr:row>14</xdr:row>
      <xdr:rowOff>40640</xdr:rowOff>
    </xdr:to>
    <xdr:sp macro="" textlink="">
      <xdr:nvSpPr>
        <xdr:cNvPr id="144" name="楕円 143">
          <a:extLst>
            <a:ext uri="{FF2B5EF4-FFF2-40B4-BE49-F238E27FC236}">
              <a16:creationId xmlns:a16="http://schemas.microsoft.com/office/drawing/2014/main" id="{00000000-0008-0000-0400-000090000000}"/>
            </a:ext>
          </a:extLst>
        </xdr:cNvPr>
        <xdr:cNvSpPr/>
      </xdr:nvSpPr>
      <xdr:spPr>
        <a:xfrm>
          <a:off x="16459200" y="2339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13</xdr:row>
      <xdr:rowOff>19067</xdr:rowOff>
    </xdr:from>
    <xdr:ext cx="762000" cy="259045"/>
    <xdr:sp macro="" textlink="">
      <xdr:nvSpPr>
        <xdr:cNvPr id="145" name="物件費該当値テキスト">
          <a:extLst>
            <a:ext uri="{FF2B5EF4-FFF2-40B4-BE49-F238E27FC236}">
              <a16:creationId xmlns:a16="http://schemas.microsoft.com/office/drawing/2014/main" id="{00000000-0008-0000-0400-000091000000}"/>
            </a:ext>
          </a:extLst>
        </xdr:cNvPr>
        <xdr:cNvSpPr txBox="1"/>
      </xdr:nvSpPr>
      <xdr:spPr>
        <a:xfrm>
          <a:off x="16598900" y="2247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13</xdr:row>
      <xdr:rowOff>133350</xdr:rowOff>
    </xdr:from>
    <xdr:to>
      <xdr:col>78</xdr:col>
      <xdr:colOff>120650</xdr:colOff>
      <xdr:row>14</xdr:row>
      <xdr:rowOff>63500</xdr:rowOff>
    </xdr:to>
    <xdr:sp macro="" textlink="">
      <xdr:nvSpPr>
        <xdr:cNvPr id="146" name="楕円 145">
          <a:extLst>
            <a:ext uri="{FF2B5EF4-FFF2-40B4-BE49-F238E27FC236}">
              <a16:creationId xmlns:a16="http://schemas.microsoft.com/office/drawing/2014/main" id="{00000000-0008-0000-0400-000092000000}"/>
            </a:ext>
          </a:extLst>
        </xdr:cNvPr>
        <xdr:cNvSpPr/>
      </xdr:nvSpPr>
      <xdr:spPr>
        <a:xfrm>
          <a:off x="15621000" y="2362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12</xdr:row>
      <xdr:rowOff>73677</xdr:rowOff>
    </xdr:from>
    <xdr:ext cx="7366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5290800" y="2131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14</xdr:row>
      <xdr:rowOff>68580</xdr:rowOff>
    </xdr:from>
    <xdr:to>
      <xdr:col>74</xdr:col>
      <xdr:colOff>31750</xdr:colOff>
      <xdr:row>14</xdr:row>
      <xdr:rowOff>170180</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4732000" y="2468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13</xdr:row>
      <xdr:rowOff>8907</xdr:rowOff>
    </xdr:from>
    <xdr:ext cx="762000" cy="259045"/>
    <xdr:sp macro="" textlink="">
      <xdr:nvSpPr>
        <xdr:cNvPr id="149" name="テキスト ボックス 148">
          <a:extLst>
            <a:ext uri="{FF2B5EF4-FFF2-40B4-BE49-F238E27FC236}">
              <a16:creationId xmlns:a16="http://schemas.microsoft.com/office/drawing/2014/main" id="{00000000-0008-0000-0400-000095000000}"/>
            </a:ext>
          </a:extLst>
        </xdr:cNvPr>
        <xdr:cNvSpPr txBox="1"/>
      </xdr:nvSpPr>
      <xdr:spPr>
        <a:xfrm>
          <a:off x="14401800" y="2237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14</xdr:row>
      <xdr:rowOff>7620</xdr:rowOff>
    </xdr:from>
    <xdr:to>
      <xdr:col>69</xdr:col>
      <xdr:colOff>142875</xdr:colOff>
      <xdr:row>14</xdr:row>
      <xdr:rowOff>109220</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3843000" y="2407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12</xdr:row>
      <xdr:rowOff>119397</xdr:rowOff>
    </xdr:from>
    <xdr:ext cx="7620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3512800" y="2176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13</xdr:row>
      <xdr:rowOff>57150</xdr:rowOff>
    </xdr:from>
    <xdr:to>
      <xdr:col>65</xdr:col>
      <xdr:colOff>53975</xdr:colOff>
      <xdr:row>13</xdr:row>
      <xdr:rowOff>158750</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2954000" y="228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11</xdr:row>
      <xdr:rowOff>168927</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2623800" y="2054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4" name="テキスト ボックス 163">
          <a:extLst>
            <a:ext uri="{FF2B5EF4-FFF2-40B4-BE49-F238E27FC236}">
              <a16:creationId xmlns:a16="http://schemas.microsoft.com/office/drawing/2014/main" id="{00000000-0008-0000-0400-0000A4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近年、</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程度</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で、類似団体</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内</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平均値とほぼ同程度</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で推移してきたが、令和元年度は障害者自立支援・医療などの障害者支援に要する経費の増により、前年度比</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0.6</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ポイントの増</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となっている。</a:t>
          </a:r>
          <a:endParaRPr lang="ja-JP" altLang="ja-JP" sz="11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類似団体と比較すると、子育て支援に重点を置いていることから、子どもの医療費無償化などの児童福祉費に係る扶助費が多くなっている。</a:t>
          </a:r>
          <a:endParaRPr lang="ja-JP" altLang="ja-JP" sz="11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障害者</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及び</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高齢</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者に係る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扶助費の増加が見込まれるため、予防施策を積極的に進め、扶助費の抑制に努めるとともに、子育て支援には重点的に配分するなどメリハリのある事業執行</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を実施する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1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5" name="テキスト ボックス 164">
          <a:extLst>
            <a:ext uri="{FF2B5EF4-FFF2-40B4-BE49-F238E27FC236}">
              <a16:creationId xmlns:a16="http://schemas.microsoft.com/office/drawing/2014/main" id="{00000000-0008-0000-0400-0000A5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6" name="直線コネクタ 165">
          <a:extLst>
            <a:ext uri="{FF2B5EF4-FFF2-40B4-BE49-F238E27FC236}">
              <a16:creationId xmlns:a16="http://schemas.microsoft.com/office/drawing/2014/main" id="{00000000-0008-0000-0400-0000A6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7" name="テキスト ボックス 166">
          <a:extLst>
            <a:ext uri="{FF2B5EF4-FFF2-40B4-BE49-F238E27FC236}">
              <a16:creationId xmlns:a16="http://schemas.microsoft.com/office/drawing/2014/main" id="{00000000-0008-0000-0400-0000A7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8" name="直線コネクタ 167">
          <a:extLst>
            <a:ext uri="{FF2B5EF4-FFF2-40B4-BE49-F238E27FC236}">
              <a16:creationId xmlns:a16="http://schemas.microsoft.com/office/drawing/2014/main" id="{00000000-0008-0000-0400-0000A8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79" name="扶助費グラフ枠">
          <a:extLst>
            <a:ext uri="{FF2B5EF4-FFF2-40B4-BE49-F238E27FC236}">
              <a16:creationId xmlns:a16="http://schemas.microsoft.com/office/drawing/2014/main" id="{00000000-0008-0000-0400-0000B3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31750</xdr:rowOff>
    </xdr:from>
    <xdr:to>
      <xdr:col>24</xdr:col>
      <xdr:colOff>25400</xdr:colOff>
      <xdr:row>61</xdr:row>
      <xdr:rowOff>120650</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flipV="1">
          <a:off x="4826000" y="9118600"/>
          <a:ext cx="0" cy="1460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92727</xdr:rowOff>
    </xdr:from>
    <xdr:ext cx="762000" cy="259045"/>
    <xdr:sp macro="" textlink="">
      <xdr:nvSpPr>
        <xdr:cNvPr id="181" name="扶助費最小値テキスト">
          <a:extLst>
            <a:ext uri="{FF2B5EF4-FFF2-40B4-BE49-F238E27FC236}">
              <a16:creationId xmlns:a16="http://schemas.microsoft.com/office/drawing/2014/main" id="{00000000-0008-0000-0400-0000B5000000}"/>
            </a:ext>
          </a:extLst>
        </xdr:cNvPr>
        <xdr:cNvSpPr txBox="1"/>
      </xdr:nvSpPr>
      <xdr:spPr>
        <a:xfrm>
          <a:off x="4914900" y="10551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120650</xdr:rowOff>
    </xdr:from>
    <xdr:to>
      <xdr:col>24</xdr:col>
      <xdr:colOff>114300</xdr:colOff>
      <xdr:row>61</xdr:row>
      <xdr:rowOff>120650</xdr:rowOff>
    </xdr:to>
    <xdr:cxnSp macro="">
      <xdr:nvCxnSpPr>
        <xdr:cNvPr id="182" name="直線コネクタ 181">
          <a:extLst>
            <a:ext uri="{FF2B5EF4-FFF2-40B4-BE49-F238E27FC236}">
              <a16:creationId xmlns:a16="http://schemas.microsoft.com/office/drawing/2014/main" id="{00000000-0008-0000-0400-0000B6000000}"/>
            </a:ext>
          </a:extLst>
        </xdr:cNvPr>
        <xdr:cNvCxnSpPr/>
      </xdr:nvCxnSpPr>
      <xdr:spPr>
        <a:xfrm>
          <a:off x="4737100" y="10579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118127</xdr:rowOff>
    </xdr:from>
    <xdr:ext cx="762000" cy="259045"/>
    <xdr:sp macro="" textlink="">
      <xdr:nvSpPr>
        <xdr:cNvPr id="183" name="扶助費最大値テキスト">
          <a:extLst>
            <a:ext uri="{FF2B5EF4-FFF2-40B4-BE49-F238E27FC236}">
              <a16:creationId xmlns:a16="http://schemas.microsoft.com/office/drawing/2014/main" id="{00000000-0008-0000-0400-0000B7000000}"/>
            </a:ext>
          </a:extLst>
        </xdr:cNvPr>
        <xdr:cNvSpPr txBox="1"/>
      </xdr:nvSpPr>
      <xdr:spPr>
        <a:xfrm>
          <a:off x="4914900" y="8862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31750</xdr:rowOff>
    </xdr:from>
    <xdr:to>
      <xdr:col>24</xdr:col>
      <xdr:colOff>114300</xdr:colOff>
      <xdr:row>53</xdr:row>
      <xdr:rowOff>31750</xdr:rowOff>
    </xdr:to>
    <xdr:cxnSp macro="">
      <xdr:nvCxnSpPr>
        <xdr:cNvPr id="184" name="直線コネクタ 183">
          <a:extLst>
            <a:ext uri="{FF2B5EF4-FFF2-40B4-BE49-F238E27FC236}">
              <a16:creationId xmlns:a16="http://schemas.microsoft.com/office/drawing/2014/main" id="{00000000-0008-0000-0400-0000B8000000}"/>
            </a:ext>
          </a:extLst>
        </xdr:cNvPr>
        <xdr:cNvCxnSpPr/>
      </xdr:nvCxnSpPr>
      <xdr:spPr>
        <a:xfrm>
          <a:off x="4737100" y="9118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55</xdr:row>
      <xdr:rowOff>31750</xdr:rowOff>
    </xdr:from>
    <xdr:to>
      <xdr:col>24</xdr:col>
      <xdr:colOff>25400</xdr:colOff>
      <xdr:row>55</xdr:row>
      <xdr:rowOff>107950</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a:off x="3987800" y="9461500"/>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53</xdr:row>
      <xdr:rowOff>168927</xdr:rowOff>
    </xdr:from>
    <xdr:ext cx="762000" cy="259045"/>
    <xdr:sp macro="" textlink="">
      <xdr:nvSpPr>
        <xdr:cNvPr id="186" name="扶助費平均値テキスト">
          <a:extLst>
            <a:ext uri="{FF2B5EF4-FFF2-40B4-BE49-F238E27FC236}">
              <a16:creationId xmlns:a16="http://schemas.microsoft.com/office/drawing/2014/main" id="{00000000-0008-0000-0400-0000BA000000}"/>
            </a:ext>
          </a:extLst>
        </xdr:cNvPr>
        <xdr:cNvSpPr txBox="1"/>
      </xdr:nvSpPr>
      <xdr:spPr>
        <a:xfrm>
          <a:off x="4914900" y="9255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152400</xdr:rowOff>
    </xdr:from>
    <xdr:to>
      <xdr:col>24</xdr:col>
      <xdr:colOff>76200</xdr:colOff>
      <xdr:row>55</xdr:row>
      <xdr:rowOff>82550</xdr:rowOff>
    </xdr:to>
    <xdr:sp macro="" textlink="">
      <xdr:nvSpPr>
        <xdr:cNvPr id="187" name="フローチャート: 判断 186">
          <a:extLst>
            <a:ext uri="{FF2B5EF4-FFF2-40B4-BE49-F238E27FC236}">
              <a16:creationId xmlns:a16="http://schemas.microsoft.com/office/drawing/2014/main" id="{00000000-0008-0000-0400-0000BB000000}"/>
            </a:ext>
          </a:extLst>
        </xdr:cNvPr>
        <xdr:cNvSpPr/>
      </xdr:nvSpPr>
      <xdr:spPr>
        <a:xfrm>
          <a:off x="4775200" y="941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55</xdr:row>
      <xdr:rowOff>31750</xdr:rowOff>
    </xdr:from>
    <xdr:to>
      <xdr:col>19</xdr:col>
      <xdr:colOff>187325</xdr:colOff>
      <xdr:row>55</xdr:row>
      <xdr:rowOff>31750</xdr:rowOff>
    </xdr:to>
    <xdr:cxnSp macro="">
      <xdr:nvCxnSpPr>
        <xdr:cNvPr id="188" name="直線コネクタ 187">
          <a:extLst>
            <a:ext uri="{FF2B5EF4-FFF2-40B4-BE49-F238E27FC236}">
              <a16:creationId xmlns:a16="http://schemas.microsoft.com/office/drawing/2014/main" id="{00000000-0008-0000-0400-0000BC000000}"/>
            </a:ext>
          </a:extLst>
        </xdr:cNvPr>
        <xdr:cNvCxnSpPr/>
      </xdr:nvCxnSpPr>
      <xdr:spPr>
        <a:xfrm>
          <a:off x="3098800" y="9461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54</xdr:row>
      <xdr:rowOff>139700</xdr:rowOff>
    </xdr:from>
    <xdr:to>
      <xdr:col>20</xdr:col>
      <xdr:colOff>38100</xdr:colOff>
      <xdr:row>55</xdr:row>
      <xdr:rowOff>69850</xdr:rowOff>
    </xdr:to>
    <xdr:sp macro="" textlink="">
      <xdr:nvSpPr>
        <xdr:cNvPr id="189" name="フローチャート: 判断 188">
          <a:extLst>
            <a:ext uri="{FF2B5EF4-FFF2-40B4-BE49-F238E27FC236}">
              <a16:creationId xmlns:a16="http://schemas.microsoft.com/office/drawing/2014/main" id="{00000000-0008-0000-0400-0000BD000000}"/>
            </a:ext>
          </a:extLst>
        </xdr:cNvPr>
        <xdr:cNvSpPr/>
      </xdr:nvSpPr>
      <xdr:spPr>
        <a:xfrm>
          <a:off x="3937000" y="9398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80027</xdr:rowOff>
    </xdr:from>
    <xdr:ext cx="736600" cy="259045"/>
    <xdr:sp macro="" textlink="">
      <xdr:nvSpPr>
        <xdr:cNvPr id="190" name="テキスト ボックス 189">
          <a:extLst>
            <a:ext uri="{FF2B5EF4-FFF2-40B4-BE49-F238E27FC236}">
              <a16:creationId xmlns:a16="http://schemas.microsoft.com/office/drawing/2014/main" id="{00000000-0008-0000-0400-0000BE000000}"/>
            </a:ext>
          </a:extLst>
        </xdr:cNvPr>
        <xdr:cNvSpPr txBox="1"/>
      </xdr:nvSpPr>
      <xdr:spPr>
        <a:xfrm>
          <a:off x="3606800" y="9166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55</xdr:row>
      <xdr:rowOff>31750</xdr:rowOff>
    </xdr:from>
    <xdr:to>
      <xdr:col>15</xdr:col>
      <xdr:colOff>98425</xdr:colOff>
      <xdr:row>55</xdr:row>
      <xdr:rowOff>31750</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a:off x="2209800" y="9461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54</xdr:row>
      <xdr:rowOff>139700</xdr:rowOff>
    </xdr:from>
    <xdr:to>
      <xdr:col>15</xdr:col>
      <xdr:colOff>149225</xdr:colOff>
      <xdr:row>55</xdr:row>
      <xdr:rowOff>69850</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3048000" y="9398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53</xdr:row>
      <xdr:rowOff>80027</xdr:rowOff>
    </xdr:from>
    <xdr:ext cx="762000" cy="259045"/>
    <xdr:sp macro="" textlink="">
      <xdr:nvSpPr>
        <xdr:cNvPr id="193" name="テキスト ボックス 192">
          <a:extLst>
            <a:ext uri="{FF2B5EF4-FFF2-40B4-BE49-F238E27FC236}">
              <a16:creationId xmlns:a16="http://schemas.microsoft.com/office/drawing/2014/main" id="{00000000-0008-0000-0400-0000C1000000}"/>
            </a:ext>
          </a:extLst>
        </xdr:cNvPr>
        <xdr:cNvSpPr txBox="1"/>
      </xdr:nvSpPr>
      <xdr:spPr>
        <a:xfrm>
          <a:off x="2717800" y="9166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55</xdr:row>
      <xdr:rowOff>31750</xdr:rowOff>
    </xdr:from>
    <xdr:to>
      <xdr:col>11</xdr:col>
      <xdr:colOff>9525</xdr:colOff>
      <xdr:row>55</xdr:row>
      <xdr:rowOff>69850</xdr:rowOff>
    </xdr:to>
    <xdr:cxnSp macro="">
      <xdr:nvCxnSpPr>
        <xdr:cNvPr id="194" name="直線コネクタ 193">
          <a:extLst>
            <a:ext uri="{FF2B5EF4-FFF2-40B4-BE49-F238E27FC236}">
              <a16:creationId xmlns:a16="http://schemas.microsoft.com/office/drawing/2014/main" id="{00000000-0008-0000-0400-0000C2000000}"/>
            </a:ext>
          </a:extLst>
        </xdr:cNvPr>
        <xdr:cNvCxnSpPr/>
      </xdr:nvCxnSpPr>
      <xdr:spPr>
        <a:xfrm flipV="1">
          <a:off x="1320800" y="94615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54</xdr:row>
      <xdr:rowOff>127000</xdr:rowOff>
    </xdr:from>
    <xdr:to>
      <xdr:col>11</xdr:col>
      <xdr:colOff>60325</xdr:colOff>
      <xdr:row>55</xdr:row>
      <xdr:rowOff>57150</xdr:rowOff>
    </xdr:to>
    <xdr:sp macro="" textlink="">
      <xdr:nvSpPr>
        <xdr:cNvPr id="195" name="フローチャート: 判断 194">
          <a:extLst>
            <a:ext uri="{FF2B5EF4-FFF2-40B4-BE49-F238E27FC236}">
              <a16:creationId xmlns:a16="http://schemas.microsoft.com/office/drawing/2014/main" id="{00000000-0008-0000-0400-0000C3000000}"/>
            </a:ext>
          </a:extLst>
        </xdr:cNvPr>
        <xdr:cNvSpPr/>
      </xdr:nvSpPr>
      <xdr:spPr>
        <a:xfrm>
          <a:off x="2159000" y="9385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53</xdr:row>
      <xdr:rowOff>67327</xdr:rowOff>
    </xdr:from>
    <xdr:ext cx="762000" cy="259045"/>
    <xdr:sp macro="" textlink="">
      <xdr:nvSpPr>
        <xdr:cNvPr id="196" name="テキスト ボックス 195">
          <a:extLst>
            <a:ext uri="{FF2B5EF4-FFF2-40B4-BE49-F238E27FC236}">
              <a16:creationId xmlns:a16="http://schemas.microsoft.com/office/drawing/2014/main" id="{00000000-0008-0000-0400-0000C4000000}"/>
            </a:ext>
          </a:extLst>
        </xdr:cNvPr>
        <xdr:cNvSpPr txBox="1"/>
      </xdr:nvSpPr>
      <xdr:spPr>
        <a:xfrm>
          <a:off x="1828800" y="9154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114300</xdr:rowOff>
    </xdr:from>
    <xdr:to>
      <xdr:col>6</xdr:col>
      <xdr:colOff>171450</xdr:colOff>
      <xdr:row>55</xdr:row>
      <xdr:rowOff>44450</xdr:rowOff>
    </xdr:to>
    <xdr:sp macro="" textlink="">
      <xdr:nvSpPr>
        <xdr:cNvPr id="197" name="フローチャート: 判断 196">
          <a:extLst>
            <a:ext uri="{FF2B5EF4-FFF2-40B4-BE49-F238E27FC236}">
              <a16:creationId xmlns:a16="http://schemas.microsoft.com/office/drawing/2014/main" id="{00000000-0008-0000-0400-0000C5000000}"/>
            </a:ext>
          </a:extLst>
        </xdr:cNvPr>
        <xdr:cNvSpPr/>
      </xdr:nvSpPr>
      <xdr:spPr>
        <a:xfrm>
          <a:off x="1270000" y="937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53</xdr:row>
      <xdr:rowOff>54627</xdr:rowOff>
    </xdr:from>
    <xdr:ext cx="762000" cy="259045"/>
    <xdr:sp macro="" textlink="">
      <xdr:nvSpPr>
        <xdr:cNvPr id="198" name="テキスト ボックス 197">
          <a:extLst>
            <a:ext uri="{FF2B5EF4-FFF2-40B4-BE49-F238E27FC236}">
              <a16:creationId xmlns:a16="http://schemas.microsoft.com/office/drawing/2014/main" id="{00000000-0008-0000-0400-0000C6000000}"/>
            </a:ext>
          </a:extLst>
        </xdr:cNvPr>
        <xdr:cNvSpPr txBox="1"/>
      </xdr:nvSpPr>
      <xdr:spPr>
        <a:xfrm>
          <a:off x="939800" y="914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57150</xdr:rowOff>
    </xdr:from>
    <xdr:to>
      <xdr:col>24</xdr:col>
      <xdr:colOff>76200</xdr:colOff>
      <xdr:row>55</xdr:row>
      <xdr:rowOff>158750</xdr:rowOff>
    </xdr:to>
    <xdr:sp macro="" textlink="">
      <xdr:nvSpPr>
        <xdr:cNvPr id="204" name="楕円 203">
          <a:extLst>
            <a:ext uri="{FF2B5EF4-FFF2-40B4-BE49-F238E27FC236}">
              <a16:creationId xmlns:a16="http://schemas.microsoft.com/office/drawing/2014/main" id="{00000000-0008-0000-0400-0000CC000000}"/>
            </a:ext>
          </a:extLst>
        </xdr:cNvPr>
        <xdr:cNvSpPr/>
      </xdr:nvSpPr>
      <xdr:spPr>
        <a:xfrm>
          <a:off x="4775200" y="9486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29227</xdr:rowOff>
    </xdr:from>
    <xdr:ext cx="762000" cy="259045"/>
    <xdr:sp macro="" textlink="">
      <xdr:nvSpPr>
        <xdr:cNvPr id="205" name="扶助費該当値テキスト">
          <a:extLst>
            <a:ext uri="{FF2B5EF4-FFF2-40B4-BE49-F238E27FC236}">
              <a16:creationId xmlns:a16="http://schemas.microsoft.com/office/drawing/2014/main" id="{00000000-0008-0000-0400-0000CD000000}"/>
            </a:ext>
          </a:extLst>
        </xdr:cNvPr>
        <xdr:cNvSpPr txBox="1"/>
      </xdr:nvSpPr>
      <xdr:spPr>
        <a:xfrm>
          <a:off x="4914900" y="945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54</xdr:row>
      <xdr:rowOff>152400</xdr:rowOff>
    </xdr:from>
    <xdr:to>
      <xdr:col>20</xdr:col>
      <xdr:colOff>38100</xdr:colOff>
      <xdr:row>55</xdr:row>
      <xdr:rowOff>82550</xdr:rowOff>
    </xdr:to>
    <xdr:sp macro="" textlink="">
      <xdr:nvSpPr>
        <xdr:cNvPr id="206" name="楕円 205">
          <a:extLst>
            <a:ext uri="{FF2B5EF4-FFF2-40B4-BE49-F238E27FC236}">
              <a16:creationId xmlns:a16="http://schemas.microsoft.com/office/drawing/2014/main" id="{00000000-0008-0000-0400-0000CE000000}"/>
            </a:ext>
          </a:extLst>
        </xdr:cNvPr>
        <xdr:cNvSpPr/>
      </xdr:nvSpPr>
      <xdr:spPr>
        <a:xfrm>
          <a:off x="3937000" y="941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67327</xdr:rowOff>
    </xdr:from>
    <xdr:ext cx="736600" cy="259045"/>
    <xdr:sp macro="" textlink="">
      <xdr:nvSpPr>
        <xdr:cNvPr id="207" name="テキスト ボックス 206">
          <a:extLst>
            <a:ext uri="{FF2B5EF4-FFF2-40B4-BE49-F238E27FC236}">
              <a16:creationId xmlns:a16="http://schemas.microsoft.com/office/drawing/2014/main" id="{00000000-0008-0000-0400-0000CF000000}"/>
            </a:ext>
          </a:extLst>
        </xdr:cNvPr>
        <xdr:cNvSpPr txBox="1"/>
      </xdr:nvSpPr>
      <xdr:spPr>
        <a:xfrm>
          <a:off x="3606800" y="9497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54</xdr:row>
      <xdr:rowOff>152400</xdr:rowOff>
    </xdr:from>
    <xdr:to>
      <xdr:col>15</xdr:col>
      <xdr:colOff>149225</xdr:colOff>
      <xdr:row>55</xdr:row>
      <xdr:rowOff>82550</xdr:rowOff>
    </xdr:to>
    <xdr:sp macro="" textlink="">
      <xdr:nvSpPr>
        <xdr:cNvPr id="208" name="楕円 207">
          <a:extLst>
            <a:ext uri="{FF2B5EF4-FFF2-40B4-BE49-F238E27FC236}">
              <a16:creationId xmlns:a16="http://schemas.microsoft.com/office/drawing/2014/main" id="{00000000-0008-0000-0400-0000D0000000}"/>
            </a:ext>
          </a:extLst>
        </xdr:cNvPr>
        <xdr:cNvSpPr/>
      </xdr:nvSpPr>
      <xdr:spPr>
        <a:xfrm>
          <a:off x="3048000" y="941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67327</xdr:rowOff>
    </xdr:from>
    <xdr:ext cx="762000" cy="259045"/>
    <xdr:sp macro="" textlink="">
      <xdr:nvSpPr>
        <xdr:cNvPr id="209" name="テキスト ボックス 208">
          <a:extLst>
            <a:ext uri="{FF2B5EF4-FFF2-40B4-BE49-F238E27FC236}">
              <a16:creationId xmlns:a16="http://schemas.microsoft.com/office/drawing/2014/main" id="{00000000-0008-0000-0400-0000D1000000}"/>
            </a:ext>
          </a:extLst>
        </xdr:cNvPr>
        <xdr:cNvSpPr txBox="1"/>
      </xdr:nvSpPr>
      <xdr:spPr>
        <a:xfrm>
          <a:off x="2717800" y="949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54</xdr:row>
      <xdr:rowOff>152400</xdr:rowOff>
    </xdr:from>
    <xdr:to>
      <xdr:col>11</xdr:col>
      <xdr:colOff>60325</xdr:colOff>
      <xdr:row>55</xdr:row>
      <xdr:rowOff>82550</xdr:rowOff>
    </xdr:to>
    <xdr:sp macro="" textlink="">
      <xdr:nvSpPr>
        <xdr:cNvPr id="210" name="楕円 209">
          <a:extLst>
            <a:ext uri="{FF2B5EF4-FFF2-40B4-BE49-F238E27FC236}">
              <a16:creationId xmlns:a16="http://schemas.microsoft.com/office/drawing/2014/main" id="{00000000-0008-0000-0400-0000D2000000}"/>
            </a:ext>
          </a:extLst>
        </xdr:cNvPr>
        <xdr:cNvSpPr/>
      </xdr:nvSpPr>
      <xdr:spPr>
        <a:xfrm>
          <a:off x="2159000" y="941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67327</xdr:rowOff>
    </xdr:from>
    <xdr:ext cx="762000" cy="259045"/>
    <xdr:sp macro="" textlink="">
      <xdr:nvSpPr>
        <xdr:cNvPr id="211" name="テキスト ボックス 210">
          <a:extLst>
            <a:ext uri="{FF2B5EF4-FFF2-40B4-BE49-F238E27FC236}">
              <a16:creationId xmlns:a16="http://schemas.microsoft.com/office/drawing/2014/main" id="{00000000-0008-0000-0400-0000D3000000}"/>
            </a:ext>
          </a:extLst>
        </xdr:cNvPr>
        <xdr:cNvSpPr txBox="1"/>
      </xdr:nvSpPr>
      <xdr:spPr>
        <a:xfrm>
          <a:off x="1828800" y="949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19050</xdr:rowOff>
    </xdr:from>
    <xdr:to>
      <xdr:col>6</xdr:col>
      <xdr:colOff>171450</xdr:colOff>
      <xdr:row>55</xdr:row>
      <xdr:rowOff>120650</xdr:rowOff>
    </xdr:to>
    <xdr:sp macro="" textlink="">
      <xdr:nvSpPr>
        <xdr:cNvPr id="212" name="楕円 211">
          <a:extLst>
            <a:ext uri="{FF2B5EF4-FFF2-40B4-BE49-F238E27FC236}">
              <a16:creationId xmlns:a16="http://schemas.microsoft.com/office/drawing/2014/main" id="{00000000-0008-0000-0400-0000D4000000}"/>
            </a:ext>
          </a:extLst>
        </xdr:cNvPr>
        <xdr:cNvSpPr/>
      </xdr:nvSpPr>
      <xdr:spPr>
        <a:xfrm>
          <a:off x="1270000" y="944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105427</xdr:rowOff>
    </xdr:from>
    <xdr:ext cx="762000" cy="259045"/>
    <xdr:sp macro="" textlink="">
      <xdr:nvSpPr>
        <xdr:cNvPr id="213" name="テキスト ボックス 212">
          <a:extLst>
            <a:ext uri="{FF2B5EF4-FFF2-40B4-BE49-F238E27FC236}">
              <a16:creationId xmlns:a16="http://schemas.microsoft.com/office/drawing/2014/main" id="{00000000-0008-0000-0400-0000D5000000}"/>
            </a:ext>
          </a:extLst>
        </xdr:cNvPr>
        <xdr:cNvSpPr txBox="1"/>
      </xdr:nvSpPr>
      <xdr:spPr>
        <a:xfrm>
          <a:off x="939800" y="953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4" name="正方形/長方形 213">
          <a:extLst>
            <a:ext uri="{FF2B5EF4-FFF2-40B4-BE49-F238E27FC236}">
              <a16:creationId xmlns:a16="http://schemas.microsoft.com/office/drawing/2014/main" id="{00000000-0008-0000-0400-0000D6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5" name="正方形/長方形 214">
          <a:extLst>
            <a:ext uri="{FF2B5EF4-FFF2-40B4-BE49-F238E27FC236}">
              <a16:creationId xmlns:a16="http://schemas.microsoft.com/office/drawing/2014/main" id="{00000000-0008-0000-0400-0000D7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6" name="正方形/長方形 215">
          <a:extLst>
            <a:ext uri="{FF2B5EF4-FFF2-40B4-BE49-F238E27FC236}">
              <a16:creationId xmlns:a16="http://schemas.microsoft.com/office/drawing/2014/main" id="{00000000-0008-0000-0400-0000D8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4" name="テキスト ボックス 223">
          <a:extLst>
            <a:ext uri="{FF2B5EF4-FFF2-40B4-BE49-F238E27FC236}">
              <a16:creationId xmlns:a16="http://schemas.microsoft.com/office/drawing/2014/main" id="{00000000-0008-0000-0400-0000E0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11</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％程度で類似団体平均値よりやや上回って推移してきたが、平成</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年度から約</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ポイント増加し</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14</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％を上回</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り、増加傾向となっている。</a:t>
          </a:r>
          <a:endParaRPr lang="ja-JP" altLang="ja-JP" sz="11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年度の</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大幅増となった要因は、下水道事業特別会計への繰出基準の見直しにより、これまで基準外（臨時的経費）であった繰出金が基準内（経常的経費）に振り替わったためである。また、</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元利償還金の増に伴い簡易水道特別会計へ、施設給付費の増に伴う</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介護保険特別会計</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へ</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診療収入の悪化に伴い国民健康保険（直診）特別会計</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への繰出金</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増加している。</a:t>
          </a:r>
          <a:endParaRPr lang="ja-JP" altLang="ja-JP" sz="11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各特別会計の適切な料金等設定や徴収努力、また経費の削減を実施し、</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健全な運営に努める。</a:t>
          </a:r>
          <a:endParaRPr lang="ja-JP" altLang="ja-JP" sz="11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25" name="テキスト ボックス 224">
          <a:extLst>
            <a:ext uri="{FF2B5EF4-FFF2-40B4-BE49-F238E27FC236}">
              <a16:creationId xmlns:a16="http://schemas.microsoft.com/office/drawing/2014/main" id="{00000000-0008-0000-0400-0000E1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6" name="直線コネクタ 225">
          <a:extLst>
            <a:ext uri="{FF2B5EF4-FFF2-40B4-BE49-F238E27FC236}">
              <a16:creationId xmlns:a16="http://schemas.microsoft.com/office/drawing/2014/main" id="{00000000-0008-0000-0400-0000E2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7" name="テキスト ボックス 226">
          <a:extLst>
            <a:ext uri="{FF2B5EF4-FFF2-40B4-BE49-F238E27FC236}">
              <a16:creationId xmlns:a16="http://schemas.microsoft.com/office/drawing/2014/main" id="{00000000-0008-0000-0400-0000E3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28" name="直線コネクタ 227">
          <a:extLst>
            <a:ext uri="{FF2B5EF4-FFF2-40B4-BE49-F238E27FC236}">
              <a16:creationId xmlns:a16="http://schemas.microsoft.com/office/drawing/2014/main" id="{00000000-0008-0000-0400-0000E4000000}"/>
            </a:ext>
          </a:extLst>
        </xdr:cNvPr>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29" name="テキスト ボックス 228">
          <a:extLst>
            <a:ext uri="{FF2B5EF4-FFF2-40B4-BE49-F238E27FC236}">
              <a16:creationId xmlns:a16="http://schemas.microsoft.com/office/drawing/2014/main" id="{00000000-0008-0000-0400-0000E5000000}"/>
            </a:ext>
          </a:extLst>
        </xdr:cNvPr>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0" name="直線コネクタ 229">
          <a:extLst>
            <a:ext uri="{FF2B5EF4-FFF2-40B4-BE49-F238E27FC236}">
              <a16:creationId xmlns:a16="http://schemas.microsoft.com/office/drawing/2014/main" id="{00000000-0008-0000-0400-0000E6000000}"/>
            </a:ext>
          </a:extLst>
        </xdr:cNvPr>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1" name="テキスト ボックス 230">
          <a:extLst>
            <a:ext uri="{FF2B5EF4-FFF2-40B4-BE49-F238E27FC236}">
              <a16:creationId xmlns:a16="http://schemas.microsoft.com/office/drawing/2014/main" id="{00000000-0008-0000-0400-0000E7000000}"/>
            </a:ext>
          </a:extLst>
        </xdr:cNvPr>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2" name="直線コネクタ 231">
          <a:extLst>
            <a:ext uri="{FF2B5EF4-FFF2-40B4-BE49-F238E27FC236}">
              <a16:creationId xmlns:a16="http://schemas.microsoft.com/office/drawing/2014/main" id="{00000000-0008-0000-0400-0000E8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3" name="テキスト ボックス 232">
          <a:extLst>
            <a:ext uri="{FF2B5EF4-FFF2-40B4-BE49-F238E27FC236}">
              <a16:creationId xmlns:a16="http://schemas.microsoft.com/office/drawing/2014/main" id="{00000000-0008-0000-0400-0000E9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4" name="直線コネクタ 233">
          <a:extLst>
            <a:ext uri="{FF2B5EF4-FFF2-40B4-BE49-F238E27FC236}">
              <a16:creationId xmlns:a16="http://schemas.microsoft.com/office/drawing/2014/main" id="{00000000-0008-0000-0400-0000EA000000}"/>
            </a:ext>
          </a:extLst>
        </xdr:cNvPr>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35" name="テキスト ボックス 234">
          <a:extLst>
            <a:ext uri="{FF2B5EF4-FFF2-40B4-BE49-F238E27FC236}">
              <a16:creationId xmlns:a16="http://schemas.microsoft.com/office/drawing/2014/main" id="{00000000-0008-0000-0400-0000EB000000}"/>
            </a:ext>
          </a:extLst>
        </xdr:cNvPr>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36" name="直線コネクタ 235">
          <a:extLst>
            <a:ext uri="{FF2B5EF4-FFF2-40B4-BE49-F238E27FC236}">
              <a16:creationId xmlns:a16="http://schemas.microsoft.com/office/drawing/2014/main" id="{00000000-0008-0000-0400-0000EC000000}"/>
            </a:ext>
          </a:extLst>
        </xdr:cNvPr>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37" name="テキスト ボックス 236">
          <a:extLst>
            <a:ext uri="{FF2B5EF4-FFF2-40B4-BE49-F238E27FC236}">
              <a16:creationId xmlns:a16="http://schemas.microsoft.com/office/drawing/2014/main" id="{00000000-0008-0000-0400-0000ED000000}"/>
            </a:ext>
          </a:extLst>
        </xdr:cNvPr>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8" name="直線コネクタ 237">
          <a:extLst>
            <a:ext uri="{FF2B5EF4-FFF2-40B4-BE49-F238E27FC236}">
              <a16:creationId xmlns:a16="http://schemas.microsoft.com/office/drawing/2014/main" id="{00000000-0008-0000-0400-0000EE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9" name="その他グラフ枠">
          <a:extLst>
            <a:ext uri="{FF2B5EF4-FFF2-40B4-BE49-F238E27FC236}">
              <a16:creationId xmlns:a16="http://schemas.microsoft.com/office/drawing/2014/main" id="{00000000-0008-0000-0400-0000EF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35560</xdr:rowOff>
    </xdr:from>
    <xdr:to>
      <xdr:col>82</xdr:col>
      <xdr:colOff>107950</xdr:colOff>
      <xdr:row>60</xdr:row>
      <xdr:rowOff>96520</xdr:rowOff>
    </xdr:to>
    <xdr:cxnSp macro="">
      <xdr:nvCxnSpPr>
        <xdr:cNvPr id="240" name="直線コネクタ 239">
          <a:extLst>
            <a:ext uri="{FF2B5EF4-FFF2-40B4-BE49-F238E27FC236}">
              <a16:creationId xmlns:a16="http://schemas.microsoft.com/office/drawing/2014/main" id="{00000000-0008-0000-0400-0000F0000000}"/>
            </a:ext>
          </a:extLst>
        </xdr:cNvPr>
        <xdr:cNvCxnSpPr/>
      </xdr:nvCxnSpPr>
      <xdr:spPr>
        <a:xfrm flipV="1">
          <a:off x="16510000" y="9122410"/>
          <a:ext cx="0" cy="12611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68597</xdr:rowOff>
    </xdr:from>
    <xdr:ext cx="762000" cy="259045"/>
    <xdr:sp macro="" textlink="">
      <xdr:nvSpPr>
        <xdr:cNvPr id="241" name="その他最小値テキスト">
          <a:extLst>
            <a:ext uri="{FF2B5EF4-FFF2-40B4-BE49-F238E27FC236}">
              <a16:creationId xmlns:a16="http://schemas.microsoft.com/office/drawing/2014/main" id="{00000000-0008-0000-0400-0000F1000000}"/>
            </a:ext>
          </a:extLst>
        </xdr:cNvPr>
        <xdr:cNvSpPr txBox="1"/>
      </xdr:nvSpPr>
      <xdr:spPr>
        <a:xfrm>
          <a:off x="16598900" y="10355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96520</xdr:rowOff>
    </xdr:from>
    <xdr:to>
      <xdr:col>82</xdr:col>
      <xdr:colOff>196850</xdr:colOff>
      <xdr:row>60</xdr:row>
      <xdr:rowOff>96520</xdr:rowOff>
    </xdr:to>
    <xdr:cxnSp macro="">
      <xdr:nvCxnSpPr>
        <xdr:cNvPr id="242" name="直線コネクタ 241">
          <a:extLst>
            <a:ext uri="{FF2B5EF4-FFF2-40B4-BE49-F238E27FC236}">
              <a16:creationId xmlns:a16="http://schemas.microsoft.com/office/drawing/2014/main" id="{00000000-0008-0000-0400-0000F2000000}"/>
            </a:ext>
          </a:extLst>
        </xdr:cNvPr>
        <xdr:cNvCxnSpPr/>
      </xdr:nvCxnSpPr>
      <xdr:spPr>
        <a:xfrm>
          <a:off x="16421100" y="10383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121937</xdr:rowOff>
    </xdr:from>
    <xdr:ext cx="762000" cy="259045"/>
    <xdr:sp macro="" textlink="">
      <xdr:nvSpPr>
        <xdr:cNvPr id="243" name="その他最大値テキスト">
          <a:extLst>
            <a:ext uri="{FF2B5EF4-FFF2-40B4-BE49-F238E27FC236}">
              <a16:creationId xmlns:a16="http://schemas.microsoft.com/office/drawing/2014/main" id="{00000000-0008-0000-0400-0000F3000000}"/>
            </a:ext>
          </a:extLst>
        </xdr:cNvPr>
        <xdr:cNvSpPr txBox="1"/>
      </xdr:nvSpPr>
      <xdr:spPr>
        <a:xfrm>
          <a:off x="16598900" y="88658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35560</xdr:rowOff>
    </xdr:from>
    <xdr:to>
      <xdr:col>82</xdr:col>
      <xdr:colOff>196850</xdr:colOff>
      <xdr:row>53</xdr:row>
      <xdr:rowOff>35560</xdr:rowOff>
    </xdr:to>
    <xdr:cxnSp macro="">
      <xdr:nvCxnSpPr>
        <xdr:cNvPr id="244" name="直線コネクタ 243">
          <a:extLst>
            <a:ext uri="{FF2B5EF4-FFF2-40B4-BE49-F238E27FC236}">
              <a16:creationId xmlns:a16="http://schemas.microsoft.com/office/drawing/2014/main" id="{00000000-0008-0000-0400-0000F4000000}"/>
            </a:ext>
          </a:extLst>
        </xdr:cNvPr>
        <xdr:cNvCxnSpPr/>
      </xdr:nvCxnSpPr>
      <xdr:spPr>
        <a:xfrm>
          <a:off x="16421100" y="91224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27940</xdr:rowOff>
    </xdr:from>
    <xdr:to>
      <xdr:col>82</xdr:col>
      <xdr:colOff>107950</xdr:colOff>
      <xdr:row>56</xdr:row>
      <xdr:rowOff>73660</xdr:rowOff>
    </xdr:to>
    <xdr:cxnSp macro="">
      <xdr:nvCxnSpPr>
        <xdr:cNvPr id="245" name="直線コネクタ 244">
          <a:extLst>
            <a:ext uri="{FF2B5EF4-FFF2-40B4-BE49-F238E27FC236}">
              <a16:creationId xmlns:a16="http://schemas.microsoft.com/office/drawing/2014/main" id="{00000000-0008-0000-0400-0000F5000000}"/>
            </a:ext>
          </a:extLst>
        </xdr:cNvPr>
        <xdr:cNvCxnSpPr/>
      </xdr:nvCxnSpPr>
      <xdr:spPr>
        <a:xfrm>
          <a:off x="15671800" y="9629140"/>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54</xdr:row>
      <xdr:rowOff>43197</xdr:rowOff>
    </xdr:from>
    <xdr:ext cx="762000" cy="259045"/>
    <xdr:sp macro="" textlink="">
      <xdr:nvSpPr>
        <xdr:cNvPr id="246" name="その他平均値テキスト">
          <a:extLst>
            <a:ext uri="{FF2B5EF4-FFF2-40B4-BE49-F238E27FC236}">
              <a16:creationId xmlns:a16="http://schemas.microsoft.com/office/drawing/2014/main" id="{00000000-0008-0000-0400-0000F6000000}"/>
            </a:ext>
          </a:extLst>
        </xdr:cNvPr>
        <xdr:cNvSpPr txBox="1"/>
      </xdr:nvSpPr>
      <xdr:spPr>
        <a:xfrm>
          <a:off x="16598900" y="93014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26670</xdr:rowOff>
    </xdr:from>
    <xdr:to>
      <xdr:col>82</xdr:col>
      <xdr:colOff>158750</xdr:colOff>
      <xdr:row>55</xdr:row>
      <xdr:rowOff>128270</xdr:rowOff>
    </xdr:to>
    <xdr:sp macro="" textlink="">
      <xdr:nvSpPr>
        <xdr:cNvPr id="247" name="フローチャート: 判断 246">
          <a:extLst>
            <a:ext uri="{FF2B5EF4-FFF2-40B4-BE49-F238E27FC236}">
              <a16:creationId xmlns:a16="http://schemas.microsoft.com/office/drawing/2014/main" id="{00000000-0008-0000-0400-0000F7000000}"/>
            </a:ext>
          </a:extLst>
        </xdr:cNvPr>
        <xdr:cNvSpPr/>
      </xdr:nvSpPr>
      <xdr:spPr>
        <a:xfrm>
          <a:off x="16459200" y="9456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24130</xdr:rowOff>
    </xdr:from>
    <xdr:to>
      <xdr:col>78</xdr:col>
      <xdr:colOff>69850</xdr:colOff>
      <xdr:row>56</xdr:row>
      <xdr:rowOff>27940</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a:off x="14782800" y="962533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55</xdr:row>
      <xdr:rowOff>41910</xdr:rowOff>
    </xdr:from>
    <xdr:to>
      <xdr:col>78</xdr:col>
      <xdr:colOff>120650</xdr:colOff>
      <xdr:row>55</xdr:row>
      <xdr:rowOff>143510</xdr:rowOff>
    </xdr:to>
    <xdr:sp macro="" textlink="">
      <xdr:nvSpPr>
        <xdr:cNvPr id="249" name="フローチャート: 判断 248">
          <a:extLst>
            <a:ext uri="{FF2B5EF4-FFF2-40B4-BE49-F238E27FC236}">
              <a16:creationId xmlns:a16="http://schemas.microsoft.com/office/drawing/2014/main" id="{00000000-0008-0000-0400-0000F9000000}"/>
            </a:ext>
          </a:extLst>
        </xdr:cNvPr>
        <xdr:cNvSpPr/>
      </xdr:nvSpPr>
      <xdr:spPr>
        <a:xfrm>
          <a:off x="15621000" y="9471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53</xdr:row>
      <xdr:rowOff>153687</xdr:rowOff>
    </xdr:from>
    <xdr:ext cx="736600" cy="259045"/>
    <xdr:sp macro="" textlink="">
      <xdr:nvSpPr>
        <xdr:cNvPr id="250" name="テキスト ボックス 249">
          <a:extLst>
            <a:ext uri="{FF2B5EF4-FFF2-40B4-BE49-F238E27FC236}">
              <a16:creationId xmlns:a16="http://schemas.microsoft.com/office/drawing/2014/main" id="{00000000-0008-0000-0400-0000FA000000}"/>
            </a:ext>
          </a:extLst>
        </xdr:cNvPr>
        <xdr:cNvSpPr txBox="1"/>
      </xdr:nvSpPr>
      <xdr:spPr>
        <a:xfrm>
          <a:off x="15290800" y="92405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55</xdr:row>
      <xdr:rowOff>77470</xdr:rowOff>
    </xdr:from>
    <xdr:to>
      <xdr:col>73</xdr:col>
      <xdr:colOff>180975</xdr:colOff>
      <xdr:row>56</xdr:row>
      <xdr:rowOff>24130</xdr:rowOff>
    </xdr:to>
    <xdr:cxnSp macro="">
      <xdr:nvCxnSpPr>
        <xdr:cNvPr id="251" name="直線コネクタ 250">
          <a:extLst>
            <a:ext uri="{FF2B5EF4-FFF2-40B4-BE49-F238E27FC236}">
              <a16:creationId xmlns:a16="http://schemas.microsoft.com/office/drawing/2014/main" id="{00000000-0008-0000-0400-0000FB000000}"/>
            </a:ext>
          </a:extLst>
        </xdr:cNvPr>
        <xdr:cNvCxnSpPr/>
      </xdr:nvCxnSpPr>
      <xdr:spPr>
        <a:xfrm>
          <a:off x="13893800" y="9507220"/>
          <a:ext cx="889000" cy="1181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55</xdr:row>
      <xdr:rowOff>34290</xdr:rowOff>
    </xdr:from>
    <xdr:to>
      <xdr:col>74</xdr:col>
      <xdr:colOff>31750</xdr:colOff>
      <xdr:row>55</xdr:row>
      <xdr:rowOff>135890</xdr:rowOff>
    </xdr:to>
    <xdr:sp macro="" textlink="">
      <xdr:nvSpPr>
        <xdr:cNvPr id="252" name="フローチャート: 判断 251">
          <a:extLst>
            <a:ext uri="{FF2B5EF4-FFF2-40B4-BE49-F238E27FC236}">
              <a16:creationId xmlns:a16="http://schemas.microsoft.com/office/drawing/2014/main" id="{00000000-0008-0000-0400-0000FC000000}"/>
            </a:ext>
          </a:extLst>
        </xdr:cNvPr>
        <xdr:cNvSpPr/>
      </xdr:nvSpPr>
      <xdr:spPr>
        <a:xfrm>
          <a:off x="14732000" y="9464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53</xdr:row>
      <xdr:rowOff>146067</xdr:rowOff>
    </xdr:from>
    <xdr:ext cx="762000" cy="259045"/>
    <xdr:sp macro="" textlink="">
      <xdr:nvSpPr>
        <xdr:cNvPr id="253" name="テキスト ボックス 252">
          <a:extLst>
            <a:ext uri="{FF2B5EF4-FFF2-40B4-BE49-F238E27FC236}">
              <a16:creationId xmlns:a16="http://schemas.microsoft.com/office/drawing/2014/main" id="{00000000-0008-0000-0400-0000FD000000}"/>
            </a:ext>
          </a:extLst>
        </xdr:cNvPr>
        <xdr:cNvSpPr txBox="1"/>
      </xdr:nvSpPr>
      <xdr:spPr>
        <a:xfrm>
          <a:off x="14401800" y="9232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55</xdr:row>
      <xdr:rowOff>77470</xdr:rowOff>
    </xdr:from>
    <xdr:to>
      <xdr:col>69</xdr:col>
      <xdr:colOff>92075</xdr:colOff>
      <xdr:row>55</xdr:row>
      <xdr:rowOff>81280</xdr:rowOff>
    </xdr:to>
    <xdr:cxnSp macro="">
      <xdr:nvCxnSpPr>
        <xdr:cNvPr id="254" name="直線コネクタ 253">
          <a:extLst>
            <a:ext uri="{FF2B5EF4-FFF2-40B4-BE49-F238E27FC236}">
              <a16:creationId xmlns:a16="http://schemas.microsoft.com/office/drawing/2014/main" id="{00000000-0008-0000-0400-0000FE000000}"/>
            </a:ext>
          </a:extLst>
        </xdr:cNvPr>
        <xdr:cNvCxnSpPr/>
      </xdr:nvCxnSpPr>
      <xdr:spPr>
        <a:xfrm flipV="1">
          <a:off x="13004800" y="950722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55</xdr:row>
      <xdr:rowOff>19050</xdr:rowOff>
    </xdr:from>
    <xdr:to>
      <xdr:col>69</xdr:col>
      <xdr:colOff>142875</xdr:colOff>
      <xdr:row>55</xdr:row>
      <xdr:rowOff>120650</xdr:rowOff>
    </xdr:to>
    <xdr:sp macro="" textlink="">
      <xdr:nvSpPr>
        <xdr:cNvPr id="255" name="フローチャート: 判断 254">
          <a:extLst>
            <a:ext uri="{FF2B5EF4-FFF2-40B4-BE49-F238E27FC236}">
              <a16:creationId xmlns:a16="http://schemas.microsoft.com/office/drawing/2014/main" id="{00000000-0008-0000-0400-0000FF000000}"/>
            </a:ext>
          </a:extLst>
        </xdr:cNvPr>
        <xdr:cNvSpPr/>
      </xdr:nvSpPr>
      <xdr:spPr>
        <a:xfrm>
          <a:off x="13843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53</xdr:row>
      <xdr:rowOff>130827</xdr:rowOff>
    </xdr:from>
    <xdr:ext cx="762000" cy="259045"/>
    <xdr:sp macro="" textlink="">
      <xdr:nvSpPr>
        <xdr:cNvPr id="256" name="テキスト ボックス 255">
          <a:extLst>
            <a:ext uri="{FF2B5EF4-FFF2-40B4-BE49-F238E27FC236}">
              <a16:creationId xmlns:a16="http://schemas.microsoft.com/office/drawing/2014/main" id="{00000000-0008-0000-0400-000000010000}"/>
            </a:ext>
          </a:extLst>
        </xdr:cNvPr>
        <xdr:cNvSpPr txBox="1"/>
      </xdr:nvSpPr>
      <xdr:spPr>
        <a:xfrm>
          <a:off x="13512800" y="921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7620</xdr:rowOff>
    </xdr:from>
    <xdr:to>
      <xdr:col>65</xdr:col>
      <xdr:colOff>53975</xdr:colOff>
      <xdr:row>55</xdr:row>
      <xdr:rowOff>109220</xdr:rowOff>
    </xdr:to>
    <xdr:sp macro="" textlink="">
      <xdr:nvSpPr>
        <xdr:cNvPr id="257" name="フローチャート: 判断 256">
          <a:extLst>
            <a:ext uri="{FF2B5EF4-FFF2-40B4-BE49-F238E27FC236}">
              <a16:creationId xmlns:a16="http://schemas.microsoft.com/office/drawing/2014/main" id="{00000000-0008-0000-0400-000001010000}"/>
            </a:ext>
          </a:extLst>
        </xdr:cNvPr>
        <xdr:cNvSpPr/>
      </xdr:nvSpPr>
      <xdr:spPr>
        <a:xfrm>
          <a:off x="12954000" y="9437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53</xdr:row>
      <xdr:rowOff>119397</xdr:rowOff>
    </xdr:from>
    <xdr:ext cx="762000" cy="259045"/>
    <xdr:sp macro="" textlink="">
      <xdr:nvSpPr>
        <xdr:cNvPr id="258" name="テキスト ボックス 257">
          <a:extLst>
            <a:ext uri="{FF2B5EF4-FFF2-40B4-BE49-F238E27FC236}">
              <a16:creationId xmlns:a16="http://schemas.microsoft.com/office/drawing/2014/main" id="{00000000-0008-0000-0400-000002010000}"/>
            </a:ext>
          </a:extLst>
        </xdr:cNvPr>
        <xdr:cNvSpPr txBox="1"/>
      </xdr:nvSpPr>
      <xdr:spPr>
        <a:xfrm>
          <a:off x="12623800" y="92062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0" name="テキスト ボックス 259">
          <a:extLst>
            <a:ext uri="{FF2B5EF4-FFF2-40B4-BE49-F238E27FC236}">
              <a16:creationId xmlns:a16="http://schemas.microsoft.com/office/drawing/2014/main" id="{00000000-0008-0000-0400-000004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1" name="テキスト ボックス 260">
          <a:extLst>
            <a:ext uri="{FF2B5EF4-FFF2-40B4-BE49-F238E27FC236}">
              <a16:creationId xmlns:a16="http://schemas.microsoft.com/office/drawing/2014/main" id="{00000000-0008-0000-0400-000005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3" name="テキスト ボックス 262">
          <a:extLst>
            <a:ext uri="{FF2B5EF4-FFF2-40B4-BE49-F238E27FC236}">
              <a16:creationId xmlns:a16="http://schemas.microsoft.com/office/drawing/2014/main" id="{00000000-0008-0000-0400-000007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22860</xdr:rowOff>
    </xdr:from>
    <xdr:to>
      <xdr:col>82</xdr:col>
      <xdr:colOff>158750</xdr:colOff>
      <xdr:row>56</xdr:row>
      <xdr:rowOff>124460</xdr:rowOff>
    </xdr:to>
    <xdr:sp macro="" textlink="">
      <xdr:nvSpPr>
        <xdr:cNvPr id="264" name="楕円 263">
          <a:extLst>
            <a:ext uri="{FF2B5EF4-FFF2-40B4-BE49-F238E27FC236}">
              <a16:creationId xmlns:a16="http://schemas.microsoft.com/office/drawing/2014/main" id="{00000000-0008-0000-0400-000008010000}"/>
            </a:ext>
          </a:extLst>
        </xdr:cNvPr>
        <xdr:cNvSpPr/>
      </xdr:nvSpPr>
      <xdr:spPr>
        <a:xfrm>
          <a:off x="16459200" y="9624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55</xdr:row>
      <xdr:rowOff>166387</xdr:rowOff>
    </xdr:from>
    <xdr:ext cx="762000" cy="259045"/>
    <xdr:sp macro="" textlink="">
      <xdr:nvSpPr>
        <xdr:cNvPr id="265" name="その他該当値テキスト">
          <a:extLst>
            <a:ext uri="{FF2B5EF4-FFF2-40B4-BE49-F238E27FC236}">
              <a16:creationId xmlns:a16="http://schemas.microsoft.com/office/drawing/2014/main" id="{00000000-0008-0000-0400-000009010000}"/>
            </a:ext>
          </a:extLst>
        </xdr:cNvPr>
        <xdr:cNvSpPr txBox="1"/>
      </xdr:nvSpPr>
      <xdr:spPr>
        <a:xfrm>
          <a:off x="16598900" y="9596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55</xdr:row>
      <xdr:rowOff>148590</xdr:rowOff>
    </xdr:from>
    <xdr:to>
      <xdr:col>78</xdr:col>
      <xdr:colOff>120650</xdr:colOff>
      <xdr:row>56</xdr:row>
      <xdr:rowOff>78740</xdr:rowOff>
    </xdr:to>
    <xdr:sp macro="" textlink="">
      <xdr:nvSpPr>
        <xdr:cNvPr id="266" name="楕円 265">
          <a:extLst>
            <a:ext uri="{FF2B5EF4-FFF2-40B4-BE49-F238E27FC236}">
              <a16:creationId xmlns:a16="http://schemas.microsoft.com/office/drawing/2014/main" id="{00000000-0008-0000-0400-00000A010000}"/>
            </a:ext>
          </a:extLst>
        </xdr:cNvPr>
        <xdr:cNvSpPr/>
      </xdr:nvSpPr>
      <xdr:spPr>
        <a:xfrm>
          <a:off x="15621000" y="9578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63517</xdr:rowOff>
    </xdr:from>
    <xdr:ext cx="736600" cy="259045"/>
    <xdr:sp macro="" textlink="">
      <xdr:nvSpPr>
        <xdr:cNvPr id="267" name="テキスト ボックス 266">
          <a:extLst>
            <a:ext uri="{FF2B5EF4-FFF2-40B4-BE49-F238E27FC236}">
              <a16:creationId xmlns:a16="http://schemas.microsoft.com/office/drawing/2014/main" id="{00000000-0008-0000-0400-00000B010000}"/>
            </a:ext>
          </a:extLst>
        </xdr:cNvPr>
        <xdr:cNvSpPr txBox="1"/>
      </xdr:nvSpPr>
      <xdr:spPr>
        <a:xfrm>
          <a:off x="15290800" y="96647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55</xdr:row>
      <xdr:rowOff>144780</xdr:rowOff>
    </xdr:from>
    <xdr:to>
      <xdr:col>74</xdr:col>
      <xdr:colOff>31750</xdr:colOff>
      <xdr:row>56</xdr:row>
      <xdr:rowOff>74930</xdr:rowOff>
    </xdr:to>
    <xdr:sp macro="" textlink="">
      <xdr:nvSpPr>
        <xdr:cNvPr id="268" name="楕円 267">
          <a:extLst>
            <a:ext uri="{FF2B5EF4-FFF2-40B4-BE49-F238E27FC236}">
              <a16:creationId xmlns:a16="http://schemas.microsoft.com/office/drawing/2014/main" id="{00000000-0008-0000-0400-00000C010000}"/>
            </a:ext>
          </a:extLst>
        </xdr:cNvPr>
        <xdr:cNvSpPr/>
      </xdr:nvSpPr>
      <xdr:spPr>
        <a:xfrm>
          <a:off x="14732000" y="9574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59707</xdr:rowOff>
    </xdr:from>
    <xdr:ext cx="7620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4401800" y="96609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55</xdr:row>
      <xdr:rowOff>26670</xdr:rowOff>
    </xdr:from>
    <xdr:to>
      <xdr:col>69</xdr:col>
      <xdr:colOff>142875</xdr:colOff>
      <xdr:row>55</xdr:row>
      <xdr:rowOff>128270</xdr:rowOff>
    </xdr:to>
    <xdr:sp macro="" textlink="">
      <xdr:nvSpPr>
        <xdr:cNvPr id="270" name="楕円 269">
          <a:extLst>
            <a:ext uri="{FF2B5EF4-FFF2-40B4-BE49-F238E27FC236}">
              <a16:creationId xmlns:a16="http://schemas.microsoft.com/office/drawing/2014/main" id="{00000000-0008-0000-0400-00000E010000}"/>
            </a:ext>
          </a:extLst>
        </xdr:cNvPr>
        <xdr:cNvSpPr/>
      </xdr:nvSpPr>
      <xdr:spPr>
        <a:xfrm>
          <a:off x="13843000" y="9456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113047</xdr:rowOff>
    </xdr:from>
    <xdr:ext cx="762000" cy="259045"/>
    <xdr:sp macro="" textlink="">
      <xdr:nvSpPr>
        <xdr:cNvPr id="271" name="テキスト ボックス 270">
          <a:extLst>
            <a:ext uri="{FF2B5EF4-FFF2-40B4-BE49-F238E27FC236}">
              <a16:creationId xmlns:a16="http://schemas.microsoft.com/office/drawing/2014/main" id="{00000000-0008-0000-0400-00000F010000}"/>
            </a:ext>
          </a:extLst>
        </xdr:cNvPr>
        <xdr:cNvSpPr txBox="1"/>
      </xdr:nvSpPr>
      <xdr:spPr>
        <a:xfrm>
          <a:off x="13512800" y="9542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30480</xdr:rowOff>
    </xdr:from>
    <xdr:to>
      <xdr:col>65</xdr:col>
      <xdr:colOff>53975</xdr:colOff>
      <xdr:row>55</xdr:row>
      <xdr:rowOff>132080</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2954000" y="9460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116857</xdr:rowOff>
    </xdr:from>
    <xdr:ext cx="762000" cy="259045"/>
    <xdr:sp macro="" textlink="">
      <xdr:nvSpPr>
        <xdr:cNvPr id="273" name="テキスト ボックス 272">
          <a:extLst>
            <a:ext uri="{FF2B5EF4-FFF2-40B4-BE49-F238E27FC236}">
              <a16:creationId xmlns:a16="http://schemas.microsoft.com/office/drawing/2014/main" id="{00000000-0008-0000-0400-000011010000}"/>
            </a:ext>
          </a:extLst>
        </xdr:cNvPr>
        <xdr:cNvSpPr txBox="1"/>
      </xdr:nvSpPr>
      <xdr:spPr>
        <a:xfrm>
          <a:off x="12623800" y="95466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4" name="正方形/長方形 273">
          <a:extLst>
            <a:ext uri="{FF2B5EF4-FFF2-40B4-BE49-F238E27FC236}">
              <a16:creationId xmlns:a16="http://schemas.microsoft.com/office/drawing/2014/main" id="{00000000-0008-0000-0400-000012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5" name="正方形/長方形 274">
          <a:extLst>
            <a:ext uri="{FF2B5EF4-FFF2-40B4-BE49-F238E27FC236}">
              <a16:creationId xmlns:a16="http://schemas.microsoft.com/office/drawing/2014/main" id="{00000000-0008-0000-0400-000013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6" name="正方形/長方形 275">
          <a:extLst>
            <a:ext uri="{FF2B5EF4-FFF2-40B4-BE49-F238E27FC236}">
              <a16:creationId xmlns:a16="http://schemas.microsoft.com/office/drawing/2014/main" id="{00000000-0008-0000-0400-000014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7" name="正方形/長方形 276">
          <a:extLst>
            <a:ext uri="{FF2B5EF4-FFF2-40B4-BE49-F238E27FC236}">
              <a16:creationId xmlns:a16="http://schemas.microsoft.com/office/drawing/2014/main" id="{00000000-0008-0000-0400-000015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9" name="正方形/長方形 278">
          <a:extLst>
            <a:ext uri="{FF2B5EF4-FFF2-40B4-BE49-F238E27FC236}">
              <a16:creationId xmlns:a16="http://schemas.microsoft.com/office/drawing/2014/main" id="{00000000-0008-0000-0400-000017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4" name="テキスト ボックス 283">
          <a:extLst>
            <a:ext uri="{FF2B5EF4-FFF2-40B4-BE49-F238E27FC236}">
              <a16:creationId xmlns:a16="http://schemas.microsoft.com/office/drawing/2014/main" id="{00000000-0008-0000-0400-00001C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類似団体</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内</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平均値よりも大幅に上回っており、</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令和元年度は</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31.7</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％と</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昨年度に引き続き、</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類似団体内でも最大となっている。</a:t>
          </a:r>
          <a:endParaRPr lang="ja-JP" altLang="ja-JP" sz="11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これ</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は、消防やごみ</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・し尿</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処理関係など多くの業務を一部事務組合で実施していること、特に教育部局を相楽東部広域連合に移管しており、教育部局関連の経費をすべて負担金（補助費等）として計上しているためである。</a:t>
          </a:r>
          <a:endParaRPr lang="ja-JP" altLang="ja-JP" sz="11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今後も</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、相楽東部クリーンセンターの休止に伴うごみ処理事業の民間委託化などにより、</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一部事務組合負担金</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に係る経常経費</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が増加する見込みであるため、一部事務組合等に対する事業の必要性等の確認や各種補助金の適正な執行に努める。</a:t>
          </a:r>
          <a:endParaRPr lang="ja-JP" altLang="ja-JP" sz="11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85" name="テキスト ボックス 284">
          <a:extLst>
            <a:ext uri="{FF2B5EF4-FFF2-40B4-BE49-F238E27FC236}">
              <a16:creationId xmlns:a16="http://schemas.microsoft.com/office/drawing/2014/main" id="{00000000-0008-0000-0400-00001D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6" name="直線コネクタ 285">
          <a:extLst>
            <a:ext uri="{FF2B5EF4-FFF2-40B4-BE49-F238E27FC236}">
              <a16:creationId xmlns:a16="http://schemas.microsoft.com/office/drawing/2014/main" id="{00000000-0008-0000-0400-00001E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7" name="テキスト ボックス 286">
          <a:extLst>
            <a:ext uri="{FF2B5EF4-FFF2-40B4-BE49-F238E27FC236}">
              <a16:creationId xmlns:a16="http://schemas.microsoft.com/office/drawing/2014/main" id="{00000000-0008-0000-0400-00001F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8" name="直線コネクタ 287">
          <a:extLst>
            <a:ext uri="{FF2B5EF4-FFF2-40B4-BE49-F238E27FC236}">
              <a16:creationId xmlns:a16="http://schemas.microsoft.com/office/drawing/2014/main" id="{00000000-0008-0000-0400-000020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89" name="テキスト ボックス 288">
          <a:extLst>
            <a:ext uri="{FF2B5EF4-FFF2-40B4-BE49-F238E27FC236}">
              <a16:creationId xmlns:a16="http://schemas.microsoft.com/office/drawing/2014/main" id="{00000000-0008-0000-0400-000021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0" name="直線コネクタ 289">
          <a:extLst>
            <a:ext uri="{FF2B5EF4-FFF2-40B4-BE49-F238E27FC236}">
              <a16:creationId xmlns:a16="http://schemas.microsoft.com/office/drawing/2014/main" id="{00000000-0008-0000-0400-000022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1" name="テキスト ボックス 290">
          <a:extLst>
            <a:ext uri="{FF2B5EF4-FFF2-40B4-BE49-F238E27FC236}">
              <a16:creationId xmlns:a16="http://schemas.microsoft.com/office/drawing/2014/main" id="{00000000-0008-0000-0400-000023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2" name="直線コネクタ 291">
          <a:extLst>
            <a:ext uri="{FF2B5EF4-FFF2-40B4-BE49-F238E27FC236}">
              <a16:creationId xmlns:a16="http://schemas.microsoft.com/office/drawing/2014/main" id="{00000000-0008-0000-0400-000024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7" name="補助費等グラフ枠">
          <a:extLst>
            <a:ext uri="{FF2B5EF4-FFF2-40B4-BE49-F238E27FC236}">
              <a16:creationId xmlns:a16="http://schemas.microsoft.com/office/drawing/2014/main" id="{00000000-0008-0000-0400-000029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12700</xdr:rowOff>
    </xdr:from>
    <xdr:to>
      <xdr:col>82</xdr:col>
      <xdr:colOff>107950</xdr:colOff>
      <xdr:row>41</xdr:row>
      <xdr:rowOff>147574</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flipV="1">
          <a:off x="16510000" y="5842000"/>
          <a:ext cx="0" cy="13350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119651</xdr:rowOff>
    </xdr:from>
    <xdr:ext cx="762000" cy="259045"/>
    <xdr:sp macro="" textlink="">
      <xdr:nvSpPr>
        <xdr:cNvPr id="299" name="補助費等最小値テキスト">
          <a:extLst>
            <a:ext uri="{FF2B5EF4-FFF2-40B4-BE49-F238E27FC236}">
              <a16:creationId xmlns:a16="http://schemas.microsoft.com/office/drawing/2014/main" id="{00000000-0008-0000-0400-00002B010000}"/>
            </a:ext>
          </a:extLst>
        </xdr:cNvPr>
        <xdr:cNvSpPr txBox="1"/>
      </xdr:nvSpPr>
      <xdr:spPr>
        <a:xfrm>
          <a:off x="16598900" y="7149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147574</xdr:rowOff>
    </xdr:from>
    <xdr:to>
      <xdr:col>82</xdr:col>
      <xdr:colOff>196850</xdr:colOff>
      <xdr:row>41</xdr:row>
      <xdr:rowOff>147574</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6421100" y="71770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99077</xdr:rowOff>
    </xdr:from>
    <xdr:ext cx="762000" cy="259045"/>
    <xdr:sp macro="" textlink="">
      <xdr:nvSpPr>
        <xdr:cNvPr id="301" name="補助費等最大値テキスト">
          <a:extLst>
            <a:ext uri="{FF2B5EF4-FFF2-40B4-BE49-F238E27FC236}">
              <a16:creationId xmlns:a16="http://schemas.microsoft.com/office/drawing/2014/main" id="{00000000-0008-0000-0400-00002D010000}"/>
            </a:ext>
          </a:extLst>
        </xdr:cNvPr>
        <xdr:cNvSpPr txBox="1"/>
      </xdr:nvSpPr>
      <xdr:spPr>
        <a:xfrm>
          <a:off x="16598900" y="558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12700</xdr:rowOff>
    </xdr:from>
    <xdr:to>
      <xdr:col>82</xdr:col>
      <xdr:colOff>196850</xdr:colOff>
      <xdr:row>34</xdr:row>
      <xdr:rowOff>12700</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6421100" y="5842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41</xdr:row>
      <xdr:rowOff>101854</xdr:rowOff>
    </xdr:from>
    <xdr:to>
      <xdr:col>82</xdr:col>
      <xdr:colOff>107950</xdr:colOff>
      <xdr:row>41</xdr:row>
      <xdr:rowOff>147574</xdr:rowOff>
    </xdr:to>
    <xdr:cxnSp macro="">
      <xdr:nvCxnSpPr>
        <xdr:cNvPr id="303" name="直線コネクタ 302">
          <a:extLst>
            <a:ext uri="{FF2B5EF4-FFF2-40B4-BE49-F238E27FC236}">
              <a16:creationId xmlns:a16="http://schemas.microsoft.com/office/drawing/2014/main" id="{00000000-0008-0000-0400-00002F010000}"/>
            </a:ext>
          </a:extLst>
        </xdr:cNvPr>
        <xdr:cNvCxnSpPr/>
      </xdr:nvCxnSpPr>
      <xdr:spPr>
        <a:xfrm>
          <a:off x="15671800" y="7131304"/>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106443</xdr:rowOff>
    </xdr:from>
    <xdr:ext cx="762000" cy="259045"/>
    <xdr:sp macro="" textlink="">
      <xdr:nvSpPr>
        <xdr:cNvPr id="304" name="補助費等平均値テキスト">
          <a:extLst>
            <a:ext uri="{FF2B5EF4-FFF2-40B4-BE49-F238E27FC236}">
              <a16:creationId xmlns:a16="http://schemas.microsoft.com/office/drawing/2014/main" id="{00000000-0008-0000-0400-000030010000}"/>
            </a:ext>
          </a:extLst>
        </xdr:cNvPr>
        <xdr:cNvSpPr txBox="1"/>
      </xdr:nvSpPr>
      <xdr:spPr>
        <a:xfrm>
          <a:off x="16598900" y="61071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89916</xdr:rowOff>
    </xdr:from>
    <xdr:to>
      <xdr:col>82</xdr:col>
      <xdr:colOff>158750</xdr:colOff>
      <xdr:row>37</xdr:row>
      <xdr:rowOff>20066</xdr:rowOff>
    </xdr:to>
    <xdr:sp macro="" textlink="">
      <xdr:nvSpPr>
        <xdr:cNvPr id="305" name="フローチャート: 判断 304">
          <a:extLst>
            <a:ext uri="{FF2B5EF4-FFF2-40B4-BE49-F238E27FC236}">
              <a16:creationId xmlns:a16="http://schemas.microsoft.com/office/drawing/2014/main" id="{00000000-0008-0000-0400-000031010000}"/>
            </a:ext>
          </a:extLst>
        </xdr:cNvPr>
        <xdr:cNvSpPr/>
      </xdr:nvSpPr>
      <xdr:spPr>
        <a:xfrm>
          <a:off x="16459200" y="6262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41</xdr:row>
      <xdr:rowOff>60706</xdr:rowOff>
    </xdr:from>
    <xdr:to>
      <xdr:col>78</xdr:col>
      <xdr:colOff>69850</xdr:colOff>
      <xdr:row>41</xdr:row>
      <xdr:rowOff>101854</xdr:rowOff>
    </xdr:to>
    <xdr:cxnSp macro="">
      <xdr:nvCxnSpPr>
        <xdr:cNvPr id="306" name="直線コネクタ 305">
          <a:extLst>
            <a:ext uri="{FF2B5EF4-FFF2-40B4-BE49-F238E27FC236}">
              <a16:creationId xmlns:a16="http://schemas.microsoft.com/office/drawing/2014/main" id="{00000000-0008-0000-0400-000032010000}"/>
            </a:ext>
          </a:extLst>
        </xdr:cNvPr>
        <xdr:cNvCxnSpPr/>
      </xdr:nvCxnSpPr>
      <xdr:spPr>
        <a:xfrm>
          <a:off x="14782800" y="7090156"/>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85344</xdr:rowOff>
    </xdr:from>
    <xdr:to>
      <xdr:col>78</xdr:col>
      <xdr:colOff>120650</xdr:colOff>
      <xdr:row>37</xdr:row>
      <xdr:rowOff>15494</xdr:rowOff>
    </xdr:to>
    <xdr:sp macro="" textlink="">
      <xdr:nvSpPr>
        <xdr:cNvPr id="307" name="フローチャート: 判断 306">
          <a:extLst>
            <a:ext uri="{FF2B5EF4-FFF2-40B4-BE49-F238E27FC236}">
              <a16:creationId xmlns:a16="http://schemas.microsoft.com/office/drawing/2014/main" id="{00000000-0008-0000-0400-000033010000}"/>
            </a:ext>
          </a:extLst>
        </xdr:cNvPr>
        <xdr:cNvSpPr/>
      </xdr:nvSpPr>
      <xdr:spPr>
        <a:xfrm>
          <a:off x="156210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25671</xdr:rowOff>
    </xdr:from>
    <xdr:ext cx="736600" cy="259045"/>
    <xdr:sp macro="" textlink="">
      <xdr:nvSpPr>
        <xdr:cNvPr id="308" name="テキスト ボックス 307">
          <a:extLst>
            <a:ext uri="{FF2B5EF4-FFF2-40B4-BE49-F238E27FC236}">
              <a16:creationId xmlns:a16="http://schemas.microsoft.com/office/drawing/2014/main" id="{00000000-0008-0000-0400-000034010000}"/>
            </a:ext>
          </a:extLst>
        </xdr:cNvPr>
        <xdr:cNvSpPr txBox="1"/>
      </xdr:nvSpPr>
      <xdr:spPr>
        <a:xfrm>
          <a:off x="15290800" y="60264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40</xdr:row>
      <xdr:rowOff>159004</xdr:rowOff>
    </xdr:from>
    <xdr:to>
      <xdr:col>73</xdr:col>
      <xdr:colOff>180975</xdr:colOff>
      <xdr:row>41</xdr:row>
      <xdr:rowOff>60706</xdr:rowOff>
    </xdr:to>
    <xdr:cxnSp macro="">
      <xdr:nvCxnSpPr>
        <xdr:cNvPr id="309" name="直線コネクタ 308">
          <a:extLst>
            <a:ext uri="{FF2B5EF4-FFF2-40B4-BE49-F238E27FC236}">
              <a16:creationId xmlns:a16="http://schemas.microsoft.com/office/drawing/2014/main" id="{00000000-0008-0000-0400-000035010000}"/>
            </a:ext>
          </a:extLst>
        </xdr:cNvPr>
        <xdr:cNvCxnSpPr/>
      </xdr:nvCxnSpPr>
      <xdr:spPr>
        <a:xfrm>
          <a:off x="13893800" y="7017004"/>
          <a:ext cx="8890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71628</xdr:rowOff>
    </xdr:from>
    <xdr:to>
      <xdr:col>74</xdr:col>
      <xdr:colOff>31750</xdr:colOff>
      <xdr:row>37</xdr:row>
      <xdr:rowOff>1778</xdr:rowOff>
    </xdr:to>
    <xdr:sp macro="" textlink="">
      <xdr:nvSpPr>
        <xdr:cNvPr id="310" name="フローチャート: 判断 309">
          <a:extLst>
            <a:ext uri="{FF2B5EF4-FFF2-40B4-BE49-F238E27FC236}">
              <a16:creationId xmlns:a16="http://schemas.microsoft.com/office/drawing/2014/main" id="{00000000-0008-0000-0400-000036010000}"/>
            </a:ext>
          </a:extLst>
        </xdr:cNvPr>
        <xdr:cNvSpPr/>
      </xdr:nvSpPr>
      <xdr:spPr>
        <a:xfrm>
          <a:off x="14732000" y="6243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11955</xdr:rowOff>
    </xdr:from>
    <xdr:ext cx="762000" cy="259045"/>
    <xdr:sp macro="" textlink="">
      <xdr:nvSpPr>
        <xdr:cNvPr id="311" name="テキスト ボックス 310">
          <a:extLst>
            <a:ext uri="{FF2B5EF4-FFF2-40B4-BE49-F238E27FC236}">
              <a16:creationId xmlns:a16="http://schemas.microsoft.com/office/drawing/2014/main" id="{00000000-0008-0000-0400-000037010000}"/>
            </a:ext>
          </a:extLst>
        </xdr:cNvPr>
        <xdr:cNvSpPr txBox="1"/>
      </xdr:nvSpPr>
      <xdr:spPr>
        <a:xfrm>
          <a:off x="14401800" y="6012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40</xdr:row>
      <xdr:rowOff>104140</xdr:rowOff>
    </xdr:from>
    <xdr:to>
      <xdr:col>69</xdr:col>
      <xdr:colOff>92075</xdr:colOff>
      <xdr:row>40</xdr:row>
      <xdr:rowOff>159004</xdr:rowOff>
    </xdr:to>
    <xdr:cxnSp macro="">
      <xdr:nvCxnSpPr>
        <xdr:cNvPr id="312" name="直線コネクタ 311">
          <a:extLst>
            <a:ext uri="{FF2B5EF4-FFF2-40B4-BE49-F238E27FC236}">
              <a16:creationId xmlns:a16="http://schemas.microsoft.com/office/drawing/2014/main" id="{00000000-0008-0000-0400-000038010000}"/>
            </a:ext>
          </a:extLst>
        </xdr:cNvPr>
        <xdr:cNvCxnSpPr/>
      </xdr:nvCxnSpPr>
      <xdr:spPr>
        <a:xfrm>
          <a:off x="13004800" y="6962140"/>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57912</xdr:rowOff>
    </xdr:from>
    <xdr:to>
      <xdr:col>69</xdr:col>
      <xdr:colOff>142875</xdr:colOff>
      <xdr:row>36</xdr:row>
      <xdr:rowOff>159512</xdr:rowOff>
    </xdr:to>
    <xdr:sp macro="" textlink="">
      <xdr:nvSpPr>
        <xdr:cNvPr id="313" name="フローチャート: 判断 312">
          <a:extLst>
            <a:ext uri="{FF2B5EF4-FFF2-40B4-BE49-F238E27FC236}">
              <a16:creationId xmlns:a16="http://schemas.microsoft.com/office/drawing/2014/main" id="{00000000-0008-0000-0400-000039010000}"/>
            </a:ext>
          </a:extLst>
        </xdr:cNvPr>
        <xdr:cNvSpPr/>
      </xdr:nvSpPr>
      <xdr:spPr>
        <a:xfrm>
          <a:off x="13843000" y="6230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169689</xdr:rowOff>
    </xdr:from>
    <xdr:ext cx="762000" cy="259045"/>
    <xdr:sp macro="" textlink="">
      <xdr:nvSpPr>
        <xdr:cNvPr id="314" name="テキスト ボックス 313">
          <a:extLst>
            <a:ext uri="{FF2B5EF4-FFF2-40B4-BE49-F238E27FC236}">
              <a16:creationId xmlns:a16="http://schemas.microsoft.com/office/drawing/2014/main" id="{00000000-0008-0000-0400-00003A010000}"/>
            </a:ext>
          </a:extLst>
        </xdr:cNvPr>
        <xdr:cNvSpPr txBox="1"/>
      </xdr:nvSpPr>
      <xdr:spPr>
        <a:xfrm>
          <a:off x="13512800" y="59989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30480</xdr:rowOff>
    </xdr:from>
    <xdr:to>
      <xdr:col>65</xdr:col>
      <xdr:colOff>53975</xdr:colOff>
      <xdr:row>36</xdr:row>
      <xdr:rowOff>132080</xdr:rowOff>
    </xdr:to>
    <xdr:sp macro="" textlink="">
      <xdr:nvSpPr>
        <xdr:cNvPr id="315" name="フローチャート: 判断 314">
          <a:extLst>
            <a:ext uri="{FF2B5EF4-FFF2-40B4-BE49-F238E27FC236}">
              <a16:creationId xmlns:a16="http://schemas.microsoft.com/office/drawing/2014/main" id="{00000000-0008-0000-0400-00003B010000}"/>
            </a:ext>
          </a:extLst>
        </xdr:cNvPr>
        <xdr:cNvSpPr/>
      </xdr:nvSpPr>
      <xdr:spPr>
        <a:xfrm>
          <a:off x="12954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142257</xdr:rowOff>
    </xdr:from>
    <xdr:ext cx="7620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2623800" y="5971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7" name="テキスト ボックス 316">
          <a:extLst>
            <a:ext uri="{FF2B5EF4-FFF2-40B4-BE49-F238E27FC236}">
              <a16:creationId xmlns:a16="http://schemas.microsoft.com/office/drawing/2014/main" id="{00000000-0008-0000-0400-00003D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8" name="テキスト ボックス 317">
          <a:extLst>
            <a:ext uri="{FF2B5EF4-FFF2-40B4-BE49-F238E27FC236}">
              <a16:creationId xmlns:a16="http://schemas.microsoft.com/office/drawing/2014/main" id="{00000000-0008-0000-0400-00003E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1" name="テキスト ボックス 320">
          <a:extLst>
            <a:ext uri="{FF2B5EF4-FFF2-40B4-BE49-F238E27FC236}">
              <a16:creationId xmlns:a16="http://schemas.microsoft.com/office/drawing/2014/main" id="{00000000-0008-0000-0400-000041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41</xdr:row>
      <xdr:rowOff>96774</xdr:rowOff>
    </xdr:from>
    <xdr:to>
      <xdr:col>82</xdr:col>
      <xdr:colOff>158750</xdr:colOff>
      <xdr:row>42</xdr:row>
      <xdr:rowOff>26924</xdr:rowOff>
    </xdr:to>
    <xdr:sp macro="" textlink="">
      <xdr:nvSpPr>
        <xdr:cNvPr id="322" name="楕円 321">
          <a:extLst>
            <a:ext uri="{FF2B5EF4-FFF2-40B4-BE49-F238E27FC236}">
              <a16:creationId xmlns:a16="http://schemas.microsoft.com/office/drawing/2014/main" id="{00000000-0008-0000-0400-000042010000}"/>
            </a:ext>
          </a:extLst>
        </xdr:cNvPr>
        <xdr:cNvSpPr/>
      </xdr:nvSpPr>
      <xdr:spPr>
        <a:xfrm>
          <a:off x="16459200" y="7126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41</xdr:row>
      <xdr:rowOff>5351</xdr:rowOff>
    </xdr:from>
    <xdr:ext cx="762000" cy="259045"/>
    <xdr:sp macro="" textlink="">
      <xdr:nvSpPr>
        <xdr:cNvPr id="323" name="補助費等該当値テキスト">
          <a:extLst>
            <a:ext uri="{FF2B5EF4-FFF2-40B4-BE49-F238E27FC236}">
              <a16:creationId xmlns:a16="http://schemas.microsoft.com/office/drawing/2014/main" id="{00000000-0008-0000-0400-000043010000}"/>
            </a:ext>
          </a:extLst>
        </xdr:cNvPr>
        <xdr:cNvSpPr txBox="1"/>
      </xdr:nvSpPr>
      <xdr:spPr>
        <a:xfrm>
          <a:off x="16598900" y="70348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41</xdr:row>
      <xdr:rowOff>51054</xdr:rowOff>
    </xdr:from>
    <xdr:to>
      <xdr:col>78</xdr:col>
      <xdr:colOff>120650</xdr:colOff>
      <xdr:row>41</xdr:row>
      <xdr:rowOff>152654</xdr:rowOff>
    </xdr:to>
    <xdr:sp macro="" textlink="">
      <xdr:nvSpPr>
        <xdr:cNvPr id="324" name="楕円 323">
          <a:extLst>
            <a:ext uri="{FF2B5EF4-FFF2-40B4-BE49-F238E27FC236}">
              <a16:creationId xmlns:a16="http://schemas.microsoft.com/office/drawing/2014/main" id="{00000000-0008-0000-0400-000044010000}"/>
            </a:ext>
          </a:extLst>
        </xdr:cNvPr>
        <xdr:cNvSpPr/>
      </xdr:nvSpPr>
      <xdr:spPr>
        <a:xfrm>
          <a:off x="15621000" y="7080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41</xdr:row>
      <xdr:rowOff>137431</xdr:rowOff>
    </xdr:from>
    <xdr:ext cx="7366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5290800" y="71668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41</xdr:row>
      <xdr:rowOff>9906</xdr:rowOff>
    </xdr:from>
    <xdr:to>
      <xdr:col>74</xdr:col>
      <xdr:colOff>31750</xdr:colOff>
      <xdr:row>41</xdr:row>
      <xdr:rowOff>111506</xdr:rowOff>
    </xdr:to>
    <xdr:sp macro="" textlink="">
      <xdr:nvSpPr>
        <xdr:cNvPr id="326" name="楕円 325">
          <a:extLst>
            <a:ext uri="{FF2B5EF4-FFF2-40B4-BE49-F238E27FC236}">
              <a16:creationId xmlns:a16="http://schemas.microsoft.com/office/drawing/2014/main" id="{00000000-0008-0000-0400-000046010000}"/>
            </a:ext>
          </a:extLst>
        </xdr:cNvPr>
        <xdr:cNvSpPr/>
      </xdr:nvSpPr>
      <xdr:spPr>
        <a:xfrm>
          <a:off x="14732000" y="70393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41</xdr:row>
      <xdr:rowOff>96283</xdr:rowOff>
    </xdr:from>
    <xdr:ext cx="7620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4401800" y="71257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40</xdr:row>
      <xdr:rowOff>108204</xdr:rowOff>
    </xdr:from>
    <xdr:to>
      <xdr:col>69</xdr:col>
      <xdr:colOff>142875</xdr:colOff>
      <xdr:row>41</xdr:row>
      <xdr:rowOff>38354</xdr:rowOff>
    </xdr:to>
    <xdr:sp macro="" textlink="">
      <xdr:nvSpPr>
        <xdr:cNvPr id="328" name="楕円 327">
          <a:extLst>
            <a:ext uri="{FF2B5EF4-FFF2-40B4-BE49-F238E27FC236}">
              <a16:creationId xmlns:a16="http://schemas.microsoft.com/office/drawing/2014/main" id="{00000000-0008-0000-0400-000048010000}"/>
            </a:ext>
          </a:extLst>
        </xdr:cNvPr>
        <xdr:cNvSpPr/>
      </xdr:nvSpPr>
      <xdr:spPr>
        <a:xfrm>
          <a:off x="13843000" y="69662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41</xdr:row>
      <xdr:rowOff>23131</xdr:rowOff>
    </xdr:from>
    <xdr:ext cx="762000" cy="259045"/>
    <xdr:sp macro="" textlink="">
      <xdr:nvSpPr>
        <xdr:cNvPr id="329" name="テキスト ボックス 328">
          <a:extLst>
            <a:ext uri="{FF2B5EF4-FFF2-40B4-BE49-F238E27FC236}">
              <a16:creationId xmlns:a16="http://schemas.microsoft.com/office/drawing/2014/main" id="{00000000-0008-0000-0400-000049010000}"/>
            </a:ext>
          </a:extLst>
        </xdr:cNvPr>
        <xdr:cNvSpPr txBox="1"/>
      </xdr:nvSpPr>
      <xdr:spPr>
        <a:xfrm>
          <a:off x="13512800" y="70525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40</xdr:row>
      <xdr:rowOff>53340</xdr:rowOff>
    </xdr:from>
    <xdr:to>
      <xdr:col>65</xdr:col>
      <xdr:colOff>53975</xdr:colOff>
      <xdr:row>40</xdr:row>
      <xdr:rowOff>154940</xdr:rowOff>
    </xdr:to>
    <xdr:sp macro="" textlink="">
      <xdr:nvSpPr>
        <xdr:cNvPr id="330" name="楕円 329">
          <a:extLst>
            <a:ext uri="{FF2B5EF4-FFF2-40B4-BE49-F238E27FC236}">
              <a16:creationId xmlns:a16="http://schemas.microsoft.com/office/drawing/2014/main" id="{00000000-0008-0000-0400-00004A010000}"/>
            </a:ext>
          </a:extLst>
        </xdr:cNvPr>
        <xdr:cNvSpPr/>
      </xdr:nvSpPr>
      <xdr:spPr>
        <a:xfrm>
          <a:off x="12954000" y="6911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40</xdr:row>
      <xdr:rowOff>139717</xdr:rowOff>
    </xdr:from>
    <xdr:ext cx="762000" cy="259045"/>
    <xdr:sp macro="" textlink="">
      <xdr:nvSpPr>
        <xdr:cNvPr id="331" name="テキスト ボックス 330">
          <a:extLst>
            <a:ext uri="{FF2B5EF4-FFF2-40B4-BE49-F238E27FC236}">
              <a16:creationId xmlns:a16="http://schemas.microsoft.com/office/drawing/2014/main" id="{00000000-0008-0000-0400-00004B010000}"/>
            </a:ext>
          </a:extLst>
        </xdr:cNvPr>
        <xdr:cNvSpPr txBox="1"/>
      </xdr:nvSpPr>
      <xdr:spPr>
        <a:xfrm>
          <a:off x="12623800" y="6997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2" name="正方形/長方形 331">
          <a:extLst>
            <a:ext uri="{FF2B5EF4-FFF2-40B4-BE49-F238E27FC236}">
              <a16:creationId xmlns:a16="http://schemas.microsoft.com/office/drawing/2014/main" id="{00000000-0008-0000-0400-00004C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3" name="正方形/長方形 332">
          <a:extLst>
            <a:ext uri="{FF2B5EF4-FFF2-40B4-BE49-F238E27FC236}">
              <a16:creationId xmlns:a16="http://schemas.microsoft.com/office/drawing/2014/main" id="{00000000-0008-0000-0400-00004D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4" name="正方形/長方形 333">
          <a:extLst>
            <a:ext uri="{FF2B5EF4-FFF2-40B4-BE49-F238E27FC236}">
              <a16:creationId xmlns:a16="http://schemas.microsoft.com/office/drawing/2014/main" id="{00000000-0008-0000-0400-00004E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5" name="正方形/長方形 334">
          <a:extLst>
            <a:ext uri="{FF2B5EF4-FFF2-40B4-BE49-F238E27FC236}">
              <a16:creationId xmlns:a16="http://schemas.microsoft.com/office/drawing/2014/main" id="{00000000-0008-0000-0400-00004F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6" name="正方形/長方形 335">
          <a:extLst>
            <a:ext uri="{FF2B5EF4-FFF2-40B4-BE49-F238E27FC236}">
              <a16:creationId xmlns:a16="http://schemas.microsoft.com/office/drawing/2014/main" id="{00000000-0008-0000-0400-000050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7" name="正方形/長方形 336">
          <a:extLst>
            <a:ext uri="{FF2B5EF4-FFF2-40B4-BE49-F238E27FC236}">
              <a16:creationId xmlns:a16="http://schemas.microsoft.com/office/drawing/2014/main" id="{00000000-0008-0000-0400-000051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2" name="テキスト ボックス 341">
          <a:extLst>
            <a:ext uri="{FF2B5EF4-FFF2-40B4-BE49-F238E27FC236}">
              <a16:creationId xmlns:a16="http://schemas.microsoft.com/office/drawing/2014/main" id="{00000000-0008-0000-0400-000056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年度以降、</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類似団体平均値を下回って推移して</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おり</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令和元年度は</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前年度比</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0.8</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ポイント</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減</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となった。</a:t>
          </a:r>
          <a:endParaRPr lang="ja-JP" altLang="ja-JP" sz="11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類似団体</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内</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平均値を下回って推移していたのは、計画的</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な</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繰上償還</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や</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大規模な起債の償還が終了したことなどにより元利償還金が減少したためであるが、平成</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に実施した庁舎耐震改修や観光案内所整備、山の家改修、公営住宅改修などの大規模事業の元金償還が開始されることに伴い、公債費は増加していくことが見込まれる。</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今後も大規模な施設整備や耐震化等の事業を予定していることから、計画的に事業を進め、できる限り新規発行を抑制するよう努める。</a:t>
          </a:r>
          <a:endParaRPr lang="ja-JP" altLang="ja-JP" sz="11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43" name="テキスト ボックス 342">
          <a:extLst>
            <a:ext uri="{FF2B5EF4-FFF2-40B4-BE49-F238E27FC236}">
              <a16:creationId xmlns:a16="http://schemas.microsoft.com/office/drawing/2014/main" id="{00000000-0008-0000-0400-000057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4" name="直線コネクタ 343">
          <a:extLst>
            <a:ext uri="{FF2B5EF4-FFF2-40B4-BE49-F238E27FC236}">
              <a16:creationId xmlns:a16="http://schemas.microsoft.com/office/drawing/2014/main" id="{00000000-0008-0000-0400-000058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5" name="テキスト ボックス 344">
          <a:extLst>
            <a:ext uri="{FF2B5EF4-FFF2-40B4-BE49-F238E27FC236}">
              <a16:creationId xmlns:a16="http://schemas.microsoft.com/office/drawing/2014/main" id="{00000000-0008-0000-0400-000059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6" name="直線コネクタ 345">
          <a:extLst>
            <a:ext uri="{FF2B5EF4-FFF2-40B4-BE49-F238E27FC236}">
              <a16:creationId xmlns:a16="http://schemas.microsoft.com/office/drawing/2014/main" id="{00000000-0008-0000-0400-00005A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7" name="テキスト ボックス 346">
          <a:extLst>
            <a:ext uri="{FF2B5EF4-FFF2-40B4-BE49-F238E27FC236}">
              <a16:creationId xmlns:a16="http://schemas.microsoft.com/office/drawing/2014/main" id="{00000000-0008-0000-0400-00005B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48" name="直線コネクタ 347">
          <a:extLst>
            <a:ext uri="{FF2B5EF4-FFF2-40B4-BE49-F238E27FC236}">
              <a16:creationId xmlns:a16="http://schemas.microsoft.com/office/drawing/2014/main" id="{00000000-0008-0000-0400-00005C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49" name="テキスト ボックス 348">
          <a:extLst>
            <a:ext uri="{FF2B5EF4-FFF2-40B4-BE49-F238E27FC236}">
              <a16:creationId xmlns:a16="http://schemas.microsoft.com/office/drawing/2014/main" id="{00000000-0008-0000-0400-00005D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0" name="直線コネクタ 349">
          <a:extLst>
            <a:ext uri="{FF2B5EF4-FFF2-40B4-BE49-F238E27FC236}">
              <a16:creationId xmlns:a16="http://schemas.microsoft.com/office/drawing/2014/main" id="{00000000-0008-0000-0400-00005E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1" name="テキスト ボックス 350">
          <a:extLst>
            <a:ext uri="{FF2B5EF4-FFF2-40B4-BE49-F238E27FC236}">
              <a16:creationId xmlns:a16="http://schemas.microsoft.com/office/drawing/2014/main" id="{00000000-0008-0000-0400-00005F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2" name="直線コネクタ 351">
          <a:extLst>
            <a:ext uri="{FF2B5EF4-FFF2-40B4-BE49-F238E27FC236}">
              <a16:creationId xmlns:a16="http://schemas.microsoft.com/office/drawing/2014/main" id="{00000000-0008-0000-0400-000060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3" name="テキスト ボックス 352">
          <a:extLst>
            <a:ext uri="{FF2B5EF4-FFF2-40B4-BE49-F238E27FC236}">
              <a16:creationId xmlns:a16="http://schemas.microsoft.com/office/drawing/2014/main" id="{00000000-0008-0000-0400-000061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54" name="直線コネクタ 353">
          <a:extLst>
            <a:ext uri="{FF2B5EF4-FFF2-40B4-BE49-F238E27FC236}">
              <a16:creationId xmlns:a16="http://schemas.microsoft.com/office/drawing/2014/main" id="{00000000-0008-0000-0400-000062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5" name="テキスト ボックス 354">
          <a:extLst>
            <a:ext uri="{FF2B5EF4-FFF2-40B4-BE49-F238E27FC236}">
              <a16:creationId xmlns:a16="http://schemas.microsoft.com/office/drawing/2014/main" id="{00000000-0008-0000-0400-000063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6" name="直線コネクタ 355">
          <a:extLst>
            <a:ext uri="{FF2B5EF4-FFF2-40B4-BE49-F238E27FC236}">
              <a16:creationId xmlns:a16="http://schemas.microsoft.com/office/drawing/2014/main" id="{00000000-0008-0000-0400-000064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7" name="公債費グラフ枠">
          <a:extLst>
            <a:ext uri="{FF2B5EF4-FFF2-40B4-BE49-F238E27FC236}">
              <a16:creationId xmlns:a16="http://schemas.microsoft.com/office/drawing/2014/main" id="{00000000-0008-0000-0400-000065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165100</xdr:rowOff>
    </xdr:from>
    <xdr:to>
      <xdr:col>24</xdr:col>
      <xdr:colOff>25400</xdr:colOff>
      <xdr:row>80</xdr:row>
      <xdr:rowOff>69850</xdr:rowOff>
    </xdr:to>
    <xdr:cxnSp macro="">
      <xdr:nvCxnSpPr>
        <xdr:cNvPr id="358" name="直線コネクタ 357">
          <a:extLst>
            <a:ext uri="{FF2B5EF4-FFF2-40B4-BE49-F238E27FC236}">
              <a16:creationId xmlns:a16="http://schemas.microsoft.com/office/drawing/2014/main" id="{00000000-0008-0000-0400-000066010000}"/>
            </a:ext>
          </a:extLst>
        </xdr:cNvPr>
        <xdr:cNvCxnSpPr/>
      </xdr:nvCxnSpPr>
      <xdr:spPr>
        <a:xfrm flipV="1">
          <a:off x="4826000" y="12509500"/>
          <a:ext cx="0" cy="1276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41927</xdr:rowOff>
    </xdr:from>
    <xdr:ext cx="762000" cy="259045"/>
    <xdr:sp macro="" textlink="">
      <xdr:nvSpPr>
        <xdr:cNvPr id="359" name="公債費最小値テキスト">
          <a:extLst>
            <a:ext uri="{FF2B5EF4-FFF2-40B4-BE49-F238E27FC236}">
              <a16:creationId xmlns:a16="http://schemas.microsoft.com/office/drawing/2014/main" id="{00000000-0008-0000-0400-000067010000}"/>
            </a:ext>
          </a:extLst>
        </xdr:cNvPr>
        <xdr:cNvSpPr txBox="1"/>
      </xdr:nvSpPr>
      <xdr:spPr>
        <a:xfrm>
          <a:off x="4914900" y="13757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69850</xdr:rowOff>
    </xdr:from>
    <xdr:to>
      <xdr:col>24</xdr:col>
      <xdr:colOff>114300</xdr:colOff>
      <xdr:row>80</xdr:row>
      <xdr:rowOff>69850</xdr:rowOff>
    </xdr:to>
    <xdr:cxnSp macro="">
      <xdr:nvCxnSpPr>
        <xdr:cNvPr id="360" name="直線コネクタ 359">
          <a:extLst>
            <a:ext uri="{FF2B5EF4-FFF2-40B4-BE49-F238E27FC236}">
              <a16:creationId xmlns:a16="http://schemas.microsoft.com/office/drawing/2014/main" id="{00000000-0008-0000-0400-000068010000}"/>
            </a:ext>
          </a:extLst>
        </xdr:cNvPr>
        <xdr:cNvCxnSpPr/>
      </xdr:nvCxnSpPr>
      <xdr:spPr>
        <a:xfrm>
          <a:off x="4737100" y="137858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80027</xdr:rowOff>
    </xdr:from>
    <xdr:ext cx="762000" cy="259045"/>
    <xdr:sp macro="" textlink="">
      <xdr:nvSpPr>
        <xdr:cNvPr id="361" name="公債費最大値テキスト">
          <a:extLst>
            <a:ext uri="{FF2B5EF4-FFF2-40B4-BE49-F238E27FC236}">
              <a16:creationId xmlns:a16="http://schemas.microsoft.com/office/drawing/2014/main" id="{00000000-0008-0000-0400-000069010000}"/>
            </a:ext>
          </a:extLst>
        </xdr:cNvPr>
        <xdr:cNvSpPr txBox="1"/>
      </xdr:nvSpPr>
      <xdr:spPr>
        <a:xfrm>
          <a:off x="4914900" y="1225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165100</xdr:rowOff>
    </xdr:from>
    <xdr:to>
      <xdr:col>24</xdr:col>
      <xdr:colOff>114300</xdr:colOff>
      <xdr:row>72</xdr:row>
      <xdr:rowOff>165100</xdr:rowOff>
    </xdr:to>
    <xdr:cxnSp macro="">
      <xdr:nvCxnSpPr>
        <xdr:cNvPr id="362" name="直線コネクタ 361">
          <a:extLst>
            <a:ext uri="{FF2B5EF4-FFF2-40B4-BE49-F238E27FC236}">
              <a16:creationId xmlns:a16="http://schemas.microsoft.com/office/drawing/2014/main" id="{00000000-0008-0000-0400-00006A010000}"/>
            </a:ext>
          </a:extLst>
        </xdr:cNvPr>
        <xdr:cNvCxnSpPr/>
      </xdr:nvCxnSpPr>
      <xdr:spPr>
        <a:xfrm>
          <a:off x="4737100" y="12509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81280</xdr:rowOff>
    </xdr:from>
    <xdr:to>
      <xdr:col>24</xdr:col>
      <xdr:colOff>25400</xdr:colOff>
      <xdr:row>76</xdr:row>
      <xdr:rowOff>111761</xdr:rowOff>
    </xdr:to>
    <xdr:cxnSp macro="">
      <xdr:nvCxnSpPr>
        <xdr:cNvPr id="363" name="直線コネクタ 362">
          <a:extLst>
            <a:ext uri="{FF2B5EF4-FFF2-40B4-BE49-F238E27FC236}">
              <a16:creationId xmlns:a16="http://schemas.microsoft.com/office/drawing/2014/main" id="{00000000-0008-0000-0400-00006B010000}"/>
            </a:ext>
          </a:extLst>
        </xdr:cNvPr>
        <xdr:cNvCxnSpPr/>
      </xdr:nvCxnSpPr>
      <xdr:spPr>
        <a:xfrm flipV="1">
          <a:off x="3987800" y="13111480"/>
          <a:ext cx="838200" cy="30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90188</xdr:rowOff>
    </xdr:from>
    <xdr:ext cx="762000" cy="259045"/>
    <xdr:sp macro="" textlink="">
      <xdr:nvSpPr>
        <xdr:cNvPr id="364" name="公債費平均値テキスト">
          <a:extLst>
            <a:ext uri="{FF2B5EF4-FFF2-40B4-BE49-F238E27FC236}">
              <a16:creationId xmlns:a16="http://schemas.microsoft.com/office/drawing/2014/main" id="{00000000-0008-0000-0400-00006C010000}"/>
            </a:ext>
          </a:extLst>
        </xdr:cNvPr>
        <xdr:cNvSpPr txBox="1"/>
      </xdr:nvSpPr>
      <xdr:spPr>
        <a:xfrm>
          <a:off x="4914900" y="1312038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118111</xdr:rowOff>
    </xdr:from>
    <xdr:to>
      <xdr:col>24</xdr:col>
      <xdr:colOff>76200</xdr:colOff>
      <xdr:row>77</xdr:row>
      <xdr:rowOff>48261</xdr:rowOff>
    </xdr:to>
    <xdr:sp macro="" textlink="">
      <xdr:nvSpPr>
        <xdr:cNvPr id="365" name="フローチャート: 判断 364">
          <a:extLst>
            <a:ext uri="{FF2B5EF4-FFF2-40B4-BE49-F238E27FC236}">
              <a16:creationId xmlns:a16="http://schemas.microsoft.com/office/drawing/2014/main" id="{00000000-0008-0000-0400-00006D010000}"/>
            </a:ext>
          </a:extLst>
        </xdr:cNvPr>
        <xdr:cNvSpPr/>
      </xdr:nvSpPr>
      <xdr:spPr>
        <a:xfrm>
          <a:off x="4775200" y="13148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76</xdr:row>
      <xdr:rowOff>50800</xdr:rowOff>
    </xdr:from>
    <xdr:to>
      <xdr:col>19</xdr:col>
      <xdr:colOff>187325</xdr:colOff>
      <xdr:row>76</xdr:row>
      <xdr:rowOff>111761</xdr:rowOff>
    </xdr:to>
    <xdr:cxnSp macro="">
      <xdr:nvCxnSpPr>
        <xdr:cNvPr id="366" name="直線コネクタ 365">
          <a:extLst>
            <a:ext uri="{FF2B5EF4-FFF2-40B4-BE49-F238E27FC236}">
              <a16:creationId xmlns:a16="http://schemas.microsoft.com/office/drawing/2014/main" id="{00000000-0008-0000-0400-00006E010000}"/>
            </a:ext>
          </a:extLst>
        </xdr:cNvPr>
        <xdr:cNvCxnSpPr/>
      </xdr:nvCxnSpPr>
      <xdr:spPr>
        <a:xfrm>
          <a:off x="3098800" y="13081000"/>
          <a:ext cx="889000" cy="60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110489</xdr:rowOff>
    </xdr:from>
    <xdr:to>
      <xdr:col>20</xdr:col>
      <xdr:colOff>38100</xdr:colOff>
      <xdr:row>77</xdr:row>
      <xdr:rowOff>40639</xdr:rowOff>
    </xdr:to>
    <xdr:sp macro="" textlink="">
      <xdr:nvSpPr>
        <xdr:cNvPr id="367" name="フローチャート: 判断 366">
          <a:extLst>
            <a:ext uri="{FF2B5EF4-FFF2-40B4-BE49-F238E27FC236}">
              <a16:creationId xmlns:a16="http://schemas.microsoft.com/office/drawing/2014/main" id="{00000000-0008-0000-0400-00006F010000}"/>
            </a:ext>
          </a:extLst>
        </xdr:cNvPr>
        <xdr:cNvSpPr/>
      </xdr:nvSpPr>
      <xdr:spPr>
        <a:xfrm>
          <a:off x="3937000" y="13140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25416</xdr:rowOff>
    </xdr:from>
    <xdr:ext cx="736600" cy="259045"/>
    <xdr:sp macro="" textlink="">
      <xdr:nvSpPr>
        <xdr:cNvPr id="368" name="テキスト ボックス 367">
          <a:extLst>
            <a:ext uri="{FF2B5EF4-FFF2-40B4-BE49-F238E27FC236}">
              <a16:creationId xmlns:a16="http://schemas.microsoft.com/office/drawing/2014/main" id="{00000000-0008-0000-0400-000070010000}"/>
            </a:ext>
          </a:extLst>
        </xdr:cNvPr>
        <xdr:cNvSpPr txBox="1"/>
      </xdr:nvSpPr>
      <xdr:spPr>
        <a:xfrm>
          <a:off x="3606800" y="132270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76</xdr:row>
      <xdr:rowOff>50800</xdr:rowOff>
    </xdr:from>
    <xdr:to>
      <xdr:col>15</xdr:col>
      <xdr:colOff>98425</xdr:colOff>
      <xdr:row>76</xdr:row>
      <xdr:rowOff>81280</xdr:rowOff>
    </xdr:to>
    <xdr:cxnSp macro="">
      <xdr:nvCxnSpPr>
        <xdr:cNvPr id="369" name="直線コネクタ 368">
          <a:extLst>
            <a:ext uri="{FF2B5EF4-FFF2-40B4-BE49-F238E27FC236}">
              <a16:creationId xmlns:a16="http://schemas.microsoft.com/office/drawing/2014/main" id="{00000000-0008-0000-0400-000071010000}"/>
            </a:ext>
          </a:extLst>
        </xdr:cNvPr>
        <xdr:cNvCxnSpPr/>
      </xdr:nvCxnSpPr>
      <xdr:spPr>
        <a:xfrm flipV="1">
          <a:off x="2209800" y="1308100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114300</xdr:rowOff>
    </xdr:from>
    <xdr:to>
      <xdr:col>15</xdr:col>
      <xdr:colOff>149225</xdr:colOff>
      <xdr:row>77</xdr:row>
      <xdr:rowOff>44450</xdr:rowOff>
    </xdr:to>
    <xdr:sp macro="" textlink="">
      <xdr:nvSpPr>
        <xdr:cNvPr id="370" name="フローチャート: 判断 369">
          <a:extLst>
            <a:ext uri="{FF2B5EF4-FFF2-40B4-BE49-F238E27FC236}">
              <a16:creationId xmlns:a16="http://schemas.microsoft.com/office/drawing/2014/main" id="{00000000-0008-0000-0400-000072010000}"/>
            </a:ext>
          </a:extLst>
        </xdr:cNvPr>
        <xdr:cNvSpPr/>
      </xdr:nvSpPr>
      <xdr:spPr>
        <a:xfrm>
          <a:off x="3048000" y="1314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29227</xdr:rowOff>
    </xdr:from>
    <xdr:ext cx="762000" cy="259045"/>
    <xdr:sp macro="" textlink="">
      <xdr:nvSpPr>
        <xdr:cNvPr id="371" name="テキスト ボックス 370">
          <a:extLst>
            <a:ext uri="{FF2B5EF4-FFF2-40B4-BE49-F238E27FC236}">
              <a16:creationId xmlns:a16="http://schemas.microsoft.com/office/drawing/2014/main" id="{00000000-0008-0000-0400-000073010000}"/>
            </a:ext>
          </a:extLst>
        </xdr:cNvPr>
        <xdr:cNvSpPr txBox="1"/>
      </xdr:nvSpPr>
      <xdr:spPr>
        <a:xfrm>
          <a:off x="2717800" y="1323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76</xdr:row>
      <xdr:rowOff>81280</xdr:rowOff>
    </xdr:from>
    <xdr:to>
      <xdr:col>11</xdr:col>
      <xdr:colOff>9525</xdr:colOff>
      <xdr:row>76</xdr:row>
      <xdr:rowOff>153670</xdr:rowOff>
    </xdr:to>
    <xdr:cxnSp macro="">
      <xdr:nvCxnSpPr>
        <xdr:cNvPr id="372" name="直線コネクタ 371">
          <a:extLst>
            <a:ext uri="{FF2B5EF4-FFF2-40B4-BE49-F238E27FC236}">
              <a16:creationId xmlns:a16="http://schemas.microsoft.com/office/drawing/2014/main" id="{00000000-0008-0000-0400-000074010000}"/>
            </a:ext>
          </a:extLst>
        </xdr:cNvPr>
        <xdr:cNvCxnSpPr/>
      </xdr:nvCxnSpPr>
      <xdr:spPr>
        <a:xfrm flipV="1">
          <a:off x="1320800" y="13111480"/>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106680</xdr:rowOff>
    </xdr:from>
    <xdr:to>
      <xdr:col>11</xdr:col>
      <xdr:colOff>60325</xdr:colOff>
      <xdr:row>77</xdr:row>
      <xdr:rowOff>36830</xdr:rowOff>
    </xdr:to>
    <xdr:sp macro="" textlink="">
      <xdr:nvSpPr>
        <xdr:cNvPr id="373" name="フローチャート: 判断 372">
          <a:extLst>
            <a:ext uri="{FF2B5EF4-FFF2-40B4-BE49-F238E27FC236}">
              <a16:creationId xmlns:a16="http://schemas.microsoft.com/office/drawing/2014/main" id="{00000000-0008-0000-0400-000075010000}"/>
            </a:ext>
          </a:extLst>
        </xdr:cNvPr>
        <xdr:cNvSpPr/>
      </xdr:nvSpPr>
      <xdr:spPr>
        <a:xfrm>
          <a:off x="2159000" y="13136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21607</xdr:rowOff>
    </xdr:from>
    <xdr:ext cx="762000" cy="259045"/>
    <xdr:sp macro="" textlink="">
      <xdr:nvSpPr>
        <xdr:cNvPr id="374" name="テキスト ボックス 373">
          <a:extLst>
            <a:ext uri="{FF2B5EF4-FFF2-40B4-BE49-F238E27FC236}">
              <a16:creationId xmlns:a16="http://schemas.microsoft.com/office/drawing/2014/main" id="{00000000-0008-0000-0400-000076010000}"/>
            </a:ext>
          </a:extLst>
        </xdr:cNvPr>
        <xdr:cNvSpPr txBox="1"/>
      </xdr:nvSpPr>
      <xdr:spPr>
        <a:xfrm>
          <a:off x="1828800" y="13223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95250</xdr:rowOff>
    </xdr:from>
    <xdr:to>
      <xdr:col>6</xdr:col>
      <xdr:colOff>171450</xdr:colOff>
      <xdr:row>77</xdr:row>
      <xdr:rowOff>25400</xdr:rowOff>
    </xdr:to>
    <xdr:sp macro="" textlink="">
      <xdr:nvSpPr>
        <xdr:cNvPr id="375" name="フローチャート: 判断 374">
          <a:extLst>
            <a:ext uri="{FF2B5EF4-FFF2-40B4-BE49-F238E27FC236}">
              <a16:creationId xmlns:a16="http://schemas.microsoft.com/office/drawing/2014/main" id="{00000000-0008-0000-0400-000077010000}"/>
            </a:ext>
          </a:extLst>
        </xdr:cNvPr>
        <xdr:cNvSpPr/>
      </xdr:nvSpPr>
      <xdr:spPr>
        <a:xfrm>
          <a:off x="1270000" y="13125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35577</xdr:rowOff>
    </xdr:from>
    <xdr:ext cx="762000" cy="259045"/>
    <xdr:sp macro="" textlink="">
      <xdr:nvSpPr>
        <xdr:cNvPr id="376" name="テキスト ボックス 375">
          <a:extLst>
            <a:ext uri="{FF2B5EF4-FFF2-40B4-BE49-F238E27FC236}">
              <a16:creationId xmlns:a16="http://schemas.microsoft.com/office/drawing/2014/main" id="{00000000-0008-0000-0400-000078010000}"/>
            </a:ext>
          </a:extLst>
        </xdr:cNvPr>
        <xdr:cNvSpPr txBox="1"/>
      </xdr:nvSpPr>
      <xdr:spPr>
        <a:xfrm>
          <a:off x="939800" y="12894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7" name="テキスト ボックス 376">
          <a:extLst>
            <a:ext uri="{FF2B5EF4-FFF2-40B4-BE49-F238E27FC236}">
              <a16:creationId xmlns:a16="http://schemas.microsoft.com/office/drawing/2014/main" id="{00000000-0008-0000-0400-000079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8" name="テキスト ボックス 377">
          <a:extLst>
            <a:ext uri="{FF2B5EF4-FFF2-40B4-BE49-F238E27FC236}">
              <a16:creationId xmlns:a16="http://schemas.microsoft.com/office/drawing/2014/main" id="{00000000-0008-0000-0400-00007A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9" name="テキスト ボックス 378">
          <a:extLst>
            <a:ext uri="{FF2B5EF4-FFF2-40B4-BE49-F238E27FC236}">
              <a16:creationId xmlns:a16="http://schemas.microsoft.com/office/drawing/2014/main" id="{00000000-0008-0000-0400-00007B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1" name="テキスト ボックス 380">
          <a:extLst>
            <a:ext uri="{FF2B5EF4-FFF2-40B4-BE49-F238E27FC236}">
              <a16:creationId xmlns:a16="http://schemas.microsoft.com/office/drawing/2014/main" id="{00000000-0008-0000-0400-00007D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30480</xdr:rowOff>
    </xdr:from>
    <xdr:to>
      <xdr:col>24</xdr:col>
      <xdr:colOff>76200</xdr:colOff>
      <xdr:row>76</xdr:row>
      <xdr:rowOff>132080</xdr:rowOff>
    </xdr:to>
    <xdr:sp macro="" textlink="">
      <xdr:nvSpPr>
        <xdr:cNvPr id="382" name="楕円 381">
          <a:extLst>
            <a:ext uri="{FF2B5EF4-FFF2-40B4-BE49-F238E27FC236}">
              <a16:creationId xmlns:a16="http://schemas.microsoft.com/office/drawing/2014/main" id="{00000000-0008-0000-0400-00007E010000}"/>
            </a:ext>
          </a:extLst>
        </xdr:cNvPr>
        <xdr:cNvSpPr/>
      </xdr:nvSpPr>
      <xdr:spPr>
        <a:xfrm>
          <a:off x="4775200" y="13060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47007</xdr:rowOff>
    </xdr:from>
    <xdr:ext cx="762000" cy="259045"/>
    <xdr:sp macro="" textlink="">
      <xdr:nvSpPr>
        <xdr:cNvPr id="383" name="公債費該当値テキスト">
          <a:extLst>
            <a:ext uri="{FF2B5EF4-FFF2-40B4-BE49-F238E27FC236}">
              <a16:creationId xmlns:a16="http://schemas.microsoft.com/office/drawing/2014/main" id="{00000000-0008-0000-0400-00007F010000}"/>
            </a:ext>
          </a:extLst>
        </xdr:cNvPr>
        <xdr:cNvSpPr txBox="1"/>
      </xdr:nvSpPr>
      <xdr:spPr>
        <a:xfrm>
          <a:off x="4914900" y="12905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76</xdr:row>
      <xdr:rowOff>60961</xdr:rowOff>
    </xdr:from>
    <xdr:to>
      <xdr:col>20</xdr:col>
      <xdr:colOff>38100</xdr:colOff>
      <xdr:row>76</xdr:row>
      <xdr:rowOff>162561</xdr:rowOff>
    </xdr:to>
    <xdr:sp macro="" textlink="">
      <xdr:nvSpPr>
        <xdr:cNvPr id="384" name="楕円 383">
          <a:extLst>
            <a:ext uri="{FF2B5EF4-FFF2-40B4-BE49-F238E27FC236}">
              <a16:creationId xmlns:a16="http://schemas.microsoft.com/office/drawing/2014/main" id="{00000000-0008-0000-0400-000080010000}"/>
            </a:ext>
          </a:extLst>
        </xdr:cNvPr>
        <xdr:cNvSpPr/>
      </xdr:nvSpPr>
      <xdr:spPr>
        <a:xfrm>
          <a:off x="3937000" y="13091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1287</xdr:rowOff>
    </xdr:from>
    <xdr:ext cx="736600" cy="259045"/>
    <xdr:sp macro="" textlink="">
      <xdr:nvSpPr>
        <xdr:cNvPr id="385" name="テキスト ボックス 384">
          <a:extLst>
            <a:ext uri="{FF2B5EF4-FFF2-40B4-BE49-F238E27FC236}">
              <a16:creationId xmlns:a16="http://schemas.microsoft.com/office/drawing/2014/main" id="{00000000-0008-0000-0400-000081010000}"/>
            </a:ext>
          </a:extLst>
        </xdr:cNvPr>
        <xdr:cNvSpPr txBox="1"/>
      </xdr:nvSpPr>
      <xdr:spPr>
        <a:xfrm>
          <a:off x="3606800" y="128600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76</xdr:row>
      <xdr:rowOff>0</xdr:rowOff>
    </xdr:from>
    <xdr:to>
      <xdr:col>15</xdr:col>
      <xdr:colOff>149225</xdr:colOff>
      <xdr:row>76</xdr:row>
      <xdr:rowOff>101600</xdr:rowOff>
    </xdr:to>
    <xdr:sp macro="" textlink="">
      <xdr:nvSpPr>
        <xdr:cNvPr id="386" name="楕円 385">
          <a:extLst>
            <a:ext uri="{FF2B5EF4-FFF2-40B4-BE49-F238E27FC236}">
              <a16:creationId xmlns:a16="http://schemas.microsoft.com/office/drawing/2014/main" id="{00000000-0008-0000-0400-000082010000}"/>
            </a:ext>
          </a:extLst>
        </xdr:cNvPr>
        <xdr:cNvSpPr/>
      </xdr:nvSpPr>
      <xdr:spPr>
        <a:xfrm>
          <a:off x="3048000" y="1303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111777</xdr:rowOff>
    </xdr:from>
    <xdr:ext cx="762000" cy="259045"/>
    <xdr:sp macro="" textlink="">
      <xdr:nvSpPr>
        <xdr:cNvPr id="387" name="テキスト ボックス 386">
          <a:extLst>
            <a:ext uri="{FF2B5EF4-FFF2-40B4-BE49-F238E27FC236}">
              <a16:creationId xmlns:a16="http://schemas.microsoft.com/office/drawing/2014/main" id="{00000000-0008-0000-0400-000083010000}"/>
            </a:ext>
          </a:extLst>
        </xdr:cNvPr>
        <xdr:cNvSpPr txBox="1"/>
      </xdr:nvSpPr>
      <xdr:spPr>
        <a:xfrm>
          <a:off x="2717800" y="1279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76</xdr:row>
      <xdr:rowOff>30480</xdr:rowOff>
    </xdr:from>
    <xdr:to>
      <xdr:col>11</xdr:col>
      <xdr:colOff>60325</xdr:colOff>
      <xdr:row>76</xdr:row>
      <xdr:rowOff>132080</xdr:rowOff>
    </xdr:to>
    <xdr:sp macro="" textlink="">
      <xdr:nvSpPr>
        <xdr:cNvPr id="388" name="楕円 387">
          <a:extLst>
            <a:ext uri="{FF2B5EF4-FFF2-40B4-BE49-F238E27FC236}">
              <a16:creationId xmlns:a16="http://schemas.microsoft.com/office/drawing/2014/main" id="{00000000-0008-0000-0400-000084010000}"/>
            </a:ext>
          </a:extLst>
        </xdr:cNvPr>
        <xdr:cNvSpPr/>
      </xdr:nvSpPr>
      <xdr:spPr>
        <a:xfrm>
          <a:off x="2159000" y="13060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74</xdr:row>
      <xdr:rowOff>142257</xdr:rowOff>
    </xdr:from>
    <xdr:ext cx="762000" cy="259045"/>
    <xdr:sp macro="" textlink="">
      <xdr:nvSpPr>
        <xdr:cNvPr id="389" name="テキスト ボックス 388">
          <a:extLst>
            <a:ext uri="{FF2B5EF4-FFF2-40B4-BE49-F238E27FC236}">
              <a16:creationId xmlns:a16="http://schemas.microsoft.com/office/drawing/2014/main" id="{00000000-0008-0000-0400-000085010000}"/>
            </a:ext>
          </a:extLst>
        </xdr:cNvPr>
        <xdr:cNvSpPr txBox="1"/>
      </xdr:nvSpPr>
      <xdr:spPr>
        <a:xfrm>
          <a:off x="1828800" y="12829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102870</xdr:rowOff>
    </xdr:from>
    <xdr:to>
      <xdr:col>6</xdr:col>
      <xdr:colOff>171450</xdr:colOff>
      <xdr:row>77</xdr:row>
      <xdr:rowOff>33020</xdr:rowOff>
    </xdr:to>
    <xdr:sp macro="" textlink="">
      <xdr:nvSpPr>
        <xdr:cNvPr id="390" name="楕円 389">
          <a:extLst>
            <a:ext uri="{FF2B5EF4-FFF2-40B4-BE49-F238E27FC236}">
              <a16:creationId xmlns:a16="http://schemas.microsoft.com/office/drawing/2014/main" id="{00000000-0008-0000-0400-000086010000}"/>
            </a:ext>
          </a:extLst>
        </xdr:cNvPr>
        <xdr:cNvSpPr/>
      </xdr:nvSpPr>
      <xdr:spPr>
        <a:xfrm>
          <a:off x="1270000" y="13133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17797</xdr:rowOff>
    </xdr:from>
    <xdr:ext cx="762000" cy="259045"/>
    <xdr:sp macro="" textlink="">
      <xdr:nvSpPr>
        <xdr:cNvPr id="391" name="テキスト ボックス 390">
          <a:extLst>
            <a:ext uri="{FF2B5EF4-FFF2-40B4-BE49-F238E27FC236}">
              <a16:creationId xmlns:a16="http://schemas.microsoft.com/office/drawing/2014/main" id="{00000000-0008-0000-0400-000087010000}"/>
            </a:ext>
          </a:extLst>
        </xdr:cNvPr>
        <xdr:cNvSpPr txBox="1"/>
      </xdr:nvSpPr>
      <xdr:spPr>
        <a:xfrm>
          <a:off x="939800" y="13219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2" name="正方形/長方形 391">
          <a:extLst>
            <a:ext uri="{FF2B5EF4-FFF2-40B4-BE49-F238E27FC236}">
              <a16:creationId xmlns:a16="http://schemas.microsoft.com/office/drawing/2014/main" id="{00000000-0008-0000-0400-000088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3" name="正方形/長方形 392">
          <a:extLst>
            <a:ext uri="{FF2B5EF4-FFF2-40B4-BE49-F238E27FC236}">
              <a16:creationId xmlns:a16="http://schemas.microsoft.com/office/drawing/2014/main" id="{00000000-0008-0000-0400-000089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4" name="正方形/長方形 393">
          <a:extLst>
            <a:ext uri="{FF2B5EF4-FFF2-40B4-BE49-F238E27FC236}">
              <a16:creationId xmlns:a16="http://schemas.microsoft.com/office/drawing/2014/main" id="{00000000-0008-0000-0400-00008A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5" name="正方形/長方形 394">
          <a:extLst>
            <a:ext uri="{FF2B5EF4-FFF2-40B4-BE49-F238E27FC236}">
              <a16:creationId xmlns:a16="http://schemas.microsoft.com/office/drawing/2014/main" id="{00000000-0008-0000-0400-00008B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7" name="正方形/長方形 396">
          <a:extLst>
            <a:ext uri="{FF2B5EF4-FFF2-40B4-BE49-F238E27FC236}">
              <a16:creationId xmlns:a16="http://schemas.microsoft.com/office/drawing/2014/main" id="{00000000-0008-0000-0400-00008D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2" name="テキスト ボックス 401">
          <a:extLst>
            <a:ext uri="{FF2B5EF4-FFF2-40B4-BE49-F238E27FC236}">
              <a16:creationId xmlns:a16="http://schemas.microsoft.com/office/drawing/2014/main" id="{00000000-0008-0000-0400-000092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　類似団体よりも大幅に上回って推移しており、特に平成</a:t>
          </a:r>
          <a:r>
            <a:rPr kumimoji="1" lang="en-US" altLang="ja-JP" sz="115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年度からは下水道事業への繰出基準の見直しにより、さらに拡大している。</a:t>
          </a:r>
          <a:endParaRPr lang="ja-JP" altLang="ja-JP" sz="1150">
            <a:effectLst/>
            <a:latin typeface="ＭＳ Ｐゴシック" panose="020B0600070205080204" pitchFamily="50" charset="-128"/>
            <a:ea typeface="ＭＳ Ｐゴシック" panose="020B0600070205080204" pitchFamily="50" charset="-128"/>
          </a:endParaRPr>
        </a:p>
        <a:p>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　一部事務組合負担金が類似団体よりも大きいこと</a:t>
          </a:r>
          <a:r>
            <a:rPr kumimoji="1" lang="ja-JP" altLang="en-US" sz="1150">
              <a:solidFill>
                <a:schemeClr val="dk1"/>
              </a:solidFill>
              <a:effectLst/>
              <a:latin typeface="ＭＳ Ｐゴシック" panose="020B0600070205080204" pitchFamily="50" charset="-128"/>
              <a:ea typeface="ＭＳ Ｐゴシック" panose="020B0600070205080204" pitchFamily="50" charset="-128"/>
              <a:cs typeface="+mn-cs"/>
            </a:rPr>
            <a:t>（特に教育部局）により、一部事務組合の発行債に係る元利償還金が、公債費としてでなく、負担金（補助費等）で計上されることが</a:t>
          </a:r>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主な要因であると考えられる</a:t>
          </a:r>
          <a:r>
            <a:rPr kumimoji="1" lang="ja-JP" altLang="en-US" sz="1150">
              <a:solidFill>
                <a:schemeClr val="dk1"/>
              </a:solidFill>
              <a:effectLst/>
              <a:latin typeface="ＭＳ Ｐゴシック" panose="020B0600070205080204" pitchFamily="50" charset="-128"/>
              <a:ea typeface="ＭＳ Ｐゴシック" panose="020B0600070205080204" pitchFamily="50" charset="-128"/>
              <a:cs typeface="+mn-cs"/>
            </a:rPr>
            <a:t>。</a:t>
          </a:r>
          <a:endParaRPr kumimoji="1" lang="en-US" altLang="ja-JP" sz="115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15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今後</a:t>
          </a:r>
          <a:r>
            <a:rPr kumimoji="1" lang="ja-JP" altLang="en-US" sz="115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一部事務組合負担金や</a:t>
          </a:r>
          <a:r>
            <a:rPr kumimoji="1" lang="ja-JP" altLang="en-US" sz="1150">
              <a:solidFill>
                <a:schemeClr val="dk1"/>
              </a:solidFill>
              <a:effectLst/>
              <a:latin typeface="ＭＳ Ｐゴシック" panose="020B0600070205080204" pitchFamily="50" charset="-128"/>
              <a:ea typeface="ＭＳ Ｐゴシック" panose="020B0600070205080204" pitchFamily="50" charset="-128"/>
              <a:cs typeface="+mn-cs"/>
            </a:rPr>
            <a:t>特別会計への繰出金</a:t>
          </a:r>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が増加する見込</a:t>
          </a:r>
          <a:r>
            <a:rPr kumimoji="1" lang="ja-JP" altLang="en-US" sz="1150">
              <a:solidFill>
                <a:schemeClr val="dk1"/>
              </a:solidFill>
              <a:effectLst/>
              <a:latin typeface="ＭＳ Ｐゴシック" panose="020B0600070205080204" pitchFamily="50" charset="-128"/>
              <a:ea typeface="ＭＳ Ｐゴシック" panose="020B0600070205080204" pitchFamily="50" charset="-128"/>
              <a:cs typeface="+mn-cs"/>
            </a:rPr>
            <a:t>み</a:t>
          </a:r>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であることから、一部事務組合</a:t>
          </a:r>
          <a:r>
            <a:rPr kumimoji="1" lang="ja-JP" altLang="en-US" sz="1150">
              <a:solidFill>
                <a:schemeClr val="dk1"/>
              </a:solidFill>
              <a:effectLst/>
              <a:latin typeface="ＭＳ Ｐゴシック" panose="020B0600070205080204" pitchFamily="50" charset="-128"/>
              <a:ea typeface="ＭＳ Ｐゴシック" panose="020B0600070205080204" pitchFamily="50" charset="-128"/>
              <a:cs typeface="+mn-cs"/>
            </a:rPr>
            <a:t>と特別会計の運営状況を注視するとともに、</a:t>
          </a:r>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事業の合理化と適切な事業執行に努める。</a:t>
          </a:r>
          <a:endParaRPr lang="ja-JP" altLang="ja-JP" sz="115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03" name="テキスト ボックス 402">
          <a:extLst>
            <a:ext uri="{FF2B5EF4-FFF2-40B4-BE49-F238E27FC236}">
              <a16:creationId xmlns:a16="http://schemas.microsoft.com/office/drawing/2014/main" id="{00000000-0008-0000-0400-000093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4" name="直線コネクタ 403">
          <a:extLst>
            <a:ext uri="{FF2B5EF4-FFF2-40B4-BE49-F238E27FC236}">
              <a16:creationId xmlns:a16="http://schemas.microsoft.com/office/drawing/2014/main" id="{00000000-0008-0000-0400-000094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5" name="テキスト ボックス 404">
          <a:extLst>
            <a:ext uri="{FF2B5EF4-FFF2-40B4-BE49-F238E27FC236}">
              <a16:creationId xmlns:a16="http://schemas.microsoft.com/office/drawing/2014/main" id="{00000000-0008-0000-0400-000095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82</xdr:row>
      <xdr:rowOff>69850</xdr:rowOff>
    </xdr:from>
    <xdr:to>
      <xdr:col>85</xdr:col>
      <xdr:colOff>66675</xdr:colOff>
      <xdr:row>82</xdr:row>
      <xdr:rowOff>69850</xdr:rowOff>
    </xdr:to>
    <xdr:cxnSp macro="">
      <xdr:nvCxnSpPr>
        <xdr:cNvPr id="406" name="直線コネクタ 405">
          <a:extLst>
            <a:ext uri="{FF2B5EF4-FFF2-40B4-BE49-F238E27FC236}">
              <a16:creationId xmlns:a16="http://schemas.microsoft.com/office/drawing/2014/main" id="{00000000-0008-0000-0400-000096010000}"/>
            </a:ext>
          </a:extLst>
        </xdr:cNvPr>
        <xdr:cNvCxnSpPr/>
      </xdr:nvCxnSpPr>
      <xdr:spPr>
        <a:xfrm>
          <a:off x="12446000" y="14128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99077</xdr:rowOff>
    </xdr:from>
    <xdr:ext cx="508000" cy="259045"/>
    <xdr:sp macro="" textlink="">
      <xdr:nvSpPr>
        <xdr:cNvPr id="407" name="テキスト ボックス 406">
          <a:extLst>
            <a:ext uri="{FF2B5EF4-FFF2-40B4-BE49-F238E27FC236}">
              <a16:creationId xmlns:a16="http://schemas.microsoft.com/office/drawing/2014/main" id="{00000000-0008-0000-0400-000097010000}"/>
            </a:ext>
          </a:extLst>
        </xdr:cNvPr>
        <xdr:cNvSpPr txBox="1"/>
      </xdr:nvSpPr>
      <xdr:spPr>
        <a:xfrm>
          <a:off x="11938000" y="13986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80</xdr:row>
      <xdr:rowOff>127000</xdr:rowOff>
    </xdr:from>
    <xdr:to>
      <xdr:col>85</xdr:col>
      <xdr:colOff>66675</xdr:colOff>
      <xdr:row>80</xdr:row>
      <xdr:rowOff>127000</xdr:rowOff>
    </xdr:to>
    <xdr:cxnSp macro="">
      <xdr:nvCxnSpPr>
        <xdr:cNvPr id="408" name="直線コネクタ 407">
          <a:extLst>
            <a:ext uri="{FF2B5EF4-FFF2-40B4-BE49-F238E27FC236}">
              <a16:creationId xmlns:a16="http://schemas.microsoft.com/office/drawing/2014/main" id="{00000000-0008-0000-0400-000098010000}"/>
            </a:ext>
          </a:extLst>
        </xdr:cNvPr>
        <xdr:cNvCxnSpPr/>
      </xdr:nvCxnSpPr>
      <xdr:spPr>
        <a:xfrm>
          <a:off x="12446000" y="13843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79</xdr:row>
      <xdr:rowOff>156227</xdr:rowOff>
    </xdr:from>
    <xdr:ext cx="508000" cy="259045"/>
    <xdr:sp macro="" textlink="">
      <xdr:nvSpPr>
        <xdr:cNvPr id="409" name="テキスト ボックス 408">
          <a:extLst>
            <a:ext uri="{FF2B5EF4-FFF2-40B4-BE49-F238E27FC236}">
              <a16:creationId xmlns:a16="http://schemas.microsoft.com/office/drawing/2014/main" id="{00000000-0008-0000-0400-000099010000}"/>
            </a:ext>
          </a:extLst>
        </xdr:cNvPr>
        <xdr:cNvSpPr txBox="1"/>
      </xdr:nvSpPr>
      <xdr:spPr>
        <a:xfrm>
          <a:off x="11938000" y="13700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12700</xdr:rowOff>
    </xdr:from>
    <xdr:to>
      <xdr:col>85</xdr:col>
      <xdr:colOff>66675</xdr:colOff>
      <xdr:row>79</xdr:row>
      <xdr:rowOff>12700</xdr:rowOff>
    </xdr:to>
    <xdr:cxnSp macro="">
      <xdr:nvCxnSpPr>
        <xdr:cNvPr id="410" name="直線コネクタ 409">
          <a:extLst>
            <a:ext uri="{FF2B5EF4-FFF2-40B4-BE49-F238E27FC236}">
              <a16:creationId xmlns:a16="http://schemas.microsoft.com/office/drawing/2014/main" id="{00000000-0008-0000-0400-00009A010000}"/>
            </a:ext>
          </a:extLst>
        </xdr:cNvPr>
        <xdr:cNvCxnSpPr/>
      </xdr:nvCxnSpPr>
      <xdr:spPr>
        <a:xfrm>
          <a:off x="12446000" y="13557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41927</xdr:rowOff>
    </xdr:from>
    <xdr:ext cx="508000" cy="259045"/>
    <xdr:sp macro="" textlink="">
      <xdr:nvSpPr>
        <xdr:cNvPr id="411" name="テキスト ボックス 410">
          <a:extLst>
            <a:ext uri="{FF2B5EF4-FFF2-40B4-BE49-F238E27FC236}">
              <a16:creationId xmlns:a16="http://schemas.microsoft.com/office/drawing/2014/main" id="{00000000-0008-0000-0400-00009B010000}"/>
            </a:ext>
          </a:extLst>
        </xdr:cNvPr>
        <xdr:cNvSpPr txBox="1"/>
      </xdr:nvSpPr>
      <xdr:spPr>
        <a:xfrm>
          <a:off x="11938000" y="13415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12" name="直線コネクタ 411">
          <a:extLst>
            <a:ext uri="{FF2B5EF4-FFF2-40B4-BE49-F238E27FC236}">
              <a16:creationId xmlns:a16="http://schemas.microsoft.com/office/drawing/2014/main" id="{00000000-0008-0000-0400-00009C010000}"/>
            </a:ext>
          </a:extLst>
        </xdr:cNvPr>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13" name="テキスト ボックス 412">
          <a:extLst>
            <a:ext uri="{FF2B5EF4-FFF2-40B4-BE49-F238E27FC236}">
              <a16:creationId xmlns:a16="http://schemas.microsoft.com/office/drawing/2014/main" id="{00000000-0008-0000-0400-00009D010000}"/>
            </a:ext>
          </a:extLst>
        </xdr:cNvPr>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127000</xdr:rowOff>
    </xdr:from>
    <xdr:to>
      <xdr:col>85</xdr:col>
      <xdr:colOff>66675</xdr:colOff>
      <xdr:row>75</xdr:row>
      <xdr:rowOff>127000</xdr:rowOff>
    </xdr:to>
    <xdr:cxnSp macro="">
      <xdr:nvCxnSpPr>
        <xdr:cNvPr id="414" name="直線コネクタ 413">
          <a:extLst>
            <a:ext uri="{FF2B5EF4-FFF2-40B4-BE49-F238E27FC236}">
              <a16:creationId xmlns:a16="http://schemas.microsoft.com/office/drawing/2014/main" id="{00000000-0008-0000-0400-00009E010000}"/>
            </a:ext>
          </a:extLst>
        </xdr:cNvPr>
        <xdr:cNvCxnSpPr/>
      </xdr:nvCxnSpPr>
      <xdr:spPr>
        <a:xfrm>
          <a:off x="12446000" y="12985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156227</xdr:rowOff>
    </xdr:from>
    <xdr:ext cx="508000" cy="259045"/>
    <xdr:sp macro="" textlink="">
      <xdr:nvSpPr>
        <xdr:cNvPr id="415" name="テキスト ボックス 414">
          <a:extLst>
            <a:ext uri="{FF2B5EF4-FFF2-40B4-BE49-F238E27FC236}">
              <a16:creationId xmlns:a16="http://schemas.microsoft.com/office/drawing/2014/main" id="{00000000-0008-0000-0400-00009F010000}"/>
            </a:ext>
          </a:extLst>
        </xdr:cNvPr>
        <xdr:cNvSpPr txBox="1"/>
      </xdr:nvSpPr>
      <xdr:spPr>
        <a:xfrm>
          <a:off x="11938000" y="12843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74</xdr:row>
      <xdr:rowOff>12700</xdr:rowOff>
    </xdr:from>
    <xdr:to>
      <xdr:col>85</xdr:col>
      <xdr:colOff>66675</xdr:colOff>
      <xdr:row>74</xdr:row>
      <xdr:rowOff>12700</xdr:rowOff>
    </xdr:to>
    <xdr:cxnSp macro="">
      <xdr:nvCxnSpPr>
        <xdr:cNvPr id="416" name="直線コネクタ 415">
          <a:extLst>
            <a:ext uri="{FF2B5EF4-FFF2-40B4-BE49-F238E27FC236}">
              <a16:creationId xmlns:a16="http://schemas.microsoft.com/office/drawing/2014/main" id="{00000000-0008-0000-0400-0000A0010000}"/>
            </a:ext>
          </a:extLst>
        </xdr:cNvPr>
        <xdr:cNvCxnSpPr/>
      </xdr:nvCxnSpPr>
      <xdr:spPr>
        <a:xfrm>
          <a:off x="12446000" y="12700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73</xdr:row>
      <xdr:rowOff>41927</xdr:rowOff>
    </xdr:from>
    <xdr:ext cx="508000" cy="259045"/>
    <xdr:sp macro="" textlink="">
      <xdr:nvSpPr>
        <xdr:cNvPr id="417" name="テキスト ボックス 416">
          <a:extLst>
            <a:ext uri="{FF2B5EF4-FFF2-40B4-BE49-F238E27FC236}">
              <a16:creationId xmlns:a16="http://schemas.microsoft.com/office/drawing/2014/main" id="{00000000-0008-0000-0400-0000A1010000}"/>
            </a:ext>
          </a:extLst>
        </xdr:cNvPr>
        <xdr:cNvSpPr txBox="1"/>
      </xdr:nvSpPr>
      <xdr:spPr>
        <a:xfrm>
          <a:off x="11938000" y="12557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69850</xdr:rowOff>
    </xdr:from>
    <xdr:to>
      <xdr:col>85</xdr:col>
      <xdr:colOff>66675</xdr:colOff>
      <xdr:row>72</xdr:row>
      <xdr:rowOff>69850</xdr:rowOff>
    </xdr:to>
    <xdr:cxnSp macro="">
      <xdr:nvCxnSpPr>
        <xdr:cNvPr id="418" name="直線コネクタ 417">
          <a:extLst>
            <a:ext uri="{FF2B5EF4-FFF2-40B4-BE49-F238E27FC236}">
              <a16:creationId xmlns:a16="http://schemas.microsoft.com/office/drawing/2014/main" id="{00000000-0008-0000-0400-0000A2010000}"/>
            </a:ext>
          </a:extLst>
        </xdr:cNvPr>
        <xdr:cNvCxnSpPr/>
      </xdr:nvCxnSpPr>
      <xdr:spPr>
        <a:xfrm>
          <a:off x="12446000" y="12414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71</xdr:row>
      <xdr:rowOff>99077</xdr:rowOff>
    </xdr:from>
    <xdr:ext cx="508000" cy="259045"/>
    <xdr:sp macro="" textlink="">
      <xdr:nvSpPr>
        <xdr:cNvPr id="419" name="テキスト ボックス 418">
          <a:extLst>
            <a:ext uri="{FF2B5EF4-FFF2-40B4-BE49-F238E27FC236}">
              <a16:creationId xmlns:a16="http://schemas.microsoft.com/office/drawing/2014/main" id="{00000000-0008-0000-0400-0000A3010000}"/>
            </a:ext>
          </a:extLst>
        </xdr:cNvPr>
        <xdr:cNvSpPr txBox="1"/>
      </xdr:nvSpPr>
      <xdr:spPr>
        <a:xfrm>
          <a:off x="11938000" y="12272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0" name="直線コネクタ 419">
          <a:extLst>
            <a:ext uri="{FF2B5EF4-FFF2-40B4-BE49-F238E27FC236}">
              <a16:creationId xmlns:a16="http://schemas.microsoft.com/office/drawing/2014/main" id="{00000000-0008-0000-0400-0000A4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1" name="テキスト ボックス 420">
          <a:extLst>
            <a:ext uri="{FF2B5EF4-FFF2-40B4-BE49-F238E27FC236}">
              <a16:creationId xmlns:a16="http://schemas.microsoft.com/office/drawing/2014/main" id="{00000000-0008-0000-0400-0000A5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2" name="公債費以外グラフ枠">
          <a:extLst>
            <a:ext uri="{FF2B5EF4-FFF2-40B4-BE49-F238E27FC236}">
              <a16:creationId xmlns:a16="http://schemas.microsoft.com/office/drawing/2014/main" id="{00000000-0008-0000-0400-0000A6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78422</xdr:rowOff>
    </xdr:from>
    <xdr:to>
      <xdr:col>82</xdr:col>
      <xdr:colOff>107950</xdr:colOff>
      <xdr:row>81</xdr:row>
      <xdr:rowOff>132714</xdr:rowOff>
    </xdr:to>
    <xdr:cxnSp macro="">
      <xdr:nvCxnSpPr>
        <xdr:cNvPr id="423" name="直線コネクタ 422">
          <a:extLst>
            <a:ext uri="{FF2B5EF4-FFF2-40B4-BE49-F238E27FC236}">
              <a16:creationId xmlns:a16="http://schemas.microsoft.com/office/drawing/2014/main" id="{00000000-0008-0000-0400-0000A7010000}"/>
            </a:ext>
          </a:extLst>
        </xdr:cNvPr>
        <xdr:cNvCxnSpPr/>
      </xdr:nvCxnSpPr>
      <xdr:spPr>
        <a:xfrm flipV="1">
          <a:off x="16510000" y="12594272"/>
          <a:ext cx="0" cy="14258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104791</xdr:rowOff>
    </xdr:from>
    <xdr:ext cx="762000" cy="259045"/>
    <xdr:sp macro="" textlink="">
      <xdr:nvSpPr>
        <xdr:cNvPr id="424" name="公債費以外最小値テキスト">
          <a:extLst>
            <a:ext uri="{FF2B5EF4-FFF2-40B4-BE49-F238E27FC236}">
              <a16:creationId xmlns:a16="http://schemas.microsoft.com/office/drawing/2014/main" id="{00000000-0008-0000-0400-0000A8010000}"/>
            </a:ext>
          </a:extLst>
        </xdr:cNvPr>
        <xdr:cNvSpPr txBox="1"/>
      </xdr:nvSpPr>
      <xdr:spPr>
        <a:xfrm>
          <a:off x="16598900" y="13992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132714</xdr:rowOff>
    </xdr:from>
    <xdr:to>
      <xdr:col>82</xdr:col>
      <xdr:colOff>196850</xdr:colOff>
      <xdr:row>81</xdr:row>
      <xdr:rowOff>132714</xdr:rowOff>
    </xdr:to>
    <xdr:cxnSp macro="">
      <xdr:nvCxnSpPr>
        <xdr:cNvPr id="425" name="直線コネクタ 424">
          <a:extLst>
            <a:ext uri="{FF2B5EF4-FFF2-40B4-BE49-F238E27FC236}">
              <a16:creationId xmlns:a16="http://schemas.microsoft.com/office/drawing/2014/main" id="{00000000-0008-0000-0400-0000A9010000}"/>
            </a:ext>
          </a:extLst>
        </xdr:cNvPr>
        <xdr:cNvCxnSpPr/>
      </xdr:nvCxnSpPr>
      <xdr:spPr>
        <a:xfrm>
          <a:off x="16421100" y="140201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164799</xdr:rowOff>
    </xdr:from>
    <xdr:ext cx="762000" cy="259045"/>
    <xdr:sp macro="" textlink="">
      <xdr:nvSpPr>
        <xdr:cNvPr id="426" name="公債費以外最大値テキスト">
          <a:extLst>
            <a:ext uri="{FF2B5EF4-FFF2-40B4-BE49-F238E27FC236}">
              <a16:creationId xmlns:a16="http://schemas.microsoft.com/office/drawing/2014/main" id="{00000000-0008-0000-0400-0000AA010000}"/>
            </a:ext>
          </a:extLst>
        </xdr:cNvPr>
        <xdr:cNvSpPr txBox="1"/>
      </xdr:nvSpPr>
      <xdr:spPr>
        <a:xfrm>
          <a:off x="16598900" y="12337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78422</xdr:rowOff>
    </xdr:from>
    <xdr:to>
      <xdr:col>82</xdr:col>
      <xdr:colOff>196850</xdr:colOff>
      <xdr:row>73</xdr:row>
      <xdr:rowOff>78422</xdr:rowOff>
    </xdr:to>
    <xdr:cxnSp macro="">
      <xdr:nvCxnSpPr>
        <xdr:cNvPr id="427" name="直線コネクタ 426">
          <a:extLst>
            <a:ext uri="{FF2B5EF4-FFF2-40B4-BE49-F238E27FC236}">
              <a16:creationId xmlns:a16="http://schemas.microsoft.com/office/drawing/2014/main" id="{00000000-0008-0000-0400-0000AB010000}"/>
            </a:ext>
          </a:extLst>
        </xdr:cNvPr>
        <xdr:cNvCxnSpPr/>
      </xdr:nvCxnSpPr>
      <xdr:spPr>
        <a:xfrm>
          <a:off x="16421100" y="12594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79</xdr:row>
      <xdr:rowOff>6986</xdr:rowOff>
    </xdr:from>
    <xdr:to>
      <xdr:col>82</xdr:col>
      <xdr:colOff>107950</xdr:colOff>
      <xdr:row>79</xdr:row>
      <xdr:rowOff>75564</xdr:rowOff>
    </xdr:to>
    <xdr:cxnSp macro="">
      <xdr:nvCxnSpPr>
        <xdr:cNvPr id="428" name="直線コネクタ 427">
          <a:extLst>
            <a:ext uri="{FF2B5EF4-FFF2-40B4-BE49-F238E27FC236}">
              <a16:creationId xmlns:a16="http://schemas.microsoft.com/office/drawing/2014/main" id="{00000000-0008-0000-0400-0000AC010000}"/>
            </a:ext>
          </a:extLst>
        </xdr:cNvPr>
        <xdr:cNvCxnSpPr/>
      </xdr:nvCxnSpPr>
      <xdr:spPr>
        <a:xfrm>
          <a:off x="15671800" y="13551536"/>
          <a:ext cx="838200" cy="685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132732</xdr:rowOff>
    </xdr:from>
    <xdr:ext cx="762000" cy="259045"/>
    <xdr:sp macro="" textlink="">
      <xdr:nvSpPr>
        <xdr:cNvPr id="429" name="公債費以外平均値テキスト">
          <a:extLst>
            <a:ext uri="{FF2B5EF4-FFF2-40B4-BE49-F238E27FC236}">
              <a16:creationId xmlns:a16="http://schemas.microsoft.com/office/drawing/2014/main" id="{00000000-0008-0000-0400-0000AD010000}"/>
            </a:ext>
          </a:extLst>
        </xdr:cNvPr>
        <xdr:cNvSpPr txBox="1"/>
      </xdr:nvSpPr>
      <xdr:spPr>
        <a:xfrm>
          <a:off x="16598900" y="1299148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116205</xdr:rowOff>
    </xdr:from>
    <xdr:to>
      <xdr:col>82</xdr:col>
      <xdr:colOff>158750</xdr:colOff>
      <xdr:row>77</xdr:row>
      <xdr:rowOff>46355</xdr:rowOff>
    </xdr:to>
    <xdr:sp macro="" textlink="">
      <xdr:nvSpPr>
        <xdr:cNvPr id="430" name="フローチャート: 判断 429">
          <a:extLst>
            <a:ext uri="{FF2B5EF4-FFF2-40B4-BE49-F238E27FC236}">
              <a16:creationId xmlns:a16="http://schemas.microsoft.com/office/drawing/2014/main" id="{00000000-0008-0000-0400-0000AE010000}"/>
            </a:ext>
          </a:extLst>
        </xdr:cNvPr>
        <xdr:cNvSpPr/>
      </xdr:nvSpPr>
      <xdr:spPr>
        <a:xfrm>
          <a:off x="16459200" y="13146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78</xdr:row>
      <xdr:rowOff>167005</xdr:rowOff>
    </xdr:from>
    <xdr:to>
      <xdr:col>78</xdr:col>
      <xdr:colOff>69850</xdr:colOff>
      <xdr:row>79</xdr:row>
      <xdr:rowOff>6986</xdr:rowOff>
    </xdr:to>
    <xdr:cxnSp macro="">
      <xdr:nvCxnSpPr>
        <xdr:cNvPr id="431" name="直線コネクタ 430">
          <a:extLst>
            <a:ext uri="{FF2B5EF4-FFF2-40B4-BE49-F238E27FC236}">
              <a16:creationId xmlns:a16="http://schemas.microsoft.com/office/drawing/2014/main" id="{00000000-0008-0000-0400-0000AF010000}"/>
            </a:ext>
          </a:extLst>
        </xdr:cNvPr>
        <xdr:cNvCxnSpPr/>
      </xdr:nvCxnSpPr>
      <xdr:spPr>
        <a:xfrm>
          <a:off x="14782800" y="13540105"/>
          <a:ext cx="889000" cy="11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104775</xdr:rowOff>
    </xdr:from>
    <xdr:to>
      <xdr:col>78</xdr:col>
      <xdr:colOff>120650</xdr:colOff>
      <xdr:row>77</xdr:row>
      <xdr:rowOff>34925</xdr:rowOff>
    </xdr:to>
    <xdr:sp macro="" textlink="">
      <xdr:nvSpPr>
        <xdr:cNvPr id="432" name="フローチャート: 判断 431">
          <a:extLst>
            <a:ext uri="{FF2B5EF4-FFF2-40B4-BE49-F238E27FC236}">
              <a16:creationId xmlns:a16="http://schemas.microsoft.com/office/drawing/2014/main" id="{00000000-0008-0000-0400-0000B0010000}"/>
            </a:ext>
          </a:extLst>
        </xdr:cNvPr>
        <xdr:cNvSpPr/>
      </xdr:nvSpPr>
      <xdr:spPr>
        <a:xfrm>
          <a:off x="15621000" y="13134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45102</xdr:rowOff>
    </xdr:from>
    <xdr:ext cx="736600" cy="259045"/>
    <xdr:sp macro="" textlink="">
      <xdr:nvSpPr>
        <xdr:cNvPr id="433" name="テキスト ボックス 432">
          <a:extLst>
            <a:ext uri="{FF2B5EF4-FFF2-40B4-BE49-F238E27FC236}">
              <a16:creationId xmlns:a16="http://schemas.microsoft.com/office/drawing/2014/main" id="{00000000-0008-0000-0400-0000B1010000}"/>
            </a:ext>
          </a:extLst>
        </xdr:cNvPr>
        <xdr:cNvSpPr txBox="1"/>
      </xdr:nvSpPr>
      <xdr:spPr>
        <a:xfrm>
          <a:off x="15290800" y="129038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77</xdr:row>
      <xdr:rowOff>144145</xdr:rowOff>
    </xdr:from>
    <xdr:to>
      <xdr:col>73</xdr:col>
      <xdr:colOff>180975</xdr:colOff>
      <xdr:row>78</xdr:row>
      <xdr:rowOff>167005</xdr:rowOff>
    </xdr:to>
    <xdr:cxnSp macro="">
      <xdr:nvCxnSpPr>
        <xdr:cNvPr id="434" name="直線コネクタ 433">
          <a:extLst>
            <a:ext uri="{FF2B5EF4-FFF2-40B4-BE49-F238E27FC236}">
              <a16:creationId xmlns:a16="http://schemas.microsoft.com/office/drawing/2014/main" id="{00000000-0008-0000-0400-0000B2010000}"/>
            </a:ext>
          </a:extLst>
        </xdr:cNvPr>
        <xdr:cNvCxnSpPr/>
      </xdr:nvCxnSpPr>
      <xdr:spPr>
        <a:xfrm>
          <a:off x="13893800" y="13345795"/>
          <a:ext cx="889000" cy="1943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56198</xdr:rowOff>
    </xdr:from>
    <xdr:to>
      <xdr:col>74</xdr:col>
      <xdr:colOff>31750</xdr:colOff>
      <xdr:row>76</xdr:row>
      <xdr:rowOff>157798</xdr:rowOff>
    </xdr:to>
    <xdr:sp macro="" textlink="">
      <xdr:nvSpPr>
        <xdr:cNvPr id="435" name="フローチャート: 判断 434">
          <a:extLst>
            <a:ext uri="{FF2B5EF4-FFF2-40B4-BE49-F238E27FC236}">
              <a16:creationId xmlns:a16="http://schemas.microsoft.com/office/drawing/2014/main" id="{00000000-0008-0000-0400-0000B3010000}"/>
            </a:ext>
          </a:extLst>
        </xdr:cNvPr>
        <xdr:cNvSpPr/>
      </xdr:nvSpPr>
      <xdr:spPr>
        <a:xfrm>
          <a:off x="14732000" y="130863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167974</xdr:rowOff>
    </xdr:from>
    <xdr:ext cx="762000" cy="259045"/>
    <xdr:sp macro="" textlink="">
      <xdr:nvSpPr>
        <xdr:cNvPr id="436" name="テキスト ボックス 435">
          <a:extLst>
            <a:ext uri="{FF2B5EF4-FFF2-40B4-BE49-F238E27FC236}">
              <a16:creationId xmlns:a16="http://schemas.microsoft.com/office/drawing/2014/main" id="{00000000-0008-0000-0400-0000B4010000}"/>
            </a:ext>
          </a:extLst>
        </xdr:cNvPr>
        <xdr:cNvSpPr txBox="1"/>
      </xdr:nvSpPr>
      <xdr:spPr>
        <a:xfrm>
          <a:off x="14401800" y="128552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77</xdr:row>
      <xdr:rowOff>61277</xdr:rowOff>
    </xdr:from>
    <xdr:to>
      <xdr:col>69</xdr:col>
      <xdr:colOff>92075</xdr:colOff>
      <xdr:row>77</xdr:row>
      <xdr:rowOff>144145</xdr:rowOff>
    </xdr:to>
    <xdr:cxnSp macro="">
      <xdr:nvCxnSpPr>
        <xdr:cNvPr id="437" name="直線コネクタ 436">
          <a:extLst>
            <a:ext uri="{FF2B5EF4-FFF2-40B4-BE49-F238E27FC236}">
              <a16:creationId xmlns:a16="http://schemas.microsoft.com/office/drawing/2014/main" id="{00000000-0008-0000-0400-0000B5010000}"/>
            </a:ext>
          </a:extLst>
        </xdr:cNvPr>
        <xdr:cNvCxnSpPr/>
      </xdr:nvCxnSpPr>
      <xdr:spPr>
        <a:xfrm>
          <a:off x="13004800" y="13262927"/>
          <a:ext cx="889000" cy="82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1905</xdr:rowOff>
    </xdr:from>
    <xdr:to>
      <xdr:col>69</xdr:col>
      <xdr:colOff>142875</xdr:colOff>
      <xdr:row>76</xdr:row>
      <xdr:rowOff>103505</xdr:rowOff>
    </xdr:to>
    <xdr:sp macro="" textlink="">
      <xdr:nvSpPr>
        <xdr:cNvPr id="438" name="フローチャート: 判断 437">
          <a:extLst>
            <a:ext uri="{FF2B5EF4-FFF2-40B4-BE49-F238E27FC236}">
              <a16:creationId xmlns:a16="http://schemas.microsoft.com/office/drawing/2014/main" id="{00000000-0008-0000-0400-0000B6010000}"/>
            </a:ext>
          </a:extLst>
        </xdr:cNvPr>
        <xdr:cNvSpPr/>
      </xdr:nvSpPr>
      <xdr:spPr>
        <a:xfrm>
          <a:off x="13843000" y="13032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113682</xdr:rowOff>
    </xdr:from>
    <xdr:ext cx="7620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3512800" y="128009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130493</xdr:rowOff>
    </xdr:from>
    <xdr:to>
      <xdr:col>65</xdr:col>
      <xdr:colOff>53975</xdr:colOff>
      <xdr:row>76</xdr:row>
      <xdr:rowOff>60643</xdr:rowOff>
    </xdr:to>
    <xdr:sp macro="" textlink="">
      <xdr:nvSpPr>
        <xdr:cNvPr id="440" name="フローチャート: 判断 439">
          <a:extLst>
            <a:ext uri="{FF2B5EF4-FFF2-40B4-BE49-F238E27FC236}">
              <a16:creationId xmlns:a16="http://schemas.microsoft.com/office/drawing/2014/main" id="{00000000-0008-0000-0400-0000B8010000}"/>
            </a:ext>
          </a:extLst>
        </xdr:cNvPr>
        <xdr:cNvSpPr/>
      </xdr:nvSpPr>
      <xdr:spPr>
        <a:xfrm>
          <a:off x="12954000" y="12989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70820</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2623800" y="12758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6" name="テキスト ボックス 445">
          <a:extLst>
            <a:ext uri="{FF2B5EF4-FFF2-40B4-BE49-F238E27FC236}">
              <a16:creationId xmlns:a16="http://schemas.microsoft.com/office/drawing/2014/main" id="{00000000-0008-0000-0400-0000BE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79</xdr:row>
      <xdr:rowOff>24764</xdr:rowOff>
    </xdr:from>
    <xdr:to>
      <xdr:col>82</xdr:col>
      <xdr:colOff>158750</xdr:colOff>
      <xdr:row>79</xdr:row>
      <xdr:rowOff>126364</xdr:rowOff>
    </xdr:to>
    <xdr:sp macro="" textlink="">
      <xdr:nvSpPr>
        <xdr:cNvPr id="447" name="楕円 446">
          <a:extLst>
            <a:ext uri="{FF2B5EF4-FFF2-40B4-BE49-F238E27FC236}">
              <a16:creationId xmlns:a16="http://schemas.microsoft.com/office/drawing/2014/main" id="{00000000-0008-0000-0400-0000BF010000}"/>
            </a:ext>
          </a:extLst>
        </xdr:cNvPr>
        <xdr:cNvSpPr/>
      </xdr:nvSpPr>
      <xdr:spPr>
        <a:xfrm>
          <a:off x="16459200" y="13569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78</xdr:row>
      <xdr:rowOff>168291</xdr:rowOff>
    </xdr:from>
    <xdr:ext cx="762000" cy="259045"/>
    <xdr:sp macro="" textlink="">
      <xdr:nvSpPr>
        <xdr:cNvPr id="448" name="公債費以外該当値テキスト">
          <a:extLst>
            <a:ext uri="{FF2B5EF4-FFF2-40B4-BE49-F238E27FC236}">
              <a16:creationId xmlns:a16="http://schemas.microsoft.com/office/drawing/2014/main" id="{00000000-0008-0000-0400-0000C0010000}"/>
            </a:ext>
          </a:extLst>
        </xdr:cNvPr>
        <xdr:cNvSpPr txBox="1"/>
      </xdr:nvSpPr>
      <xdr:spPr>
        <a:xfrm>
          <a:off x="16598900" y="135413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78</xdr:row>
      <xdr:rowOff>127636</xdr:rowOff>
    </xdr:from>
    <xdr:to>
      <xdr:col>78</xdr:col>
      <xdr:colOff>120650</xdr:colOff>
      <xdr:row>79</xdr:row>
      <xdr:rowOff>57786</xdr:rowOff>
    </xdr:to>
    <xdr:sp macro="" textlink="">
      <xdr:nvSpPr>
        <xdr:cNvPr id="449" name="楕円 448">
          <a:extLst>
            <a:ext uri="{FF2B5EF4-FFF2-40B4-BE49-F238E27FC236}">
              <a16:creationId xmlns:a16="http://schemas.microsoft.com/office/drawing/2014/main" id="{00000000-0008-0000-0400-0000C1010000}"/>
            </a:ext>
          </a:extLst>
        </xdr:cNvPr>
        <xdr:cNvSpPr/>
      </xdr:nvSpPr>
      <xdr:spPr>
        <a:xfrm>
          <a:off x="15621000" y="135007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79</xdr:row>
      <xdr:rowOff>42563</xdr:rowOff>
    </xdr:from>
    <xdr:ext cx="736600" cy="259045"/>
    <xdr:sp macro="" textlink="">
      <xdr:nvSpPr>
        <xdr:cNvPr id="450" name="テキスト ボックス 449">
          <a:extLst>
            <a:ext uri="{FF2B5EF4-FFF2-40B4-BE49-F238E27FC236}">
              <a16:creationId xmlns:a16="http://schemas.microsoft.com/office/drawing/2014/main" id="{00000000-0008-0000-0400-0000C2010000}"/>
            </a:ext>
          </a:extLst>
        </xdr:cNvPr>
        <xdr:cNvSpPr txBox="1"/>
      </xdr:nvSpPr>
      <xdr:spPr>
        <a:xfrm>
          <a:off x="15290800" y="135871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78</xdr:row>
      <xdr:rowOff>116205</xdr:rowOff>
    </xdr:from>
    <xdr:to>
      <xdr:col>74</xdr:col>
      <xdr:colOff>31750</xdr:colOff>
      <xdr:row>79</xdr:row>
      <xdr:rowOff>46355</xdr:rowOff>
    </xdr:to>
    <xdr:sp macro="" textlink="">
      <xdr:nvSpPr>
        <xdr:cNvPr id="451" name="楕円 450">
          <a:extLst>
            <a:ext uri="{FF2B5EF4-FFF2-40B4-BE49-F238E27FC236}">
              <a16:creationId xmlns:a16="http://schemas.microsoft.com/office/drawing/2014/main" id="{00000000-0008-0000-0400-0000C3010000}"/>
            </a:ext>
          </a:extLst>
        </xdr:cNvPr>
        <xdr:cNvSpPr/>
      </xdr:nvSpPr>
      <xdr:spPr>
        <a:xfrm>
          <a:off x="14732000" y="13489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79</xdr:row>
      <xdr:rowOff>31132</xdr:rowOff>
    </xdr:from>
    <xdr:ext cx="762000" cy="259045"/>
    <xdr:sp macro="" textlink="">
      <xdr:nvSpPr>
        <xdr:cNvPr id="452" name="テキスト ボックス 451">
          <a:extLst>
            <a:ext uri="{FF2B5EF4-FFF2-40B4-BE49-F238E27FC236}">
              <a16:creationId xmlns:a16="http://schemas.microsoft.com/office/drawing/2014/main" id="{00000000-0008-0000-0400-0000C4010000}"/>
            </a:ext>
          </a:extLst>
        </xdr:cNvPr>
        <xdr:cNvSpPr txBox="1"/>
      </xdr:nvSpPr>
      <xdr:spPr>
        <a:xfrm>
          <a:off x="14401800" y="135756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77</xdr:row>
      <xdr:rowOff>93345</xdr:rowOff>
    </xdr:from>
    <xdr:to>
      <xdr:col>69</xdr:col>
      <xdr:colOff>142875</xdr:colOff>
      <xdr:row>78</xdr:row>
      <xdr:rowOff>23495</xdr:rowOff>
    </xdr:to>
    <xdr:sp macro="" textlink="">
      <xdr:nvSpPr>
        <xdr:cNvPr id="453" name="楕円 452">
          <a:extLst>
            <a:ext uri="{FF2B5EF4-FFF2-40B4-BE49-F238E27FC236}">
              <a16:creationId xmlns:a16="http://schemas.microsoft.com/office/drawing/2014/main" id="{00000000-0008-0000-0400-0000C5010000}"/>
            </a:ext>
          </a:extLst>
        </xdr:cNvPr>
        <xdr:cNvSpPr/>
      </xdr:nvSpPr>
      <xdr:spPr>
        <a:xfrm>
          <a:off x="13843000" y="13294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8272</xdr:rowOff>
    </xdr:from>
    <xdr:ext cx="762000" cy="259045"/>
    <xdr:sp macro="" textlink="">
      <xdr:nvSpPr>
        <xdr:cNvPr id="454" name="テキスト ボックス 453">
          <a:extLst>
            <a:ext uri="{FF2B5EF4-FFF2-40B4-BE49-F238E27FC236}">
              <a16:creationId xmlns:a16="http://schemas.microsoft.com/office/drawing/2014/main" id="{00000000-0008-0000-0400-0000C6010000}"/>
            </a:ext>
          </a:extLst>
        </xdr:cNvPr>
        <xdr:cNvSpPr txBox="1"/>
      </xdr:nvSpPr>
      <xdr:spPr>
        <a:xfrm>
          <a:off x="13512800" y="13381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10477</xdr:rowOff>
    </xdr:from>
    <xdr:to>
      <xdr:col>65</xdr:col>
      <xdr:colOff>53975</xdr:colOff>
      <xdr:row>77</xdr:row>
      <xdr:rowOff>112077</xdr:rowOff>
    </xdr:to>
    <xdr:sp macro="" textlink="">
      <xdr:nvSpPr>
        <xdr:cNvPr id="455" name="楕円 454">
          <a:extLst>
            <a:ext uri="{FF2B5EF4-FFF2-40B4-BE49-F238E27FC236}">
              <a16:creationId xmlns:a16="http://schemas.microsoft.com/office/drawing/2014/main" id="{00000000-0008-0000-0400-0000C7010000}"/>
            </a:ext>
          </a:extLst>
        </xdr:cNvPr>
        <xdr:cNvSpPr/>
      </xdr:nvSpPr>
      <xdr:spPr>
        <a:xfrm>
          <a:off x="12954000" y="132121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96854</xdr:rowOff>
    </xdr:from>
    <xdr:ext cx="762000" cy="259045"/>
    <xdr:sp macro="" textlink="">
      <xdr:nvSpPr>
        <xdr:cNvPr id="456" name="テキスト ボックス 455">
          <a:extLst>
            <a:ext uri="{FF2B5EF4-FFF2-40B4-BE49-F238E27FC236}">
              <a16:creationId xmlns:a16="http://schemas.microsoft.com/office/drawing/2014/main" id="{00000000-0008-0000-0400-0000C8010000}"/>
            </a:ext>
          </a:extLst>
        </xdr:cNvPr>
        <xdr:cNvSpPr txBox="1"/>
      </xdr:nvSpPr>
      <xdr:spPr>
        <a:xfrm>
          <a:off x="12623800" y="132985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京都府和束町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20</xdr:row>
      <xdr:rowOff>79375</xdr:rowOff>
    </xdr:from>
    <xdr:to>
      <xdr:col>33</xdr:col>
      <xdr:colOff>114300</xdr:colOff>
      <xdr:row>20</xdr:row>
      <xdr:rowOff>79375</xdr:rowOff>
    </xdr:to>
    <xdr:cxnSp macro="">
      <xdr:nvCxnSpPr>
        <xdr:cNvPr id="31" name="直線コネクタ 30">
          <a:extLst>
            <a:ext uri="{FF2B5EF4-FFF2-40B4-BE49-F238E27FC236}">
              <a16:creationId xmlns:a16="http://schemas.microsoft.com/office/drawing/2014/main" id="{00000000-0008-0000-0500-00001F000000}"/>
            </a:ext>
          </a:extLst>
        </xdr:cNvPr>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2" name="テキスト ボックス 31">
          <a:extLst>
            <a:ext uri="{FF2B5EF4-FFF2-40B4-BE49-F238E27FC236}">
              <a16:creationId xmlns:a16="http://schemas.microsoft.com/office/drawing/2014/main" id="{00000000-0008-0000-0500-000020000000}"/>
            </a:ext>
          </a:extLst>
        </xdr:cNvPr>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3" name="直線コネクタ 32">
          <a:extLst>
            <a:ext uri="{FF2B5EF4-FFF2-40B4-BE49-F238E27FC236}">
              <a16:creationId xmlns:a16="http://schemas.microsoft.com/office/drawing/2014/main" id="{00000000-0008-0000-0500-000021000000}"/>
            </a:ext>
          </a:extLst>
        </xdr:cNvPr>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4" name="テキスト ボックス 33">
          <a:extLst>
            <a:ext uri="{FF2B5EF4-FFF2-40B4-BE49-F238E27FC236}">
              <a16:creationId xmlns:a16="http://schemas.microsoft.com/office/drawing/2014/main" id="{00000000-0008-0000-0500-000022000000}"/>
            </a:ext>
          </a:extLst>
        </xdr:cNvPr>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5" name="直線コネクタ 34">
          <a:extLst>
            <a:ext uri="{FF2B5EF4-FFF2-40B4-BE49-F238E27FC236}">
              <a16:creationId xmlns:a16="http://schemas.microsoft.com/office/drawing/2014/main" id="{00000000-0008-0000-0500-000023000000}"/>
            </a:ext>
          </a:extLst>
        </xdr:cNvPr>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6" name="テキスト ボックス 35">
          <a:extLst>
            <a:ext uri="{FF2B5EF4-FFF2-40B4-BE49-F238E27FC236}">
              <a16:creationId xmlns:a16="http://schemas.microsoft.com/office/drawing/2014/main" id="{00000000-0008-0000-0500-000024000000}"/>
            </a:ext>
          </a:extLst>
        </xdr:cNvPr>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7" name="直線コネクタ 36">
          <a:extLst>
            <a:ext uri="{FF2B5EF4-FFF2-40B4-BE49-F238E27FC236}">
              <a16:creationId xmlns:a16="http://schemas.microsoft.com/office/drawing/2014/main" id="{00000000-0008-0000-0500-000025000000}"/>
            </a:ext>
          </a:extLst>
        </xdr:cNvPr>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8" name="テキスト ボックス 37">
          <a:extLst>
            <a:ext uri="{FF2B5EF4-FFF2-40B4-BE49-F238E27FC236}">
              <a16:creationId xmlns:a16="http://schemas.microsoft.com/office/drawing/2014/main" id="{00000000-0008-0000-0500-000026000000}"/>
            </a:ext>
          </a:extLst>
        </xdr:cNvPr>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39" name="直線コネクタ 38">
          <a:extLst>
            <a:ext uri="{FF2B5EF4-FFF2-40B4-BE49-F238E27FC236}">
              <a16:creationId xmlns:a16="http://schemas.microsoft.com/office/drawing/2014/main" id="{00000000-0008-0000-0500-000027000000}"/>
            </a:ext>
          </a:extLst>
        </xdr:cNvPr>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0" name="テキスト ボックス 39">
          <a:extLst>
            <a:ext uri="{FF2B5EF4-FFF2-40B4-BE49-F238E27FC236}">
              <a16:creationId xmlns:a16="http://schemas.microsoft.com/office/drawing/2014/main" id="{00000000-0008-0000-0500-000028000000}"/>
            </a:ext>
          </a:extLst>
        </xdr:cNvPr>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1" name="直線コネクタ 40">
          <a:extLst>
            <a:ext uri="{FF2B5EF4-FFF2-40B4-BE49-F238E27FC236}">
              <a16:creationId xmlns:a16="http://schemas.microsoft.com/office/drawing/2014/main" id="{00000000-0008-0000-0500-000029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2" name="テキスト ボックス 41">
          <a:extLst>
            <a:ext uri="{FF2B5EF4-FFF2-40B4-BE49-F238E27FC236}">
              <a16:creationId xmlns:a16="http://schemas.microsoft.com/office/drawing/2014/main" id="{00000000-0008-0000-0500-00002A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3" name="人口1人当たり決算額の推移グラフ枠130">
          <a:extLst>
            <a:ext uri="{FF2B5EF4-FFF2-40B4-BE49-F238E27FC236}">
              <a16:creationId xmlns:a16="http://schemas.microsoft.com/office/drawing/2014/main" id="{00000000-0008-0000-0500-00002B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1514</xdr:rowOff>
    </xdr:from>
    <xdr:to>
      <xdr:col>29</xdr:col>
      <xdr:colOff>127000</xdr:colOff>
      <xdr:row>19</xdr:row>
      <xdr:rowOff>55063</xdr:rowOff>
    </xdr:to>
    <xdr:cxnSp macro="">
      <xdr:nvCxnSpPr>
        <xdr:cNvPr id="44" name="直線コネクタ 43">
          <a:extLst>
            <a:ext uri="{FF2B5EF4-FFF2-40B4-BE49-F238E27FC236}">
              <a16:creationId xmlns:a16="http://schemas.microsoft.com/office/drawing/2014/main" id="{00000000-0008-0000-0500-00002C000000}"/>
            </a:ext>
          </a:extLst>
        </xdr:cNvPr>
        <xdr:cNvCxnSpPr/>
      </xdr:nvCxnSpPr>
      <xdr:spPr bwMode="auto">
        <a:xfrm flipV="1">
          <a:off x="5651500" y="2106539"/>
          <a:ext cx="0" cy="125369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27140</xdr:rowOff>
    </xdr:from>
    <xdr:ext cx="762000" cy="259045"/>
    <xdr:sp macro="" textlink="">
      <xdr:nvSpPr>
        <xdr:cNvPr id="45" name="人口1人当たり決算額の推移最小値テキスト130">
          <a:extLst>
            <a:ext uri="{FF2B5EF4-FFF2-40B4-BE49-F238E27FC236}">
              <a16:creationId xmlns:a16="http://schemas.microsoft.com/office/drawing/2014/main" id="{00000000-0008-0000-0500-00002D000000}"/>
            </a:ext>
          </a:extLst>
        </xdr:cNvPr>
        <xdr:cNvSpPr txBox="1"/>
      </xdr:nvSpPr>
      <xdr:spPr>
        <a:xfrm>
          <a:off x="5740400" y="33323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102,762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55063</xdr:rowOff>
    </xdr:from>
    <xdr:to>
      <xdr:col>30</xdr:col>
      <xdr:colOff>25400</xdr:colOff>
      <xdr:row>19</xdr:row>
      <xdr:rowOff>55063</xdr:rowOff>
    </xdr:to>
    <xdr:cxnSp macro="">
      <xdr:nvCxnSpPr>
        <xdr:cNvPr id="46" name="直線コネクタ 45">
          <a:extLst>
            <a:ext uri="{FF2B5EF4-FFF2-40B4-BE49-F238E27FC236}">
              <a16:creationId xmlns:a16="http://schemas.microsoft.com/office/drawing/2014/main" id="{00000000-0008-0000-0500-00002E000000}"/>
            </a:ext>
          </a:extLst>
        </xdr:cNvPr>
        <xdr:cNvCxnSpPr/>
      </xdr:nvCxnSpPr>
      <xdr:spPr bwMode="auto">
        <a:xfrm>
          <a:off x="5562600" y="336023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87891</xdr:rowOff>
    </xdr:from>
    <xdr:ext cx="762000" cy="259045"/>
    <xdr:sp macro="" textlink="">
      <xdr:nvSpPr>
        <xdr:cNvPr id="47" name="人口1人当たり決算額の推移最大値テキスト130">
          <a:extLst>
            <a:ext uri="{FF2B5EF4-FFF2-40B4-BE49-F238E27FC236}">
              <a16:creationId xmlns:a16="http://schemas.microsoft.com/office/drawing/2014/main" id="{00000000-0008-0000-0500-00002F000000}"/>
            </a:ext>
          </a:extLst>
        </xdr:cNvPr>
        <xdr:cNvSpPr txBox="1"/>
      </xdr:nvSpPr>
      <xdr:spPr>
        <a:xfrm>
          <a:off x="5740400" y="18500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760,872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1514</xdr:rowOff>
    </xdr:from>
    <xdr:to>
      <xdr:col>30</xdr:col>
      <xdr:colOff>25400</xdr:colOff>
      <xdr:row>12</xdr:row>
      <xdr:rowOff>1514</xdr:rowOff>
    </xdr:to>
    <xdr:cxnSp macro="">
      <xdr:nvCxnSpPr>
        <xdr:cNvPr id="48" name="直線コネクタ 47">
          <a:extLst>
            <a:ext uri="{FF2B5EF4-FFF2-40B4-BE49-F238E27FC236}">
              <a16:creationId xmlns:a16="http://schemas.microsoft.com/office/drawing/2014/main" id="{00000000-0008-0000-0500-000030000000}"/>
            </a:ext>
          </a:extLst>
        </xdr:cNvPr>
        <xdr:cNvCxnSpPr/>
      </xdr:nvCxnSpPr>
      <xdr:spPr bwMode="auto">
        <a:xfrm>
          <a:off x="5562600" y="210653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45138</xdr:rowOff>
    </xdr:from>
    <xdr:to>
      <xdr:col>29</xdr:col>
      <xdr:colOff>127000</xdr:colOff>
      <xdr:row>18</xdr:row>
      <xdr:rowOff>61274</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flipV="1">
          <a:off x="5003800" y="3178863"/>
          <a:ext cx="647700" cy="1613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78251</xdr:rowOff>
    </xdr:from>
    <xdr:ext cx="762000" cy="259045"/>
    <xdr:sp macro="" textlink="">
      <xdr:nvSpPr>
        <xdr:cNvPr id="50" name="人口1人当たり決算額の推移平均値テキスト130">
          <a:extLst>
            <a:ext uri="{FF2B5EF4-FFF2-40B4-BE49-F238E27FC236}">
              <a16:creationId xmlns:a16="http://schemas.microsoft.com/office/drawing/2014/main" id="{00000000-0008-0000-0500-000032000000}"/>
            </a:ext>
          </a:extLst>
        </xdr:cNvPr>
        <xdr:cNvSpPr txBox="1"/>
      </xdr:nvSpPr>
      <xdr:spPr>
        <a:xfrm>
          <a:off x="5740400" y="286907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252,599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61724</xdr:rowOff>
    </xdr:from>
    <xdr:to>
      <xdr:col>29</xdr:col>
      <xdr:colOff>177800</xdr:colOff>
      <xdr:row>17</xdr:row>
      <xdr:rowOff>163324</xdr:rowOff>
    </xdr:to>
    <xdr:sp macro="" textlink="">
      <xdr:nvSpPr>
        <xdr:cNvPr id="51" name="フローチャート: 判断 50">
          <a:extLst>
            <a:ext uri="{FF2B5EF4-FFF2-40B4-BE49-F238E27FC236}">
              <a16:creationId xmlns:a16="http://schemas.microsoft.com/office/drawing/2014/main" id="{00000000-0008-0000-0500-000033000000}"/>
            </a:ext>
          </a:extLst>
        </xdr:cNvPr>
        <xdr:cNvSpPr/>
      </xdr:nvSpPr>
      <xdr:spPr bwMode="auto">
        <a:xfrm>
          <a:off x="5600700" y="302399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61274</xdr:rowOff>
    </xdr:from>
    <xdr:to>
      <xdr:col>26</xdr:col>
      <xdr:colOff>50800</xdr:colOff>
      <xdr:row>18</xdr:row>
      <xdr:rowOff>75437</xdr:rowOff>
    </xdr:to>
    <xdr:cxnSp macro="">
      <xdr:nvCxnSpPr>
        <xdr:cNvPr id="52" name="直線コネクタ 51">
          <a:extLst>
            <a:ext uri="{FF2B5EF4-FFF2-40B4-BE49-F238E27FC236}">
              <a16:creationId xmlns:a16="http://schemas.microsoft.com/office/drawing/2014/main" id="{00000000-0008-0000-0500-000034000000}"/>
            </a:ext>
          </a:extLst>
        </xdr:cNvPr>
        <xdr:cNvCxnSpPr/>
      </xdr:nvCxnSpPr>
      <xdr:spPr bwMode="auto">
        <a:xfrm flipV="1">
          <a:off x="4305300" y="3194999"/>
          <a:ext cx="698500" cy="1416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80102</xdr:rowOff>
    </xdr:from>
    <xdr:to>
      <xdr:col>26</xdr:col>
      <xdr:colOff>101600</xdr:colOff>
      <xdr:row>18</xdr:row>
      <xdr:rowOff>10252</xdr:rowOff>
    </xdr:to>
    <xdr:sp macro="" textlink="">
      <xdr:nvSpPr>
        <xdr:cNvPr id="53" name="フローチャート: 判断 52">
          <a:extLst>
            <a:ext uri="{FF2B5EF4-FFF2-40B4-BE49-F238E27FC236}">
              <a16:creationId xmlns:a16="http://schemas.microsoft.com/office/drawing/2014/main" id="{00000000-0008-0000-0500-000035000000}"/>
            </a:ext>
          </a:extLst>
        </xdr:cNvPr>
        <xdr:cNvSpPr/>
      </xdr:nvSpPr>
      <xdr:spPr bwMode="auto">
        <a:xfrm>
          <a:off x="4953000" y="30423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20429</xdr:rowOff>
    </xdr:from>
    <xdr:ext cx="736600" cy="259045"/>
    <xdr:sp macro="" textlink="">
      <xdr:nvSpPr>
        <xdr:cNvPr id="54" name="テキスト ボックス 53">
          <a:extLst>
            <a:ext uri="{FF2B5EF4-FFF2-40B4-BE49-F238E27FC236}">
              <a16:creationId xmlns:a16="http://schemas.microsoft.com/office/drawing/2014/main" id="{00000000-0008-0000-0500-000036000000}"/>
            </a:ext>
          </a:extLst>
        </xdr:cNvPr>
        <xdr:cNvSpPr txBox="1"/>
      </xdr:nvSpPr>
      <xdr:spPr>
        <a:xfrm>
          <a:off x="4622800" y="28112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18</xdr:row>
      <xdr:rowOff>75437</xdr:rowOff>
    </xdr:from>
    <xdr:to>
      <xdr:col>22</xdr:col>
      <xdr:colOff>114300</xdr:colOff>
      <xdr:row>18</xdr:row>
      <xdr:rowOff>95179</xdr:rowOff>
    </xdr:to>
    <xdr:cxnSp macro="">
      <xdr:nvCxnSpPr>
        <xdr:cNvPr id="55" name="直線コネクタ 54">
          <a:extLst>
            <a:ext uri="{FF2B5EF4-FFF2-40B4-BE49-F238E27FC236}">
              <a16:creationId xmlns:a16="http://schemas.microsoft.com/office/drawing/2014/main" id="{00000000-0008-0000-0500-000037000000}"/>
            </a:ext>
          </a:extLst>
        </xdr:cNvPr>
        <xdr:cNvCxnSpPr/>
      </xdr:nvCxnSpPr>
      <xdr:spPr bwMode="auto">
        <a:xfrm flipV="1">
          <a:off x="3606800" y="3209162"/>
          <a:ext cx="698500" cy="1974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84658</xdr:rowOff>
    </xdr:from>
    <xdr:to>
      <xdr:col>22</xdr:col>
      <xdr:colOff>165100</xdr:colOff>
      <xdr:row>18</xdr:row>
      <xdr:rowOff>14808</xdr:rowOff>
    </xdr:to>
    <xdr:sp macro="" textlink="">
      <xdr:nvSpPr>
        <xdr:cNvPr id="56" name="フローチャート: 判断 55">
          <a:extLst>
            <a:ext uri="{FF2B5EF4-FFF2-40B4-BE49-F238E27FC236}">
              <a16:creationId xmlns:a16="http://schemas.microsoft.com/office/drawing/2014/main" id="{00000000-0008-0000-0500-000038000000}"/>
            </a:ext>
          </a:extLst>
        </xdr:cNvPr>
        <xdr:cNvSpPr/>
      </xdr:nvSpPr>
      <xdr:spPr bwMode="auto">
        <a:xfrm>
          <a:off x="4254500" y="304693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24985</xdr:rowOff>
    </xdr:from>
    <xdr:ext cx="762000" cy="259045"/>
    <xdr:sp macro="" textlink="">
      <xdr:nvSpPr>
        <xdr:cNvPr id="57" name="テキスト ボックス 56">
          <a:extLst>
            <a:ext uri="{FF2B5EF4-FFF2-40B4-BE49-F238E27FC236}">
              <a16:creationId xmlns:a16="http://schemas.microsoft.com/office/drawing/2014/main" id="{00000000-0008-0000-0500-000039000000}"/>
            </a:ext>
          </a:extLst>
        </xdr:cNvPr>
        <xdr:cNvSpPr txBox="1"/>
      </xdr:nvSpPr>
      <xdr:spPr>
        <a:xfrm>
          <a:off x="3924300" y="28158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95179</xdr:rowOff>
    </xdr:from>
    <xdr:to>
      <xdr:col>18</xdr:col>
      <xdr:colOff>177800</xdr:colOff>
      <xdr:row>18</xdr:row>
      <xdr:rowOff>96796</xdr:rowOff>
    </xdr:to>
    <xdr:cxnSp macro="">
      <xdr:nvCxnSpPr>
        <xdr:cNvPr id="58" name="直線コネクタ 57">
          <a:extLst>
            <a:ext uri="{FF2B5EF4-FFF2-40B4-BE49-F238E27FC236}">
              <a16:creationId xmlns:a16="http://schemas.microsoft.com/office/drawing/2014/main" id="{00000000-0008-0000-0500-00003A000000}"/>
            </a:ext>
          </a:extLst>
        </xdr:cNvPr>
        <xdr:cNvCxnSpPr/>
      </xdr:nvCxnSpPr>
      <xdr:spPr bwMode="auto">
        <a:xfrm flipV="1">
          <a:off x="2908300" y="3228904"/>
          <a:ext cx="698500" cy="161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88819</xdr:rowOff>
    </xdr:from>
    <xdr:to>
      <xdr:col>19</xdr:col>
      <xdr:colOff>38100</xdr:colOff>
      <xdr:row>18</xdr:row>
      <xdr:rowOff>18969</xdr:rowOff>
    </xdr:to>
    <xdr:sp macro="" textlink="">
      <xdr:nvSpPr>
        <xdr:cNvPr id="59" name="フローチャート: 判断 58">
          <a:extLst>
            <a:ext uri="{FF2B5EF4-FFF2-40B4-BE49-F238E27FC236}">
              <a16:creationId xmlns:a16="http://schemas.microsoft.com/office/drawing/2014/main" id="{00000000-0008-0000-0500-00003B000000}"/>
            </a:ext>
          </a:extLst>
        </xdr:cNvPr>
        <xdr:cNvSpPr/>
      </xdr:nvSpPr>
      <xdr:spPr bwMode="auto">
        <a:xfrm>
          <a:off x="3556000" y="305109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29146</xdr:rowOff>
    </xdr:from>
    <xdr:ext cx="762000" cy="259045"/>
    <xdr:sp macro="" textlink="">
      <xdr:nvSpPr>
        <xdr:cNvPr id="60" name="テキスト ボックス 59">
          <a:extLst>
            <a:ext uri="{FF2B5EF4-FFF2-40B4-BE49-F238E27FC236}">
              <a16:creationId xmlns:a16="http://schemas.microsoft.com/office/drawing/2014/main" id="{00000000-0008-0000-0500-00003C000000}"/>
            </a:ext>
          </a:extLst>
        </xdr:cNvPr>
        <xdr:cNvSpPr txBox="1"/>
      </xdr:nvSpPr>
      <xdr:spPr>
        <a:xfrm>
          <a:off x="3225800" y="28199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98997</xdr:rowOff>
    </xdr:from>
    <xdr:to>
      <xdr:col>15</xdr:col>
      <xdr:colOff>101600</xdr:colOff>
      <xdr:row>18</xdr:row>
      <xdr:rowOff>29147</xdr:rowOff>
    </xdr:to>
    <xdr:sp macro="" textlink="">
      <xdr:nvSpPr>
        <xdr:cNvPr id="61" name="フローチャート: 判断 60">
          <a:extLst>
            <a:ext uri="{FF2B5EF4-FFF2-40B4-BE49-F238E27FC236}">
              <a16:creationId xmlns:a16="http://schemas.microsoft.com/office/drawing/2014/main" id="{00000000-0008-0000-0500-00003D000000}"/>
            </a:ext>
          </a:extLst>
        </xdr:cNvPr>
        <xdr:cNvSpPr/>
      </xdr:nvSpPr>
      <xdr:spPr bwMode="auto">
        <a:xfrm>
          <a:off x="2857500" y="306127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39324</xdr:rowOff>
    </xdr:from>
    <xdr:ext cx="762000" cy="259045"/>
    <xdr:sp macro="" textlink="">
      <xdr:nvSpPr>
        <xdr:cNvPr id="62" name="テキスト ボックス 61">
          <a:extLst>
            <a:ext uri="{FF2B5EF4-FFF2-40B4-BE49-F238E27FC236}">
              <a16:creationId xmlns:a16="http://schemas.microsoft.com/office/drawing/2014/main" id="{00000000-0008-0000-0500-00003E000000}"/>
            </a:ext>
          </a:extLst>
        </xdr:cNvPr>
        <xdr:cNvSpPr txBox="1"/>
      </xdr:nvSpPr>
      <xdr:spPr>
        <a:xfrm>
          <a:off x="2527300" y="2830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233,033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165788</xdr:rowOff>
    </xdr:from>
    <xdr:to>
      <xdr:col>29</xdr:col>
      <xdr:colOff>177800</xdr:colOff>
      <xdr:row>18</xdr:row>
      <xdr:rowOff>95938</xdr:rowOff>
    </xdr:to>
    <xdr:sp macro="" textlink="">
      <xdr:nvSpPr>
        <xdr:cNvPr id="68" name="楕円 67">
          <a:extLst>
            <a:ext uri="{FF2B5EF4-FFF2-40B4-BE49-F238E27FC236}">
              <a16:creationId xmlns:a16="http://schemas.microsoft.com/office/drawing/2014/main" id="{00000000-0008-0000-0500-000044000000}"/>
            </a:ext>
          </a:extLst>
        </xdr:cNvPr>
        <xdr:cNvSpPr/>
      </xdr:nvSpPr>
      <xdr:spPr bwMode="auto">
        <a:xfrm>
          <a:off x="5600700" y="312806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17</xdr:row>
      <xdr:rowOff>137865</xdr:rowOff>
    </xdr:from>
    <xdr:ext cx="762000" cy="259045"/>
    <xdr:sp macro="" textlink="">
      <xdr:nvSpPr>
        <xdr:cNvPr id="69" name="人口1人当たり決算額の推移該当値テキスト130">
          <a:extLst>
            <a:ext uri="{FF2B5EF4-FFF2-40B4-BE49-F238E27FC236}">
              <a16:creationId xmlns:a16="http://schemas.microsoft.com/office/drawing/2014/main" id="{00000000-0008-0000-0500-000045000000}"/>
            </a:ext>
          </a:extLst>
        </xdr:cNvPr>
        <xdr:cNvSpPr txBox="1"/>
      </xdr:nvSpPr>
      <xdr:spPr>
        <a:xfrm>
          <a:off x="5740400" y="31001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197,972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18</xdr:row>
      <xdr:rowOff>10474</xdr:rowOff>
    </xdr:from>
    <xdr:to>
      <xdr:col>26</xdr:col>
      <xdr:colOff>101600</xdr:colOff>
      <xdr:row>18</xdr:row>
      <xdr:rowOff>112074</xdr:rowOff>
    </xdr:to>
    <xdr:sp macro="" textlink="">
      <xdr:nvSpPr>
        <xdr:cNvPr id="70" name="楕円 69">
          <a:extLst>
            <a:ext uri="{FF2B5EF4-FFF2-40B4-BE49-F238E27FC236}">
              <a16:creationId xmlns:a16="http://schemas.microsoft.com/office/drawing/2014/main" id="{00000000-0008-0000-0500-000046000000}"/>
            </a:ext>
          </a:extLst>
        </xdr:cNvPr>
        <xdr:cNvSpPr/>
      </xdr:nvSpPr>
      <xdr:spPr bwMode="auto">
        <a:xfrm>
          <a:off x="4953000" y="314419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96851</xdr:rowOff>
    </xdr:from>
    <xdr:ext cx="736600" cy="259045"/>
    <xdr:sp macro="" textlink="">
      <xdr:nvSpPr>
        <xdr:cNvPr id="71" name="テキスト ボックス 70">
          <a:extLst>
            <a:ext uri="{FF2B5EF4-FFF2-40B4-BE49-F238E27FC236}">
              <a16:creationId xmlns:a16="http://schemas.microsoft.com/office/drawing/2014/main" id="{00000000-0008-0000-0500-000047000000}"/>
            </a:ext>
          </a:extLst>
        </xdr:cNvPr>
        <xdr:cNvSpPr txBox="1"/>
      </xdr:nvSpPr>
      <xdr:spPr>
        <a:xfrm>
          <a:off x="4622800" y="323057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18</xdr:row>
      <xdr:rowOff>24637</xdr:rowOff>
    </xdr:from>
    <xdr:to>
      <xdr:col>22</xdr:col>
      <xdr:colOff>165100</xdr:colOff>
      <xdr:row>18</xdr:row>
      <xdr:rowOff>126237</xdr:rowOff>
    </xdr:to>
    <xdr:sp macro="" textlink="">
      <xdr:nvSpPr>
        <xdr:cNvPr id="72" name="楕円 71">
          <a:extLst>
            <a:ext uri="{FF2B5EF4-FFF2-40B4-BE49-F238E27FC236}">
              <a16:creationId xmlns:a16="http://schemas.microsoft.com/office/drawing/2014/main" id="{00000000-0008-0000-0500-000048000000}"/>
            </a:ext>
          </a:extLst>
        </xdr:cNvPr>
        <xdr:cNvSpPr/>
      </xdr:nvSpPr>
      <xdr:spPr bwMode="auto">
        <a:xfrm>
          <a:off x="4254500" y="315836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111014</xdr:rowOff>
    </xdr:from>
    <xdr:ext cx="762000" cy="259045"/>
    <xdr:sp macro="" textlink="">
      <xdr:nvSpPr>
        <xdr:cNvPr id="73" name="テキスト ボックス 72">
          <a:extLst>
            <a:ext uri="{FF2B5EF4-FFF2-40B4-BE49-F238E27FC236}">
              <a16:creationId xmlns:a16="http://schemas.microsoft.com/office/drawing/2014/main" id="{00000000-0008-0000-0500-000049000000}"/>
            </a:ext>
          </a:extLst>
        </xdr:cNvPr>
        <xdr:cNvSpPr txBox="1"/>
      </xdr:nvSpPr>
      <xdr:spPr>
        <a:xfrm>
          <a:off x="3924300" y="32447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182,067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18</xdr:row>
      <xdr:rowOff>44379</xdr:rowOff>
    </xdr:from>
    <xdr:to>
      <xdr:col>19</xdr:col>
      <xdr:colOff>38100</xdr:colOff>
      <xdr:row>18</xdr:row>
      <xdr:rowOff>145979</xdr:rowOff>
    </xdr:to>
    <xdr:sp macro="" textlink="">
      <xdr:nvSpPr>
        <xdr:cNvPr id="74" name="楕円 73">
          <a:extLst>
            <a:ext uri="{FF2B5EF4-FFF2-40B4-BE49-F238E27FC236}">
              <a16:creationId xmlns:a16="http://schemas.microsoft.com/office/drawing/2014/main" id="{00000000-0008-0000-0500-00004A000000}"/>
            </a:ext>
          </a:extLst>
        </xdr:cNvPr>
        <xdr:cNvSpPr/>
      </xdr:nvSpPr>
      <xdr:spPr bwMode="auto">
        <a:xfrm>
          <a:off x="3556000" y="317810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130756</xdr:rowOff>
    </xdr:from>
    <xdr:ext cx="762000" cy="259045"/>
    <xdr:sp macro="" textlink="">
      <xdr:nvSpPr>
        <xdr:cNvPr id="75" name="テキスト ボックス 74">
          <a:extLst>
            <a:ext uri="{FF2B5EF4-FFF2-40B4-BE49-F238E27FC236}">
              <a16:creationId xmlns:a16="http://schemas.microsoft.com/office/drawing/2014/main" id="{00000000-0008-0000-0500-00004B000000}"/>
            </a:ext>
          </a:extLst>
        </xdr:cNvPr>
        <xdr:cNvSpPr txBox="1"/>
      </xdr:nvSpPr>
      <xdr:spPr>
        <a:xfrm>
          <a:off x="3225800" y="3264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45996</xdr:rowOff>
    </xdr:from>
    <xdr:to>
      <xdr:col>15</xdr:col>
      <xdr:colOff>101600</xdr:colOff>
      <xdr:row>18</xdr:row>
      <xdr:rowOff>147596</xdr:rowOff>
    </xdr:to>
    <xdr:sp macro="" textlink="">
      <xdr:nvSpPr>
        <xdr:cNvPr id="76" name="楕円 75">
          <a:extLst>
            <a:ext uri="{FF2B5EF4-FFF2-40B4-BE49-F238E27FC236}">
              <a16:creationId xmlns:a16="http://schemas.microsoft.com/office/drawing/2014/main" id="{00000000-0008-0000-0500-00004C000000}"/>
            </a:ext>
          </a:extLst>
        </xdr:cNvPr>
        <xdr:cNvSpPr/>
      </xdr:nvSpPr>
      <xdr:spPr bwMode="auto">
        <a:xfrm>
          <a:off x="2857500" y="317972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132373</xdr:rowOff>
    </xdr:from>
    <xdr:ext cx="762000" cy="259045"/>
    <xdr:sp macro="" textlink="">
      <xdr:nvSpPr>
        <xdr:cNvPr id="77" name="テキスト ボックス 76">
          <a:extLst>
            <a:ext uri="{FF2B5EF4-FFF2-40B4-BE49-F238E27FC236}">
              <a16:creationId xmlns:a16="http://schemas.microsoft.com/office/drawing/2014/main" id="{00000000-0008-0000-0500-00004D000000}"/>
            </a:ext>
          </a:extLst>
        </xdr:cNvPr>
        <xdr:cNvSpPr txBox="1"/>
      </xdr:nvSpPr>
      <xdr:spPr>
        <a:xfrm>
          <a:off x="2527300" y="32660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8" name="正方形/長方形 77">
          <a:extLst>
            <a:ext uri="{FF2B5EF4-FFF2-40B4-BE49-F238E27FC236}">
              <a16:creationId xmlns:a16="http://schemas.microsoft.com/office/drawing/2014/main" id="{00000000-0008-0000-0500-00004E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9" name="角丸四角形 78">
          <a:extLst>
            <a:ext uri="{FF2B5EF4-FFF2-40B4-BE49-F238E27FC236}">
              <a16:creationId xmlns:a16="http://schemas.microsoft.com/office/drawing/2014/main" id="{00000000-0008-0000-0500-00004F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0" name="正方形/長方形 79">
          <a:extLst>
            <a:ext uri="{FF2B5EF4-FFF2-40B4-BE49-F238E27FC236}">
              <a16:creationId xmlns:a16="http://schemas.microsoft.com/office/drawing/2014/main" id="{00000000-0008-0000-0500-000050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2" name="正方形/長方形 81">
          <a:extLst>
            <a:ext uri="{FF2B5EF4-FFF2-40B4-BE49-F238E27FC236}">
              <a16:creationId xmlns:a16="http://schemas.microsoft.com/office/drawing/2014/main" id="{00000000-0008-0000-0500-000052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3" name="直線コネクタ 82">
          <a:extLst>
            <a:ext uri="{FF2B5EF4-FFF2-40B4-BE49-F238E27FC236}">
              <a16:creationId xmlns:a16="http://schemas.microsoft.com/office/drawing/2014/main" id="{00000000-0008-0000-0500-000053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8" name="楕円 87">
          <a:extLst>
            <a:ext uri="{FF2B5EF4-FFF2-40B4-BE49-F238E27FC236}">
              <a16:creationId xmlns:a16="http://schemas.microsoft.com/office/drawing/2014/main" id="{00000000-0008-0000-0500-000058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9" name="フローチャート: 判断 88">
          <a:extLst>
            <a:ext uri="{FF2B5EF4-FFF2-40B4-BE49-F238E27FC236}">
              <a16:creationId xmlns:a16="http://schemas.microsoft.com/office/drawing/2014/main" id="{00000000-0008-0000-0500-000059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0" name="正方形/長方形 89">
          <a:extLst>
            <a:ext uri="{FF2B5EF4-FFF2-40B4-BE49-F238E27FC236}">
              <a16:creationId xmlns:a16="http://schemas.microsoft.com/office/drawing/2014/main" id="{00000000-0008-0000-0500-00005A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1" name="テキスト ボックス 90">
          <a:extLst>
            <a:ext uri="{FF2B5EF4-FFF2-40B4-BE49-F238E27FC236}">
              <a16:creationId xmlns:a16="http://schemas.microsoft.com/office/drawing/2014/main" id="{00000000-0008-0000-0500-00005B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2" name="直線コネクタ 91">
          <a:extLst>
            <a:ext uri="{FF2B5EF4-FFF2-40B4-BE49-F238E27FC236}">
              <a16:creationId xmlns:a16="http://schemas.microsoft.com/office/drawing/2014/main" id="{00000000-0008-0000-0500-00005C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5" name="テキスト ボックス 94">
          <a:extLst>
            <a:ext uri="{FF2B5EF4-FFF2-40B4-BE49-F238E27FC236}">
              <a16:creationId xmlns:a16="http://schemas.microsoft.com/office/drawing/2014/main" id="{00000000-0008-0000-0500-00005F000000}"/>
            </a:ext>
          </a:extLst>
        </xdr:cNvPr>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7" name="テキスト ボックス 96">
          <a:extLst>
            <a:ext uri="{FF2B5EF4-FFF2-40B4-BE49-F238E27FC236}">
              <a16:creationId xmlns:a16="http://schemas.microsoft.com/office/drawing/2014/main" id="{00000000-0008-0000-0500-000061000000}"/>
            </a:ext>
          </a:extLst>
        </xdr:cNvPr>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2" name="直線コネクタ 101">
          <a:extLst>
            <a:ext uri="{FF2B5EF4-FFF2-40B4-BE49-F238E27FC236}">
              <a16:creationId xmlns:a16="http://schemas.microsoft.com/office/drawing/2014/main" id="{00000000-0008-0000-0500-000066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3" name="テキスト ボックス 102">
          <a:extLst>
            <a:ext uri="{FF2B5EF4-FFF2-40B4-BE49-F238E27FC236}">
              <a16:creationId xmlns:a16="http://schemas.microsoft.com/office/drawing/2014/main" id="{00000000-0008-0000-0500-000067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4" name="人口1人当たり決算額の推移グラフ枠445">
          <a:extLst>
            <a:ext uri="{FF2B5EF4-FFF2-40B4-BE49-F238E27FC236}">
              <a16:creationId xmlns:a16="http://schemas.microsoft.com/office/drawing/2014/main" id="{00000000-0008-0000-0500-000068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201905</xdr:rowOff>
    </xdr:from>
    <xdr:to>
      <xdr:col>29</xdr:col>
      <xdr:colOff>127000</xdr:colOff>
      <xdr:row>37</xdr:row>
      <xdr:rowOff>307297</xdr:rowOff>
    </xdr:to>
    <xdr:cxnSp macro="">
      <xdr:nvCxnSpPr>
        <xdr:cNvPr id="105" name="直線コネクタ 104">
          <a:extLst>
            <a:ext uri="{FF2B5EF4-FFF2-40B4-BE49-F238E27FC236}">
              <a16:creationId xmlns:a16="http://schemas.microsoft.com/office/drawing/2014/main" id="{00000000-0008-0000-0500-000069000000}"/>
            </a:ext>
          </a:extLst>
        </xdr:cNvPr>
        <xdr:cNvCxnSpPr/>
      </xdr:nvCxnSpPr>
      <xdr:spPr bwMode="auto">
        <a:xfrm flipV="1">
          <a:off x="5651500" y="6126455"/>
          <a:ext cx="0" cy="130554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279374</xdr:rowOff>
    </xdr:from>
    <xdr:ext cx="762000" cy="259045"/>
    <xdr:sp macro="" textlink="">
      <xdr:nvSpPr>
        <xdr:cNvPr id="106" name="人口1人当たり決算額の推移最小値テキスト445">
          <a:extLst>
            <a:ext uri="{FF2B5EF4-FFF2-40B4-BE49-F238E27FC236}">
              <a16:creationId xmlns:a16="http://schemas.microsoft.com/office/drawing/2014/main" id="{00000000-0008-0000-0500-00006A000000}"/>
            </a:ext>
          </a:extLst>
        </xdr:cNvPr>
        <xdr:cNvSpPr txBox="1"/>
      </xdr:nvSpPr>
      <xdr:spPr>
        <a:xfrm>
          <a:off x="5740400" y="74040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-33,661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307297</xdr:rowOff>
    </xdr:from>
    <xdr:to>
      <xdr:col>30</xdr:col>
      <xdr:colOff>25400</xdr:colOff>
      <xdr:row>37</xdr:row>
      <xdr:rowOff>307297</xdr:rowOff>
    </xdr:to>
    <xdr:cxnSp macro="">
      <xdr:nvCxnSpPr>
        <xdr:cNvPr id="107" name="直線コネクタ 106">
          <a:extLst>
            <a:ext uri="{FF2B5EF4-FFF2-40B4-BE49-F238E27FC236}">
              <a16:creationId xmlns:a16="http://schemas.microsoft.com/office/drawing/2014/main" id="{00000000-0008-0000-0500-00006B000000}"/>
            </a:ext>
          </a:extLst>
        </xdr:cNvPr>
        <xdr:cNvCxnSpPr/>
      </xdr:nvCxnSpPr>
      <xdr:spPr bwMode="auto">
        <a:xfrm>
          <a:off x="5562600" y="743199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116832</xdr:rowOff>
    </xdr:from>
    <xdr:ext cx="762000" cy="259045"/>
    <xdr:sp macro="" textlink="">
      <xdr:nvSpPr>
        <xdr:cNvPr id="108" name="人口1人当たり決算額の推移最大値テキスト445">
          <a:extLst>
            <a:ext uri="{FF2B5EF4-FFF2-40B4-BE49-F238E27FC236}">
              <a16:creationId xmlns:a16="http://schemas.microsoft.com/office/drawing/2014/main" id="{00000000-0008-0000-0500-00006C000000}"/>
            </a:ext>
          </a:extLst>
        </xdr:cNvPr>
        <xdr:cNvSpPr txBox="1"/>
      </xdr:nvSpPr>
      <xdr:spPr>
        <a:xfrm>
          <a:off x="5740400" y="58699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137,670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201905</xdr:rowOff>
    </xdr:from>
    <xdr:to>
      <xdr:col>30</xdr:col>
      <xdr:colOff>25400</xdr:colOff>
      <xdr:row>33</xdr:row>
      <xdr:rowOff>201905</xdr:rowOff>
    </xdr:to>
    <xdr:cxnSp macro="">
      <xdr:nvCxnSpPr>
        <xdr:cNvPr id="109" name="直線コネクタ 108">
          <a:extLst>
            <a:ext uri="{FF2B5EF4-FFF2-40B4-BE49-F238E27FC236}">
              <a16:creationId xmlns:a16="http://schemas.microsoft.com/office/drawing/2014/main" id="{00000000-0008-0000-0500-00006D000000}"/>
            </a:ext>
          </a:extLst>
        </xdr:cNvPr>
        <xdr:cNvCxnSpPr/>
      </xdr:nvCxnSpPr>
      <xdr:spPr bwMode="auto">
        <a:xfrm>
          <a:off x="5562600" y="612645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154439</xdr:rowOff>
    </xdr:from>
    <xdr:to>
      <xdr:col>29</xdr:col>
      <xdr:colOff>127000</xdr:colOff>
      <xdr:row>35</xdr:row>
      <xdr:rowOff>158303</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flipV="1">
          <a:off x="5003800" y="6764789"/>
          <a:ext cx="647700" cy="386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144997</xdr:rowOff>
    </xdr:from>
    <xdr:ext cx="762000" cy="259045"/>
    <xdr:sp macro="" textlink="">
      <xdr:nvSpPr>
        <xdr:cNvPr id="111" name="人口1人当たり決算額の推移平均値テキスト445">
          <a:extLst>
            <a:ext uri="{FF2B5EF4-FFF2-40B4-BE49-F238E27FC236}">
              <a16:creationId xmlns:a16="http://schemas.microsoft.com/office/drawing/2014/main" id="{00000000-0008-0000-0500-00006F000000}"/>
            </a:ext>
          </a:extLst>
        </xdr:cNvPr>
        <xdr:cNvSpPr txBox="1"/>
      </xdr:nvSpPr>
      <xdr:spPr>
        <a:xfrm>
          <a:off x="5740400" y="675534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172920</xdr:rowOff>
    </xdr:from>
    <xdr:to>
      <xdr:col>29</xdr:col>
      <xdr:colOff>177800</xdr:colOff>
      <xdr:row>35</xdr:row>
      <xdr:rowOff>274520</xdr:rowOff>
    </xdr:to>
    <xdr:sp macro="" textlink="">
      <xdr:nvSpPr>
        <xdr:cNvPr id="112" name="フローチャート: 判断 111">
          <a:extLst>
            <a:ext uri="{FF2B5EF4-FFF2-40B4-BE49-F238E27FC236}">
              <a16:creationId xmlns:a16="http://schemas.microsoft.com/office/drawing/2014/main" id="{00000000-0008-0000-0500-000070000000}"/>
            </a:ext>
          </a:extLst>
        </xdr:cNvPr>
        <xdr:cNvSpPr/>
      </xdr:nvSpPr>
      <xdr:spPr bwMode="auto">
        <a:xfrm>
          <a:off x="5600700" y="678327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158303</xdr:rowOff>
    </xdr:from>
    <xdr:to>
      <xdr:col>26</xdr:col>
      <xdr:colOff>50800</xdr:colOff>
      <xdr:row>35</xdr:row>
      <xdr:rowOff>230594</xdr:rowOff>
    </xdr:to>
    <xdr:cxnSp macro="">
      <xdr:nvCxnSpPr>
        <xdr:cNvPr id="113" name="直線コネクタ 112">
          <a:extLst>
            <a:ext uri="{FF2B5EF4-FFF2-40B4-BE49-F238E27FC236}">
              <a16:creationId xmlns:a16="http://schemas.microsoft.com/office/drawing/2014/main" id="{00000000-0008-0000-0500-000071000000}"/>
            </a:ext>
          </a:extLst>
        </xdr:cNvPr>
        <xdr:cNvCxnSpPr/>
      </xdr:nvCxnSpPr>
      <xdr:spPr bwMode="auto">
        <a:xfrm flipV="1">
          <a:off x="4305300" y="6768653"/>
          <a:ext cx="698500" cy="7229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187368</xdr:rowOff>
    </xdr:from>
    <xdr:to>
      <xdr:col>26</xdr:col>
      <xdr:colOff>101600</xdr:colOff>
      <xdr:row>35</xdr:row>
      <xdr:rowOff>288968</xdr:rowOff>
    </xdr:to>
    <xdr:sp macro="" textlink="">
      <xdr:nvSpPr>
        <xdr:cNvPr id="114" name="フローチャート: 判断 113">
          <a:extLst>
            <a:ext uri="{FF2B5EF4-FFF2-40B4-BE49-F238E27FC236}">
              <a16:creationId xmlns:a16="http://schemas.microsoft.com/office/drawing/2014/main" id="{00000000-0008-0000-0500-000072000000}"/>
            </a:ext>
          </a:extLst>
        </xdr:cNvPr>
        <xdr:cNvSpPr/>
      </xdr:nvSpPr>
      <xdr:spPr bwMode="auto">
        <a:xfrm>
          <a:off x="4953000" y="679771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273745</xdr:rowOff>
    </xdr:from>
    <xdr:ext cx="736600" cy="259045"/>
    <xdr:sp macro="" textlink="">
      <xdr:nvSpPr>
        <xdr:cNvPr id="115" name="テキスト ボックス 114">
          <a:extLst>
            <a:ext uri="{FF2B5EF4-FFF2-40B4-BE49-F238E27FC236}">
              <a16:creationId xmlns:a16="http://schemas.microsoft.com/office/drawing/2014/main" id="{00000000-0008-0000-0500-000073000000}"/>
            </a:ext>
          </a:extLst>
        </xdr:cNvPr>
        <xdr:cNvSpPr txBox="1"/>
      </xdr:nvSpPr>
      <xdr:spPr>
        <a:xfrm>
          <a:off x="4622800" y="688409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230594</xdr:rowOff>
    </xdr:from>
    <xdr:to>
      <xdr:col>22</xdr:col>
      <xdr:colOff>114300</xdr:colOff>
      <xdr:row>35</xdr:row>
      <xdr:rowOff>234267</xdr:rowOff>
    </xdr:to>
    <xdr:cxnSp macro="">
      <xdr:nvCxnSpPr>
        <xdr:cNvPr id="116" name="直線コネクタ 115">
          <a:extLst>
            <a:ext uri="{FF2B5EF4-FFF2-40B4-BE49-F238E27FC236}">
              <a16:creationId xmlns:a16="http://schemas.microsoft.com/office/drawing/2014/main" id="{00000000-0008-0000-0500-000074000000}"/>
            </a:ext>
          </a:extLst>
        </xdr:cNvPr>
        <xdr:cNvCxnSpPr/>
      </xdr:nvCxnSpPr>
      <xdr:spPr bwMode="auto">
        <a:xfrm flipV="1">
          <a:off x="3606800" y="6840944"/>
          <a:ext cx="698500" cy="367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183086</xdr:rowOff>
    </xdr:from>
    <xdr:to>
      <xdr:col>22</xdr:col>
      <xdr:colOff>165100</xdr:colOff>
      <xdr:row>35</xdr:row>
      <xdr:rowOff>284686</xdr:rowOff>
    </xdr:to>
    <xdr:sp macro="" textlink="">
      <xdr:nvSpPr>
        <xdr:cNvPr id="117" name="フローチャート: 判断 116">
          <a:extLst>
            <a:ext uri="{FF2B5EF4-FFF2-40B4-BE49-F238E27FC236}">
              <a16:creationId xmlns:a16="http://schemas.microsoft.com/office/drawing/2014/main" id="{00000000-0008-0000-0500-000075000000}"/>
            </a:ext>
          </a:extLst>
        </xdr:cNvPr>
        <xdr:cNvSpPr/>
      </xdr:nvSpPr>
      <xdr:spPr bwMode="auto">
        <a:xfrm>
          <a:off x="4254500" y="679343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269463</xdr:rowOff>
    </xdr:from>
    <xdr:ext cx="762000" cy="259045"/>
    <xdr:sp macro="" textlink="">
      <xdr:nvSpPr>
        <xdr:cNvPr id="118" name="テキスト ボックス 117">
          <a:extLst>
            <a:ext uri="{FF2B5EF4-FFF2-40B4-BE49-F238E27FC236}">
              <a16:creationId xmlns:a16="http://schemas.microsoft.com/office/drawing/2014/main" id="{00000000-0008-0000-0500-000076000000}"/>
            </a:ext>
          </a:extLst>
        </xdr:cNvPr>
        <xdr:cNvSpPr txBox="1"/>
      </xdr:nvSpPr>
      <xdr:spPr>
        <a:xfrm>
          <a:off x="3924300" y="68798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181925</xdr:rowOff>
    </xdr:from>
    <xdr:to>
      <xdr:col>18</xdr:col>
      <xdr:colOff>177800</xdr:colOff>
      <xdr:row>35</xdr:row>
      <xdr:rowOff>234267</xdr:rowOff>
    </xdr:to>
    <xdr:cxnSp macro="">
      <xdr:nvCxnSpPr>
        <xdr:cNvPr id="119" name="直線コネクタ 118">
          <a:extLst>
            <a:ext uri="{FF2B5EF4-FFF2-40B4-BE49-F238E27FC236}">
              <a16:creationId xmlns:a16="http://schemas.microsoft.com/office/drawing/2014/main" id="{00000000-0008-0000-0500-000077000000}"/>
            </a:ext>
          </a:extLst>
        </xdr:cNvPr>
        <xdr:cNvCxnSpPr/>
      </xdr:nvCxnSpPr>
      <xdr:spPr bwMode="auto">
        <a:xfrm>
          <a:off x="2908300" y="6792275"/>
          <a:ext cx="698500" cy="5234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188785</xdr:rowOff>
    </xdr:from>
    <xdr:to>
      <xdr:col>19</xdr:col>
      <xdr:colOff>38100</xdr:colOff>
      <xdr:row>35</xdr:row>
      <xdr:rowOff>290385</xdr:rowOff>
    </xdr:to>
    <xdr:sp macro="" textlink="">
      <xdr:nvSpPr>
        <xdr:cNvPr id="120" name="フローチャート: 判断 119">
          <a:extLst>
            <a:ext uri="{FF2B5EF4-FFF2-40B4-BE49-F238E27FC236}">
              <a16:creationId xmlns:a16="http://schemas.microsoft.com/office/drawing/2014/main" id="{00000000-0008-0000-0500-000078000000}"/>
            </a:ext>
          </a:extLst>
        </xdr:cNvPr>
        <xdr:cNvSpPr/>
      </xdr:nvSpPr>
      <xdr:spPr bwMode="auto">
        <a:xfrm>
          <a:off x="3556000" y="679913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275162</xdr:rowOff>
    </xdr:from>
    <xdr:ext cx="762000" cy="259045"/>
    <xdr:sp macro="" textlink="">
      <xdr:nvSpPr>
        <xdr:cNvPr id="121" name="テキスト ボックス 120">
          <a:extLst>
            <a:ext uri="{FF2B5EF4-FFF2-40B4-BE49-F238E27FC236}">
              <a16:creationId xmlns:a16="http://schemas.microsoft.com/office/drawing/2014/main" id="{00000000-0008-0000-0500-000079000000}"/>
            </a:ext>
          </a:extLst>
        </xdr:cNvPr>
        <xdr:cNvSpPr txBox="1"/>
      </xdr:nvSpPr>
      <xdr:spPr>
        <a:xfrm>
          <a:off x="3225800" y="68855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191727</xdr:rowOff>
    </xdr:from>
    <xdr:to>
      <xdr:col>15</xdr:col>
      <xdr:colOff>101600</xdr:colOff>
      <xdr:row>35</xdr:row>
      <xdr:rowOff>293327</xdr:rowOff>
    </xdr:to>
    <xdr:sp macro="" textlink="">
      <xdr:nvSpPr>
        <xdr:cNvPr id="122" name="フローチャート: 判断 121">
          <a:extLst>
            <a:ext uri="{FF2B5EF4-FFF2-40B4-BE49-F238E27FC236}">
              <a16:creationId xmlns:a16="http://schemas.microsoft.com/office/drawing/2014/main" id="{00000000-0008-0000-0500-00007A000000}"/>
            </a:ext>
          </a:extLst>
        </xdr:cNvPr>
        <xdr:cNvSpPr/>
      </xdr:nvSpPr>
      <xdr:spPr bwMode="auto">
        <a:xfrm>
          <a:off x="2857500" y="68020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278104</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2527300" y="68884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42,339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103639</xdr:rowOff>
    </xdr:from>
    <xdr:to>
      <xdr:col>29</xdr:col>
      <xdr:colOff>177800</xdr:colOff>
      <xdr:row>35</xdr:row>
      <xdr:rowOff>205239</xdr:rowOff>
    </xdr:to>
    <xdr:sp macro="" textlink="">
      <xdr:nvSpPr>
        <xdr:cNvPr id="129" name="楕円 128">
          <a:extLst>
            <a:ext uri="{FF2B5EF4-FFF2-40B4-BE49-F238E27FC236}">
              <a16:creationId xmlns:a16="http://schemas.microsoft.com/office/drawing/2014/main" id="{00000000-0008-0000-0500-000081000000}"/>
            </a:ext>
          </a:extLst>
        </xdr:cNvPr>
        <xdr:cNvSpPr/>
      </xdr:nvSpPr>
      <xdr:spPr bwMode="auto">
        <a:xfrm>
          <a:off x="5600700" y="671398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291616</xdr:rowOff>
    </xdr:from>
    <xdr:ext cx="762000" cy="259045"/>
    <xdr:sp macro="" textlink="">
      <xdr:nvSpPr>
        <xdr:cNvPr id="130" name="人口1人当たり決算額の推移該当値テキスト445">
          <a:extLst>
            <a:ext uri="{FF2B5EF4-FFF2-40B4-BE49-F238E27FC236}">
              <a16:creationId xmlns:a16="http://schemas.microsoft.com/office/drawing/2014/main" id="{00000000-0008-0000-0500-000082000000}"/>
            </a:ext>
          </a:extLst>
        </xdr:cNvPr>
        <xdr:cNvSpPr txBox="1"/>
      </xdr:nvSpPr>
      <xdr:spPr>
        <a:xfrm>
          <a:off x="5740400" y="65590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107503</xdr:rowOff>
    </xdr:from>
    <xdr:to>
      <xdr:col>26</xdr:col>
      <xdr:colOff>101600</xdr:colOff>
      <xdr:row>35</xdr:row>
      <xdr:rowOff>209103</xdr:rowOff>
    </xdr:to>
    <xdr:sp macro="" textlink="">
      <xdr:nvSpPr>
        <xdr:cNvPr id="131" name="楕円 130">
          <a:extLst>
            <a:ext uri="{FF2B5EF4-FFF2-40B4-BE49-F238E27FC236}">
              <a16:creationId xmlns:a16="http://schemas.microsoft.com/office/drawing/2014/main" id="{00000000-0008-0000-0500-000083000000}"/>
            </a:ext>
          </a:extLst>
        </xdr:cNvPr>
        <xdr:cNvSpPr/>
      </xdr:nvSpPr>
      <xdr:spPr bwMode="auto">
        <a:xfrm>
          <a:off x="4953000" y="671785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219280</xdr:rowOff>
    </xdr:from>
    <xdr:ext cx="736600" cy="259045"/>
    <xdr:sp macro="" textlink="">
      <xdr:nvSpPr>
        <xdr:cNvPr id="132" name="テキスト ボックス 131">
          <a:extLst>
            <a:ext uri="{FF2B5EF4-FFF2-40B4-BE49-F238E27FC236}">
              <a16:creationId xmlns:a16="http://schemas.microsoft.com/office/drawing/2014/main" id="{00000000-0008-0000-0500-000084000000}"/>
            </a:ext>
          </a:extLst>
        </xdr:cNvPr>
        <xdr:cNvSpPr txBox="1"/>
      </xdr:nvSpPr>
      <xdr:spPr>
        <a:xfrm>
          <a:off x="4622800" y="648673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53,392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179794</xdr:rowOff>
    </xdr:from>
    <xdr:to>
      <xdr:col>22</xdr:col>
      <xdr:colOff>165100</xdr:colOff>
      <xdr:row>35</xdr:row>
      <xdr:rowOff>281394</xdr:rowOff>
    </xdr:to>
    <xdr:sp macro="" textlink="">
      <xdr:nvSpPr>
        <xdr:cNvPr id="133" name="楕円 132">
          <a:extLst>
            <a:ext uri="{FF2B5EF4-FFF2-40B4-BE49-F238E27FC236}">
              <a16:creationId xmlns:a16="http://schemas.microsoft.com/office/drawing/2014/main" id="{00000000-0008-0000-0500-000085000000}"/>
            </a:ext>
          </a:extLst>
        </xdr:cNvPr>
        <xdr:cNvSpPr/>
      </xdr:nvSpPr>
      <xdr:spPr bwMode="auto">
        <a:xfrm>
          <a:off x="4254500" y="679014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291571</xdr:rowOff>
    </xdr:from>
    <xdr:ext cx="762000" cy="259045"/>
    <xdr:sp macro="" textlink="">
      <xdr:nvSpPr>
        <xdr:cNvPr id="134" name="テキスト ボックス 133">
          <a:extLst>
            <a:ext uri="{FF2B5EF4-FFF2-40B4-BE49-F238E27FC236}">
              <a16:creationId xmlns:a16="http://schemas.microsoft.com/office/drawing/2014/main" id="{00000000-0008-0000-0500-000086000000}"/>
            </a:ext>
          </a:extLst>
        </xdr:cNvPr>
        <xdr:cNvSpPr txBox="1"/>
      </xdr:nvSpPr>
      <xdr:spPr>
        <a:xfrm>
          <a:off x="3924300" y="65590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183467</xdr:rowOff>
    </xdr:from>
    <xdr:to>
      <xdr:col>19</xdr:col>
      <xdr:colOff>38100</xdr:colOff>
      <xdr:row>35</xdr:row>
      <xdr:rowOff>285067</xdr:rowOff>
    </xdr:to>
    <xdr:sp macro="" textlink="">
      <xdr:nvSpPr>
        <xdr:cNvPr id="135" name="楕円 134">
          <a:extLst>
            <a:ext uri="{FF2B5EF4-FFF2-40B4-BE49-F238E27FC236}">
              <a16:creationId xmlns:a16="http://schemas.microsoft.com/office/drawing/2014/main" id="{00000000-0008-0000-0500-000087000000}"/>
            </a:ext>
          </a:extLst>
        </xdr:cNvPr>
        <xdr:cNvSpPr/>
      </xdr:nvSpPr>
      <xdr:spPr bwMode="auto">
        <a:xfrm>
          <a:off x="3556000" y="679381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295244</xdr:rowOff>
    </xdr:from>
    <xdr:ext cx="7620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3225800" y="65626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43,423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131125</xdr:rowOff>
    </xdr:from>
    <xdr:to>
      <xdr:col>15</xdr:col>
      <xdr:colOff>101600</xdr:colOff>
      <xdr:row>35</xdr:row>
      <xdr:rowOff>232725</xdr:rowOff>
    </xdr:to>
    <xdr:sp macro="" textlink="">
      <xdr:nvSpPr>
        <xdr:cNvPr id="137" name="楕円 136">
          <a:extLst>
            <a:ext uri="{FF2B5EF4-FFF2-40B4-BE49-F238E27FC236}">
              <a16:creationId xmlns:a16="http://schemas.microsoft.com/office/drawing/2014/main" id="{00000000-0008-0000-0500-000089000000}"/>
            </a:ext>
          </a:extLst>
        </xdr:cNvPr>
        <xdr:cNvSpPr/>
      </xdr:nvSpPr>
      <xdr:spPr bwMode="auto">
        <a:xfrm>
          <a:off x="2857500" y="674147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242902</xdr:rowOff>
    </xdr:from>
    <xdr:ext cx="762000" cy="259045"/>
    <xdr:sp macro="" textlink="">
      <xdr:nvSpPr>
        <xdr:cNvPr id="138" name="テキスト ボックス 137">
          <a:extLst>
            <a:ext uri="{FF2B5EF4-FFF2-40B4-BE49-F238E27FC236}">
              <a16:creationId xmlns:a16="http://schemas.microsoft.com/office/drawing/2014/main" id="{00000000-0008-0000-0500-00008A000000}"/>
            </a:ext>
          </a:extLst>
        </xdr:cNvPr>
        <xdr:cNvSpPr txBox="1"/>
      </xdr:nvSpPr>
      <xdr:spPr>
        <a:xfrm>
          <a:off x="2527300" y="65103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50,292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京都府和束町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3,865
3,840
64.93
3,293,161
3,211,861
63,018
1,994,051
3,556,113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11.9
68.3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98,557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a:extLst>
            <a:ext uri="{FF2B5EF4-FFF2-40B4-BE49-F238E27FC236}">
              <a16:creationId xmlns:a16="http://schemas.microsoft.com/office/drawing/2014/main" id="{00000000-0008-0000-0600-00002A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a:extLst>
            <a:ext uri="{FF2B5EF4-FFF2-40B4-BE49-F238E27FC236}">
              <a16:creationId xmlns:a16="http://schemas.microsoft.com/office/drawing/2014/main" id="{00000000-0008-0000-0600-00002B000000}"/>
            </a:ext>
          </a:extLst>
        </xdr:cNvPr>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a:extLst>
            <a:ext uri="{FF2B5EF4-FFF2-40B4-BE49-F238E27FC236}">
              <a16:creationId xmlns:a16="http://schemas.microsoft.com/office/drawing/2014/main" id="{00000000-0008-0000-0600-00002C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35577</xdr:rowOff>
    </xdr:from>
    <xdr:ext cx="595419" cy="259045"/>
    <xdr:sp macro="" textlink="">
      <xdr:nvSpPr>
        <xdr:cNvPr id="45" name="テキスト ボックス 44">
          <a:extLst>
            <a:ext uri="{FF2B5EF4-FFF2-40B4-BE49-F238E27FC236}">
              <a16:creationId xmlns:a16="http://schemas.microsoft.com/office/drawing/2014/main" id="{00000000-0008-0000-0600-00002D000000}"/>
            </a:ext>
          </a:extLst>
        </xdr:cNvPr>
        <xdr:cNvSpPr txBox="1"/>
      </xdr:nvSpPr>
      <xdr:spPr>
        <a:xfrm>
          <a:off x="166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a:extLst>
            <a:ext uri="{FF2B5EF4-FFF2-40B4-BE49-F238E27FC236}">
              <a16:creationId xmlns:a16="http://schemas.microsoft.com/office/drawing/2014/main" id="{00000000-0008-0000-0600-00002E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7" name="テキスト ボックス 46">
          <a:extLst>
            <a:ext uri="{FF2B5EF4-FFF2-40B4-BE49-F238E27FC236}">
              <a16:creationId xmlns:a16="http://schemas.microsoft.com/office/drawing/2014/main" id="{00000000-0008-0000-0600-00002F000000}"/>
            </a:ext>
          </a:extLst>
        </xdr:cNvPr>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a:extLst>
            <a:ext uri="{FF2B5EF4-FFF2-40B4-BE49-F238E27FC236}">
              <a16:creationId xmlns:a16="http://schemas.microsoft.com/office/drawing/2014/main" id="{00000000-0008-0000-0600-000030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49" name="テキスト ボックス 48">
          <a:extLst>
            <a:ext uri="{FF2B5EF4-FFF2-40B4-BE49-F238E27FC236}">
              <a16:creationId xmlns:a16="http://schemas.microsoft.com/office/drawing/2014/main" id="{00000000-0008-0000-0600-000031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a:extLst>
            <a:ext uri="{FF2B5EF4-FFF2-40B4-BE49-F238E27FC236}">
              <a16:creationId xmlns:a16="http://schemas.microsoft.com/office/drawing/2014/main" id="{00000000-0008-0000-0600-000032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1" name="テキスト ボックス 50">
          <a:extLst>
            <a:ext uri="{FF2B5EF4-FFF2-40B4-BE49-F238E27FC236}">
              <a16:creationId xmlns:a16="http://schemas.microsoft.com/office/drawing/2014/main" id="{00000000-0008-0000-0600-000033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a:extLst>
            <a:ext uri="{FF2B5EF4-FFF2-40B4-BE49-F238E27FC236}">
              <a16:creationId xmlns:a16="http://schemas.microsoft.com/office/drawing/2014/main" id="{00000000-0008-0000-0600-000034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27</xdr:row>
      <xdr:rowOff>54627</xdr:rowOff>
    </xdr:from>
    <xdr:ext cx="685572" cy="259045"/>
    <xdr:sp macro="" textlink="">
      <xdr:nvSpPr>
        <xdr:cNvPr id="53" name="テキスト ボックス 52">
          <a:extLst>
            <a:ext uri="{FF2B5EF4-FFF2-40B4-BE49-F238E27FC236}">
              <a16:creationId xmlns:a16="http://schemas.microsoft.com/office/drawing/2014/main" id="{00000000-0008-0000-0600-000035000000}"/>
            </a:ext>
          </a:extLst>
        </xdr:cNvPr>
        <xdr:cNvSpPr txBox="1"/>
      </xdr:nvSpPr>
      <xdr:spPr>
        <a:xfrm>
          <a:off x="76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人件費グラフ枠">
          <a:extLst>
            <a:ext uri="{FF2B5EF4-FFF2-40B4-BE49-F238E27FC236}">
              <a16:creationId xmlns:a16="http://schemas.microsoft.com/office/drawing/2014/main" id="{00000000-0008-0000-0600-000036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106507</xdr:rowOff>
    </xdr:from>
    <xdr:to>
      <xdr:col>24</xdr:col>
      <xdr:colOff>62865</xdr:colOff>
      <xdr:row>38</xdr:row>
      <xdr:rowOff>54511</xdr:rowOff>
    </xdr:to>
    <xdr:cxnSp macro="">
      <xdr:nvCxnSpPr>
        <xdr:cNvPr id="55" name="直線コネクタ 54">
          <a:extLst>
            <a:ext uri="{FF2B5EF4-FFF2-40B4-BE49-F238E27FC236}">
              <a16:creationId xmlns:a16="http://schemas.microsoft.com/office/drawing/2014/main" id="{00000000-0008-0000-0600-000037000000}"/>
            </a:ext>
          </a:extLst>
        </xdr:cNvPr>
        <xdr:cNvCxnSpPr/>
      </xdr:nvCxnSpPr>
      <xdr:spPr>
        <a:xfrm flipV="1">
          <a:off x="4633595" y="5421457"/>
          <a:ext cx="1270" cy="11481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58338</xdr:rowOff>
    </xdr:from>
    <xdr:ext cx="534377" cy="259045"/>
    <xdr:sp macro="" textlink="">
      <xdr:nvSpPr>
        <xdr:cNvPr id="56" name="人件費最小値テキスト">
          <a:extLst>
            <a:ext uri="{FF2B5EF4-FFF2-40B4-BE49-F238E27FC236}">
              <a16:creationId xmlns:a16="http://schemas.microsoft.com/office/drawing/2014/main" id="{00000000-0008-0000-0600-000038000000}"/>
            </a:ext>
          </a:extLst>
        </xdr:cNvPr>
        <xdr:cNvSpPr txBox="1"/>
      </xdr:nvSpPr>
      <xdr:spPr>
        <a:xfrm>
          <a:off x="4686300" y="65734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84,719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54511</xdr:rowOff>
    </xdr:from>
    <xdr:to>
      <xdr:col>24</xdr:col>
      <xdr:colOff>152400</xdr:colOff>
      <xdr:row>38</xdr:row>
      <xdr:rowOff>54511</xdr:rowOff>
    </xdr:to>
    <xdr:cxnSp macro="">
      <xdr:nvCxnSpPr>
        <xdr:cNvPr id="57" name="直線コネクタ 56">
          <a:extLst>
            <a:ext uri="{FF2B5EF4-FFF2-40B4-BE49-F238E27FC236}">
              <a16:creationId xmlns:a16="http://schemas.microsoft.com/office/drawing/2014/main" id="{00000000-0008-0000-0600-000039000000}"/>
            </a:ext>
          </a:extLst>
        </xdr:cNvPr>
        <xdr:cNvCxnSpPr/>
      </xdr:nvCxnSpPr>
      <xdr:spPr>
        <a:xfrm>
          <a:off x="4546600" y="65696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53184</xdr:rowOff>
    </xdr:from>
    <xdr:ext cx="599010" cy="259045"/>
    <xdr:sp macro="" textlink="">
      <xdr:nvSpPr>
        <xdr:cNvPr id="58" name="人件費最大値テキスト">
          <a:extLst>
            <a:ext uri="{FF2B5EF4-FFF2-40B4-BE49-F238E27FC236}">
              <a16:creationId xmlns:a16="http://schemas.microsoft.com/office/drawing/2014/main" id="{00000000-0008-0000-0600-00003A000000}"/>
            </a:ext>
          </a:extLst>
        </xdr:cNvPr>
        <xdr:cNvSpPr txBox="1"/>
      </xdr:nvSpPr>
      <xdr:spPr>
        <a:xfrm>
          <a:off x="4686300" y="51966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687,424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106507</xdr:rowOff>
    </xdr:from>
    <xdr:to>
      <xdr:col>24</xdr:col>
      <xdr:colOff>152400</xdr:colOff>
      <xdr:row>31</xdr:row>
      <xdr:rowOff>106507</xdr:rowOff>
    </xdr:to>
    <xdr:cxnSp macro="">
      <xdr:nvCxnSpPr>
        <xdr:cNvPr id="59" name="直線コネクタ 58">
          <a:extLst>
            <a:ext uri="{FF2B5EF4-FFF2-40B4-BE49-F238E27FC236}">
              <a16:creationId xmlns:a16="http://schemas.microsoft.com/office/drawing/2014/main" id="{00000000-0008-0000-0600-00003B000000}"/>
            </a:ext>
          </a:extLst>
        </xdr:cNvPr>
        <xdr:cNvCxnSpPr/>
      </xdr:nvCxnSpPr>
      <xdr:spPr>
        <a:xfrm>
          <a:off x="4546600" y="54214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101230</xdr:rowOff>
    </xdr:from>
    <xdr:to>
      <xdr:col>24</xdr:col>
      <xdr:colOff>63500</xdr:colOff>
      <xdr:row>37</xdr:row>
      <xdr:rowOff>105023</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flipV="1">
          <a:off x="3797300" y="6444880"/>
          <a:ext cx="838200" cy="37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153599</xdr:rowOff>
    </xdr:from>
    <xdr:ext cx="599010" cy="259045"/>
    <xdr:sp macro="" textlink="">
      <xdr:nvSpPr>
        <xdr:cNvPr id="61" name="人件費平均値テキスト">
          <a:extLst>
            <a:ext uri="{FF2B5EF4-FFF2-40B4-BE49-F238E27FC236}">
              <a16:creationId xmlns:a16="http://schemas.microsoft.com/office/drawing/2014/main" id="{00000000-0008-0000-0600-00003D000000}"/>
            </a:ext>
          </a:extLst>
        </xdr:cNvPr>
        <xdr:cNvSpPr txBox="1"/>
      </xdr:nvSpPr>
      <xdr:spPr>
        <a:xfrm>
          <a:off x="4686300" y="615434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198,046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130722</xdr:rowOff>
    </xdr:from>
    <xdr:to>
      <xdr:col>24</xdr:col>
      <xdr:colOff>114300</xdr:colOff>
      <xdr:row>37</xdr:row>
      <xdr:rowOff>60872</xdr:rowOff>
    </xdr:to>
    <xdr:sp macro="" textlink="">
      <xdr:nvSpPr>
        <xdr:cNvPr id="62" name="フローチャート: 判断 61">
          <a:extLst>
            <a:ext uri="{FF2B5EF4-FFF2-40B4-BE49-F238E27FC236}">
              <a16:creationId xmlns:a16="http://schemas.microsoft.com/office/drawing/2014/main" id="{00000000-0008-0000-0600-00003E000000}"/>
            </a:ext>
          </a:extLst>
        </xdr:cNvPr>
        <xdr:cNvSpPr/>
      </xdr:nvSpPr>
      <xdr:spPr>
        <a:xfrm>
          <a:off x="4584700" y="63029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105023</xdr:rowOff>
    </xdr:from>
    <xdr:to>
      <xdr:col>19</xdr:col>
      <xdr:colOff>177800</xdr:colOff>
      <xdr:row>37</xdr:row>
      <xdr:rowOff>118170</xdr:rowOff>
    </xdr:to>
    <xdr:cxnSp macro="">
      <xdr:nvCxnSpPr>
        <xdr:cNvPr id="63" name="直線コネクタ 62">
          <a:extLst>
            <a:ext uri="{FF2B5EF4-FFF2-40B4-BE49-F238E27FC236}">
              <a16:creationId xmlns:a16="http://schemas.microsoft.com/office/drawing/2014/main" id="{00000000-0008-0000-0600-00003F000000}"/>
            </a:ext>
          </a:extLst>
        </xdr:cNvPr>
        <xdr:cNvCxnSpPr/>
      </xdr:nvCxnSpPr>
      <xdr:spPr>
        <a:xfrm flipV="1">
          <a:off x="2908300" y="6448673"/>
          <a:ext cx="889000" cy="131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144714</xdr:rowOff>
    </xdr:from>
    <xdr:to>
      <xdr:col>20</xdr:col>
      <xdr:colOff>38100</xdr:colOff>
      <xdr:row>37</xdr:row>
      <xdr:rowOff>74864</xdr:rowOff>
    </xdr:to>
    <xdr:sp macro="" textlink="">
      <xdr:nvSpPr>
        <xdr:cNvPr id="64" name="フローチャート: 判断 63">
          <a:extLst>
            <a:ext uri="{FF2B5EF4-FFF2-40B4-BE49-F238E27FC236}">
              <a16:creationId xmlns:a16="http://schemas.microsoft.com/office/drawing/2014/main" id="{00000000-0008-0000-0600-000040000000}"/>
            </a:ext>
          </a:extLst>
        </xdr:cNvPr>
        <xdr:cNvSpPr/>
      </xdr:nvSpPr>
      <xdr:spPr>
        <a:xfrm>
          <a:off x="3746500" y="6316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35</xdr:row>
      <xdr:rowOff>91391</xdr:rowOff>
    </xdr:from>
    <xdr:ext cx="599010" cy="259045"/>
    <xdr:sp macro="" textlink="">
      <xdr:nvSpPr>
        <xdr:cNvPr id="65" name="テキスト ボックス 64">
          <a:extLst>
            <a:ext uri="{FF2B5EF4-FFF2-40B4-BE49-F238E27FC236}">
              <a16:creationId xmlns:a16="http://schemas.microsoft.com/office/drawing/2014/main" id="{00000000-0008-0000-0600-000041000000}"/>
            </a:ext>
          </a:extLst>
        </xdr:cNvPr>
        <xdr:cNvSpPr txBox="1"/>
      </xdr:nvSpPr>
      <xdr:spPr>
        <a:xfrm>
          <a:off x="3497795" y="60921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190,701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118170</xdr:rowOff>
    </xdr:from>
    <xdr:to>
      <xdr:col>15</xdr:col>
      <xdr:colOff>50800</xdr:colOff>
      <xdr:row>37</xdr:row>
      <xdr:rowOff>136460</xdr:rowOff>
    </xdr:to>
    <xdr:cxnSp macro="">
      <xdr:nvCxnSpPr>
        <xdr:cNvPr id="66" name="直線コネクタ 65">
          <a:extLst>
            <a:ext uri="{FF2B5EF4-FFF2-40B4-BE49-F238E27FC236}">
              <a16:creationId xmlns:a16="http://schemas.microsoft.com/office/drawing/2014/main" id="{00000000-0008-0000-0600-000042000000}"/>
            </a:ext>
          </a:extLst>
        </xdr:cNvPr>
        <xdr:cNvCxnSpPr/>
      </xdr:nvCxnSpPr>
      <xdr:spPr>
        <a:xfrm flipV="1">
          <a:off x="2019300" y="6461820"/>
          <a:ext cx="889000" cy="18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146557</xdr:rowOff>
    </xdr:from>
    <xdr:to>
      <xdr:col>15</xdr:col>
      <xdr:colOff>101600</xdr:colOff>
      <xdr:row>37</xdr:row>
      <xdr:rowOff>76707</xdr:rowOff>
    </xdr:to>
    <xdr:sp macro="" textlink="">
      <xdr:nvSpPr>
        <xdr:cNvPr id="67" name="フローチャート: 判断 66">
          <a:extLst>
            <a:ext uri="{FF2B5EF4-FFF2-40B4-BE49-F238E27FC236}">
              <a16:creationId xmlns:a16="http://schemas.microsoft.com/office/drawing/2014/main" id="{00000000-0008-0000-0600-000043000000}"/>
            </a:ext>
          </a:extLst>
        </xdr:cNvPr>
        <xdr:cNvSpPr/>
      </xdr:nvSpPr>
      <xdr:spPr>
        <a:xfrm>
          <a:off x="2857500" y="6318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35</xdr:row>
      <xdr:rowOff>93234</xdr:rowOff>
    </xdr:from>
    <xdr:ext cx="599010" cy="259045"/>
    <xdr:sp macro="" textlink="">
      <xdr:nvSpPr>
        <xdr:cNvPr id="68" name="テキスト ボックス 67">
          <a:extLst>
            <a:ext uri="{FF2B5EF4-FFF2-40B4-BE49-F238E27FC236}">
              <a16:creationId xmlns:a16="http://schemas.microsoft.com/office/drawing/2014/main" id="{00000000-0008-0000-0600-000044000000}"/>
            </a:ext>
          </a:extLst>
        </xdr:cNvPr>
        <xdr:cNvSpPr txBox="1"/>
      </xdr:nvSpPr>
      <xdr:spPr>
        <a:xfrm>
          <a:off x="2608795" y="60939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133895</xdr:rowOff>
    </xdr:from>
    <xdr:to>
      <xdr:col>10</xdr:col>
      <xdr:colOff>114300</xdr:colOff>
      <xdr:row>37</xdr:row>
      <xdr:rowOff>136460</xdr:rowOff>
    </xdr:to>
    <xdr:cxnSp macro="">
      <xdr:nvCxnSpPr>
        <xdr:cNvPr id="69" name="直線コネクタ 68">
          <a:extLst>
            <a:ext uri="{FF2B5EF4-FFF2-40B4-BE49-F238E27FC236}">
              <a16:creationId xmlns:a16="http://schemas.microsoft.com/office/drawing/2014/main" id="{00000000-0008-0000-0600-000045000000}"/>
            </a:ext>
          </a:extLst>
        </xdr:cNvPr>
        <xdr:cNvCxnSpPr/>
      </xdr:nvCxnSpPr>
      <xdr:spPr>
        <a:xfrm>
          <a:off x="1130300" y="6477545"/>
          <a:ext cx="889000" cy="2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146629</xdr:rowOff>
    </xdr:from>
    <xdr:to>
      <xdr:col>10</xdr:col>
      <xdr:colOff>165100</xdr:colOff>
      <xdr:row>37</xdr:row>
      <xdr:rowOff>76779</xdr:rowOff>
    </xdr:to>
    <xdr:sp macro="" textlink="">
      <xdr:nvSpPr>
        <xdr:cNvPr id="70" name="フローチャート: 判断 69">
          <a:extLst>
            <a:ext uri="{FF2B5EF4-FFF2-40B4-BE49-F238E27FC236}">
              <a16:creationId xmlns:a16="http://schemas.microsoft.com/office/drawing/2014/main" id="{00000000-0008-0000-0600-000046000000}"/>
            </a:ext>
          </a:extLst>
        </xdr:cNvPr>
        <xdr:cNvSpPr/>
      </xdr:nvSpPr>
      <xdr:spPr>
        <a:xfrm>
          <a:off x="1968500" y="63188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35</xdr:row>
      <xdr:rowOff>93306</xdr:rowOff>
    </xdr:from>
    <xdr:ext cx="599010" cy="259045"/>
    <xdr:sp macro="" textlink="">
      <xdr:nvSpPr>
        <xdr:cNvPr id="71" name="テキスト ボックス 70">
          <a:extLst>
            <a:ext uri="{FF2B5EF4-FFF2-40B4-BE49-F238E27FC236}">
              <a16:creationId xmlns:a16="http://schemas.microsoft.com/office/drawing/2014/main" id="{00000000-0008-0000-0600-000047000000}"/>
            </a:ext>
          </a:extLst>
        </xdr:cNvPr>
        <xdr:cNvSpPr txBox="1"/>
      </xdr:nvSpPr>
      <xdr:spPr>
        <a:xfrm>
          <a:off x="1719795" y="60940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151470</xdr:rowOff>
    </xdr:from>
    <xdr:to>
      <xdr:col>6</xdr:col>
      <xdr:colOff>38100</xdr:colOff>
      <xdr:row>37</xdr:row>
      <xdr:rowOff>81620</xdr:rowOff>
    </xdr:to>
    <xdr:sp macro="" textlink="">
      <xdr:nvSpPr>
        <xdr:cNvPr id="72" name="フローチャート: 判断 71">
          <a:extLst>
            <a:ext uri="{FF2B5EF4-FFF2-40B4-BE49-F238E27FC236}">
              <a16:creationId xmlns:a16="http://schemas.microsoft.com/office/drawing/2014/main" id="{00000000-0008-0000-0600-000048000000}"/>
            </a:ext>
          </a:extLst>
        </xdr:cNvPr>
        <xdr:cNvSpPr/>
      </xdr:nvSpPr>
      <xdr:spPr>
        <a:xfrm>
          <a:off x="1079500" y="6323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35</xdr:row>
      <xdr:rowOff>98147</xdr:rowOff>
    </xdr:from>
    <xdr:ext cx="599010" cy="259045"/>
    <xdr:sp macro="" textlink="">
      <xdr:nvSpPr>
        <xdr:cNvPr id="73" name="テキスト ボックス 72">
          <a:extLst>
            <a:ext uri="{FF2B5EF4-FFF2-40B4-BE49-F238E27FC236}">
              <a16:creationId xmlns:a16="http://schemas.microsoft.com/office/drawing/2014/main" id="{00000000-0008-0000-0600-000049000000}"/>
            </a:ext>
          </a:extLst>
        </xdr:cNvPr>
        <xdr:cNvSpPr txBox="1"/>
      </xdr:nvSpPr>
      <xdr:spPr>
        <a:xfrm>
          <a:off x="830795" y="60988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50430</xdr:rowOff>
    </xdr:from>
    <xdr:to>
      <xdr:col>24</xdr:col>
      <xdr:colOff>114300</xdr:colOff>
      <xdr:row>37</xdr:row>
      <xdr:rowOff>152030</xdr:rowOff>
    </xdr:to>
    <xdr:sp macro="" textlink="">
      <xdr:nvSpPr>
        <xdr:cNvPr id="79" name="楕円 78">
          <a:extLst>
            <a:ext uri="{FF2B5EF4-FFF2-40B4-BE49-F238E27FC236}">
              <a16:creationId xmlns:a16="http://schemas.microsoft.com/office/drawing/2014/main" id="{00000000-0008-0000-0600-00004F000000}"/>
            </a:ext>
          </a:extLst>
        </xdr:cNvPr>
        <xdr:cNvSpPr/>
      </xdr:nvSpPr>
      <xdr:spPr>
        <a:xfrm>
          <a:off x="4584700" y="6394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136807</xdr:rowOff>
    </xdr:from>
    <xdr:ext cx="599010" cy="259045"/>
    <xdr:sp macro="" textlink="">
      <xdr:nvSpPr>
        <xdr:cNvPr id="80" name="人件費該当値テキスト">
          <a:extLst>
            <a:ext uri="{FF2B5EF4-FFF2-40B4-BE49-F238E27FC236}">
              <a16:creationId xmlns:a16="http://schemas.microsoft.com/office/drawing/2014/main" id="{00000000-0008-0000-0600-000050000000}"/>
            </a:ext>
          </a:extLst>
        </xdr:cNvPr>
        <xdr:cNvSpPr txBox="1"/>
      </xdr:nvSpPr>
      <xdr:spPr>
        <a:xfrm>
          <a:off x="4686300" y="63090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150,194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54223</xdr:rowOff>
    </xdr:from>
    <xdr:to>
      <xdr:col>20</xdr:col>
      <xdr:colOff>38100</xdr:colOff>
      <xdr:row>37</xdr:row>
      <xdr:rowOff>155823</xdr:rowOff>
    </xdr:to>
    <xdr:sp macro="" textlink="">
      <xdr:nvSpPr>
        <xdr:cNvPr id="81" name="楕円 80">
          <a:extLst>
            <a:ext uri="{FF2B5EF4-FFF2-40B4-BE49-F238E27FC236}">
              <a16:creationId xmlns:a16="http://schemas.microsoft.com/office/drawing/2014/main" id="{00000000-0008-0000-0600-000051000000}"/>
            </a:ext>
          </a:extLst>
        </xdr:cNvPr>
        <xdr:cNvSpPr/>
      </xdr:nvSpPr>
      <xdr:spPr>
        <a:xfrm>
          <a:off x="3746500" y="63978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37</xdr:row>
      <xdr:rowOff>146950</xdr:rowOff>
    </xdr:from>
    <xdr:ext cx="599010" cy="259045"/>
    <xdr:sp macro="" textlink="">
      <xdr:nvSpPr>
        <xdr:cNvPr id="82" name="テキスト ボックス 81">
          <a:extLst>
            <a:ext uri="{FF2B5EF4-FFF2-40B4-BE49-F238E27FC236}">
              <a16:creationId xmlns:a16="http://schemas.microsoft.com/office/drawing/2014/main" id="{00000000-0008-0000-0600-000052000000}"/>
            </a:ext>
          </a:extLst>
        </xdr:cNvPr>
        <xdr:cNvSpPr txBox="1"/>
      </xdr:nvSpPr>
      <xdr:spPr>
        <a:xfrm>
          <a:off x="3497795" y="64906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67370</xdr:rowOff>
    </xdr:from>
    <xdr:to>
      <xdr:col>15</xdr:col>
      <xdr:colOff>101600</xdr:colOff>
      <xdr:row>37</xdr:row>
      <xdr:rowOff>168970</xdr:rowOff>
    </xdr:to>
    <xdr:sp macro="" textlink="">
      <xdr:nvSpPr>
        <xdr:cNvPr id="83" name="楕円 82">
          <a:extLst>
            <a:ext uri="{FF2B5EF4-FFF2-40B4-BE49-F238E27FC236}">
              <a16:creationId xmlns:a16="http://schemas.microsoft.com/office/drawing/2014/main" id="{00000000-0008-0000-0600-000053000000}"/>
            </a:ext>
          </a:extLst>
        </xdr:cNvPr>
        <xdr:cNvSpPr/>
      </xdr:nvSpPr>
      <xdr:spPr>
        <a:xfrm>
          <a:off x="2857500" y="6411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37</xdr:row>
      <xdr:rowOff>160097</xdr:rowOff>
    </xdr:from>
    <xdr:ext cx="599010" cy="259045"/>
    <xdr:sp macro="" textlink="">
      <xdr:nvSpPr>
        <xdr:cNvPr id="84" name="テキスト ボックス 83">
          <a:extLst>
            <a:ext uri="{FF2B5EF4-FFF2-40B4-BE49-F238E27FC236}">
              <a16:creationId xmlns:a16="http://schemas.microsoft.com/office/drawing/2014/main" id="{00000000-0008-0000-0600-000054000000}"/>
            </a:ext>
          </a:extLst>
        </xdr:cNvPr>
        <xdr:cNvSpPr txBox="1"/>
      </xdr:nvSpPr>
      <xdr:spPr>
        <a:xfrm>
          <a:off x="2608795" y="65037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85660</xdr:rowOff>
    </xdr:from>
    <xdr:to>
      <xdr:col>10</xdr:col>
      <xdr:colOff>165100</xdr:colOff>
      <xdr:row>38</xdr:row>
      <xdr:rowOff>15810</xdr:rowOff>
    </xdr:to>
    <xdr:sp macro="" textlink="">
      <xdr:nvSpPr>
        <xdr:cNvPr id="85" name="楕円 84">
          <a:extLst>
            <a:ext uri="{FF2B5EF4-FFF2-40B4-BE49-F238E27FC236}">
              <a16:creationId xmlns:a16="http://schemas.microsoft.com/office/drawing/2014/main" id="{00000000-0008-0000-0600-000055000000}"/>
            </a:ext>
          </a:extLst>
        </xdr:cNvPr>
        <xdr:cNvSpPr/>
      </xdr:nvSpPr>
      <xdr:spPr>
        <a:xfrm>
          <a:off x="1968500" y="6429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38</xdr:row>
      <xdr:rowOff>6937</xdr:rowOff>
    </xdr:from>
    <xdr:ext cx="599010" cy="259045"/>
    <xdr:sp macro="" textlink="">
      <xdr:nvSpPr>
        <xdr:cNvPr id="86" name="テキスト ボックス 85">
          <a:extLst>
            <a:ext uri="{FF2B5EF4-FFF2-40B4-BE49-F238E27FC236}">
              <a16:creationId xmlns:a16="http://schemas.microsoft.com/office/drawing/2014/main" id="{00000000-0008-0000-0600-000056000000}"/>
            </a:ext>
          </a:extLst>
        </xdr:cNvPr>
        <xdr:cNvSpPr txBox="1"/>
      </xdr:nvSpPr>
      <xdr:spPr>
        <a:xfrm>
          <a:off x="1719795" y="65220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83095</xdr:rowOff>
    </xdr:from>
    <xdr:to>
      <xdr:col>6</xdr:col>
      <xdr:colOff>38100</xdr:colOff>
      <xdr:row>38</xdr:row>
      <xdr:rowOff>13246</xdr:rowOff>
    </xdr:to>
    <xdr:sp macro="" textlink="">
      <xdr:nvSpPr>
        <xdr:cNvPr id="87" name="楕円 86">
          <a:extLst>
            <a:ext uri="{FF2B5EF4-FFF2-40B4-BE49-F238E27FC236}">
              <a16:creationId xmlns:a16="http://schemas.microsoft.com/office/drawing/2014/main" id="{00000000-0008-0000-0600-000057000000}"/>
            </a:ext>
          </a:extLst>
        </xdr:cNvPr>
        <xdr:cNvSpPr/>
      </xdr:nvSpPr>
      <xdr:spPr>
        <a:xfrm>
          <a:off x="1079500" y="6426745"/>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38</xdr:row>
      <xdr:rowOff>4373</xdr:rowOff>
    </xdr:from>
    <xdr:ext cx="599010" cy="259045"/>
    <xdr:sp macro="" textlink="">
      <xdr:nvSpPr>
        <xdr:cNvPr id="88" name="テキスト ボックス 87">
          <a:extLst>
            <a:ext uri="{FF2B5EF4-FFF2-40B4-BE49-F238E27FC236}">
              <a16:creationId xmlns:a16="http://schemas.microsoft.com/office/drawing/2014/main" id="{00000000-0008-0000-0600-000058000000}"/>
            </a:ext>
          </a:extLst>
        </xdr:cNvPr>
        <xdr:cNvSpPr txBox="1"/>
      </xdr:nvSpPr>
      <xdr:spPr>
        <a:xfrm>
          <a:off x="830795" y="65194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a:extLst>
            <a:ext uri="{FF2B5EF4-FFF2-40B4-BE49-F238E27FC236}">
              <a16:creationId xmlns:a16="http://schemas.microsoft.com/office/drawing/2014/main" id="{00000000-0008-0000-0600-000059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a:extLst>
            <a:ext uri="{FF2B5EF4-FFF2-40B4-BE49-F238E27FC236}">
              <a16:creationId xmlns:a16="http://schemas.microsoft.com/office/drawing/2014/main" id="{00000000-0008-0000-0600-000061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a:extLst>
            <a:ext uri="{FF2B5EF4-FFF2-40B4-BE49-F238E27FC236}">
              <a16:creationId xmlns:a16="http://schemas.microsoft.com/office/drawing/2014/main" id="{00000000-0008-0000-0600-000062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2" name="テキスト ボックス 111">
          <a:extLst>
            <a:ext uri="{FF2B5EF4-FFF2-40B4-BE49-F238E27FC236}">
              <a16:creationId xmlns:a16="http://schemas.microsoft.com/office/drawing/2014/main" id="{00000000-0008-0000-0600-000070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物件費グラフ枠">
          <a:extLst>
            <a:ext uri="{FF2B5EF4-FFF2-40B4-BE49-F238E27FC236}">
              <a16:creationId xmlns:a16="http://schemas.microsoft.com/office/drawing/2014/main" id="{00000000-0008-0000-0600-000071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63930</xdr:rowOff>
    </xdr:from>
    <xdr:to>
      <xdr:col>24</xdr:col>
      <xdr:colOff>62865</xdr:colOff>
      <xdr:row>58</xdr:row>
      <xdr:rowOff>124443</xdr:rowOff>
    </xdr:to>
    <xdr:cxnSp macro="">
      <xdr:nvCxnSpPr>
        <xdr:cNvPr id="114" name="直線コネクタ 113">
          <a:extLst>
            <a:ext uri="{FF2B5EF4-FFF2-40B4-BE49-F238E27FC236}">
              <a16:creationId xmlns:a16="http://schemas.microsoft.com/office/drawing/2014/main" id="{00000000-0008-0000-0600-000072000000}"/>
            </a:ext>
          </a:extLst>
        </xdr:cNvPr>
        <xdr:cNvCxnSpPr/>
      </xdr:nvCxnSpPr>
      <xdr:spPr>
        <a:xfrm flipV="1">
          <a:off x="4633595" y="8807880"/>
          <a:ext cx="1270" cy="12606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128270</xdr:rowOff>
    </xdr:from>
    <xdr:ext cx="534377" cy="259045"/>
    <xdr:sp macro="" textlink="">
      <xdr:nvSpPr>
        <xdr:cNvPr id="115" name="物件費最小値テキスト">
          <a:extLst>
            <a:ext uri="{FF2B5EF4-FFF2-40B4-BE49-F238E27FC236}">
              <a16:creationId xmlns:a16="http://schemas.microsoft.com/office/drawing/2014/main" id="{00000000-0008-0000-0600-000073000000}"/>
            </a:ext>
          </a:extLst>
        </xdr:cNvPr>
        <xdr:cNvSpPr txBox="1"/>
      </xdr:nvSpPr>
      <xdr:spPr>
        <a:xfrm>
          <a:off x="4686300" y="10072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89,344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124443</xdr:rowOff>
    </xdr:from>
    <xdr:to>
      <xdr:col>24</xdr:col>
      <xdr:colOff>152400</xdr:colOff>
      <xdr:row>58</xdr:row>
      <xdr:rowOff>124443</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a:off x="4546600" y="100685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10607</xdr:rowOff>
    </xdr:from>
    <xdr:ext cx="599010" cy="259045"/>
    <xdr:sp macro="" textlink="">
      <xdr:nvSpPr>
        <xdr:cNvPr id="117" name="物件費最大値テキスト">
          <a:extLst>
            <a:ext uri="{FF2B5EF4-FFF2-40B4-BE49-F238E27FC236}">
              <a16:creationId xmlns:a16="http://schemas.microsoft.com/office/drawing/2014/main" id="{00000000-0008-0000-0600-000075000000}"/>
            </a:ext>
          </a:extLst>
        </xdr:cNvPr>
        <xdr:cNvSpPr txBox="1"/>
      </xdr:nvSpPr>
      <xdr:spPr>
        <a:xfrm>
          <a:off x="4686300" y="85831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861,403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63930</xdr:rowOff>
    </xdr:from>
    <xdr:to>
      <xdr:col>24</xdr:col>
      <xdr:colOff>152400</xdr:colOff>
      <xdr:row>51</xdr:row>
      <xdr:rowOff>63930</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a:off x="4546600" y="8807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124443</xdr:rowOff>
    </xdr:from>
    <xdr:to>
      <xdr:col>24</xdr:col>
      <xdr:colOff>63500</xdr:colOff>
      <xdr:row>58</xdr:row>
      <xdr:rowOff>141924</xdr:rowOff>
    </xdr:to>
    <xdr:cxnSp macro="">
      <xdr:nvCxnSpPr>
        <xdr:cNvPr id="119" name="直線コネクタ 118">
          <a:extLst>
            <a:ext uri="{FF2B5EF4-FFF2-40B4-BE49-F238E27FC236}">
              <a16:creationId xmlns:a16="http://schemas.microsoft.com/office/drawing/2014/main" id="{00000000-0008-0000-0600-000077000000}"/>
            </a:ext>
          </a:extLst>
        </xdr:cNvPr>
        <xdr:cNvCxnSpPr/>
      </xdr:nvCxnSpPr>
      <xdr:spPr>
        <a:xfrm flipV="1">
          <a:off x="3797300" y="10068543"/>
          <a:ext cx="838200" cy="17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55473</xdr:rowOff>
    </xdr:from>
    <xdr:ext cx="599010" cy="259045"/>
    <xdr:sp macro="" textlink="">
      <xdr:nvSpPr>
        <xdr:cNvPr id="120" name="物件費平均値テキスト">
          <a:extLst>
            <a:ext uri="{FF2B5EF4-FFF2-40B4-BE49-F238E27FC236}">
              <a16:creationId xmlns:a16="http://schemas.microsoft.com/office/drawing/2014/main" id="{00000000-0008-0000-0600-000078000000}"/>
            </a:ext>
          </a:extLst>
        </xdr:cNvPr>
        <xdr:cNvSpPr txBox="1"/>
      </xdr:nvSpPr>
      <xdr:spPr>
        <a:xfrm>
          <a:off x="4686300" y="965667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219,482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32596</xdr:rowOff>
    </xdr:from>
    <xdr:to>
      <xdr:col>24</xdr:col>
      <xdr:colOff>114300</xdr:colOff>
      <xdr:row>57</xdr:row>
      <xdr:rowOff>134196</xdr:rowOff>
    </xdr:to>
    <xdr:sp macro="" textlink="">
      <xdr:nvSpPr>
        <xdr:cNvPr id="121" name="フローチャート: 判断 120">
          <a:extLst>
            <a:ext uri="{FF2B5EF4-FFF2-40B4-BE49-F238E27FC236}">
              <a16:creationId xmlns:a16="http://schemas.microsoft.com/office/drawing/2014/main" id="{00000000-0008-0000-0600-000079000000}"/>
            </a:ext>
          </a:extLst>
        </xdr:cNvPr>
        <xdr:cNvSpPr/>
      </xdr:nvSpPr>
      <xdr:spPr>
        <a:xfrm>
          <a:off x="4584700" y="9805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121617</xdr:rowOff>
    </xdr:from>
    <xdr:to>
      <xdr:col>19</xdr:col>
      <xdr:colOff>177800</xdr:colOff>
      <xdr:row>58</xdr:row>
      <xdr:rowOff>141924</xdr:rowOff>
    </xdr:to>
    <xdr:cxnSp macro="">
      <xdr:nvCxnSpPr>
        <xdr:cNvPr id="122" name="直線コネクタ 121">
          <a:extLst>
            <a:ext uri="{FF2B5EF4-FFF2-40B4-BE49-F238E27FC236}">
              <a16:creationId xmlns:a16="http://schemas.microsoft.com/office/drawing/2014/main" id="{00000000-0008-0000-0600-00007A000000}"/>
            </a:ext>
          </a:extLst>
        </xdr:cNvPr>
        <xdr:cNvCxnSpPr/>
      </xdr:nvCxnSpPr>
      <xdr:spPr>
        <a:xfrm>
          <a:off x="2908300" y="10065717"/>
          <a:ext cx="889000" cy="203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39965</xdr:rowOff>
    </xdr:from>
    <xdr:to>
      <xdr:col>20</xdr:col>
      <xdr:colOff>38100</xdr:colOff>
      <xdr:row>57</xdr:row>
      <xdr:rowOff>141565</xdr:rowOff>
    </xdr:to>
    <xdr:sp macro="" textlink="">
      <xdr:nvSpPr>
        <xdr:cNvPr id="123" name="フローチャート: 判断 122">
          <a:extLst>
            <a:ext uri="{FF2B5EF4-FFF2-40B4-BE49-F238E27FC236}">
              <a16:creationId xmlns:a16="http://schemas.microsoft.com/office/drawing/2014/main" id="{00000000-0008-0000-0600-00007B000000}"/>
            </a:ext>
          </a:extLst>
        </xdr:cNvPr>
        <xdr:cNvSpPr/>
      </xdr:nvSpPr>
      <xdr:spPr>
        <a:xfrm>
          <a:off x="3746500" y="9812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158092</xdr:rowOff>
    </xdr:from>
    <xdr:ext cx="599010" cy="259045"/>
    <xdr:sp macro="" textlink="">
      <xdr:nvSpPr>
        <xdr:cNvPr id="124" name="テキスト ボックス 123">
          <a:extLst>
            <a:ext uri="{FF2B5EF4-FFF2-40B4-BE49-F238E27FC236}">
              <a16:creationId xmlns:a16="http://schemas.microsoft.com/office/drawing/2014/main" id="{00000000-0008-0000-0600-00007C000000}"/>
            </a:ext>
          </a:extLst>
        </xdr:cNvPr>
        <xdr:cNvSpPr txBox="1"/>
      </xdr:nvSpPr>
      <xdr:spPr>
        <a:xfrm>
          <a:off x="3497795" y="95878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214,969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121617</xdr:rowOff>
    </xdr:from>
    <xdr:to>
      <xdr:col>15</xdr:col>
      <xdr:colOff>50800</xdr:colOff>
      <xdr:row>58</xdr:row>
      <xdr:rowOff>138981</xdr:rowOff>
    </xdr:to>
    <xdr:cxnSp macro="">
      <xdr:nvCxnSpPr>
        <xdr:cNvPr id="125" name="直線コネクタ 124">
          <a:extLst>
            <a:ext uri="{FF2B5EF4-FFF2-40B4-BE49-F238E27FC236}">
              <a16:creationId xmlns:a16="http://schemas.microsoft.com/office/drawing/2014/main" id="{00000000-0008-0000-0600-00007D000000}"/>
            </a:ext>
          </a:extLst>
        </xdr:cNvPr>
        <xdr:cNvCxnSpPr/>
      </xdr:nvCxnSpPr>
      <xdr:spPr>
        <a:xfrm flipV="1">
          <a:off x="2019300" y="10065717"/>
          <a:ext cx="889000" cy="173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51036</xdr:rowOff>
    </xdr:from>
    <xdr:to>
      <xdr:col>15</xdr:col>
      <xdr:colOff>101600</xdr:colOff>
      <xdr:row>57</xdr:row>
      <xdr:rowOff>152636</xdr:rowOff>
    </xdr:to>
    <xdr:sp macro="" textlink="">
      <xdr:nvSpPr>
        <xdr:cNvPr id="126" name="フローチャート: 判断 125">
          <a:extLst>
            <a:ext uri="{FF2B5EF4-FFF2-40B4-BE49-F238E27FC236}">
              <a16:creationId xmlns:a16="http://schemas.microsoft.com/office/drawing/2014/main" id="{00000000-0008-0000-0600-00007E000000}"/>
            </a:ext>
          </a:extLst>
        </xdr:cNvPr>
        <xdr:cNvSpPr/>
      </xdr:nvSpPr>
      <xdr:spPr>
        <a:xfrm>
          <a:off x="2857500" y="98236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169163</xdr:rowOff>
    </xdr:from>
    <xdr:ext cx="599010" cy="259045"/>
    <xdr:sp macro="" textlink="">
      <xdr:nvSpPr>
        <xdr:cNvPr id="127" name="テキスト ボックス 126">
          <a:extLst>
            <a:ext uri="{FF2B5EF4-FFF2-40B4-BE49-F238E27FC236}">
              <a16:creationId xmlns:a16="http://schemas.microsoft.com/office/drawing/2014/main" id="{00000000-0008-0000-0600-00007F000000}"/>
            </a:ext>
          </a:extLst>
        </xdr:cNvPr>
        <xdr:cNvSpPr txBox="1"/>
      </xdr:nvSpPr>
      <xdr:spPr>
        <a:xfrm>
          <a:off x="2608795" y="95989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138981</xdr:rowOff>
    </xdr:from>
    <xdr:to>
      <xdr:col>10</xdr:col>
      <xdr:colOff>114300</xdr:colOff>
      <xdr:row>58</xdr:row>
      <xdr:rowOff>153388</xdr:rowOff>
    </xdr:to>
    <xdr:cxnSp macro="">
      <xdr:nvCxnSpPr>
        <xdr:cNvPr id="128" name="直線コネクタ 127">
          <a:extLst>
            <a:ext uri="{FF2B5EF4-FFF2-40B4-BE49-F238E27FC236}">
              <a16:creationId xmlns:a16="http://schemas.microsoft.com/office/drawing/2014/main" id="{00000000-0008-0000-0600-000080000000}"/>
            </a:ext>
          </a:extLst>
        </xdr:cNvPr>
        <xdr:cNvCxnSpPr/>
      </xdr:nvCxnSpPr>
      <xdr:spPr>
        <a:xfrm flipV="1">
          <a:off x="1130300" y="10083081"/>
          <a:ext cx="889000" cy="144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52546</xdr:rowOff>
    </xdr:from>
    <xdr:to>
      <xdr:col>10</xdr:col>
      <xdr:colOff>165100</xdr:colOff>
      <xdr:row>57</xdr:row>
      <xdr:rowOff>154146</xdr:rowOff>
    </xdr:to>
    <xdr:sp macro="" textlink="">
      <xdr:nvSpPr>
        <xdr:cNvPr id="129" name="フローチャート: 判断 128">
          <a:extLst>
            <a:ext uri="{FF2B5EF4-FFF2-40B4-BE49-F238E27FC236}">
              <a16:creationId xmlns:a16="http://schemas.microsoft.com/office/drawing/2014/main" id="{00000000-0008-0000-0600-000081000000}"/>
            </a:ext>
          </a:extLst>
        </xdr:cNvPr>
        <xdr:cNvSpPr/>
      </xdr:nvSpPr>
      <xdr:spPr>
        <a:xfrm>
          <a:off x="1968500" y="9825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170673</xdr:rowOff>
    </xdr:from>
    <xdr:ext cx="599010"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1719795" y="96004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207,264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79697</xdr:rowOff>
    </xdr:from>
    <xdr:to>
      <xdr:col>6</xdr:col>
      <xdr:colOff>38100</xdr:colOff>
      <xdr:row>58</xdr:row>
      <xdr:rowOff>9847</xdr:rowOff>
    </xdr:to>
    <xdr:sp macro="" textlink="">
      <xdr:nvSpPr>
        <xdr:cNvPr id="131" name="フローチャート: 判断 130">
          <a:extLst>
            <a:ext uri="{FF2B5EF4-FFF2-40B4-BE49-F238E27FC236}">
              <a16:creationId xmlns:a16="http://schemas.microsoft.com/office/drawing/2014/main" id="{00000000-0008-0000-0600-000083000000}"/>
            </a:ext>
          </a:extLst>
        </xdr:cNvPr>
        <xdr:cNvSpPr/>
      </xdr:nvSpPr>
      <xdr:spPr>
        <a:xfrm>
          <a:off x="1079500" y="9852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26374</xdr:rowOff>
    </xdr:from>
    <xdr:ext cx="59901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830795" y="96275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73643</xdr:rowOff>
    </xdr:from>
    <xdr:to>
      <xdr:col>24</xdr:col>
      <xdr:colOff>114300</xdr:colOff>
      <xdr:row>59</xdr:row>
      <xdr:rowOff>3793</xdr:rowOff>
    </xdr:to>
    <xdr:sp macro="" textlink="">
      <xdr:nvSpPr>
        <xdr:cNvPr id="138" name="楕円 137">
          <a:extLst>
            <a:ext uri="{FF2B5EF4-FFF2-40B4-BE49-F238E27FC236}">
              <a16:creationId xmlns:a16="http://schemas.microsoft.com/office/drawing/2014/main" id="{00000000-0008-0000-0600-00008A000000}"/>
            </a:ext>
          </a:extLst>
        </xdr:cNvPr>
        <xdr:cNvSpPr/>
      </xdr:nvSpPr>
      <xdr:spPr>
        <a:xfrm>
          <a:off x="4584700" y="10017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160020</xdr:rowOff>
    </xdr:from>
    <xdr:ext cx="534377" cy="259045"/>
    <xdr:sp macro="" textlink="">
      <xdr:nvSpPr>
        <xdr:cNvPr id="139" name="物件費該当値テキスト">
          <a:extLst>
            <a:ext uri="{FF2B5EF4-FFF2-40B4-BE49-F238E27FC236}">
              <a16:creationId xmlns:a16="http://schemas.microsoft.com/office/drawing/2014/main" id="{00000000-0008-0000-0600-00008B000000}"/>
            </a:ext>
          </a:extLst>
        </xdr:cNvPr>
        <xdr:cNvSpPr txBox="1"/>
      </xdr:nvSpPr>
      <xdr:spPr>
        <a:xfrm>
          <a:off x="4686300" y="99326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89,344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91124</xdr:rowOff>
    </xdr:from>
    <xdr:to>
      <xdr:col>20</xdr:col>
      <xdr:colOff>38100</xdr:colOff>
      <xdr:row>59</xdr:row>
      <xdr:rowOff>21274</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3746500" y="10035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59</xdr:row>
      <xdr:rowOff>12401</xdr:rowOff>
    </xdr:from>
    <xdr:ext cx="534377"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3530111" y="101279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78,638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70817</xdr:rowOff>
    </xdr:from>
    <xdr:to>
      <xdr:col>15</xdr:col>
      <xdr:colOff>101600</xdr:colOff>
      <xdr:row>59</xdr:row>
      <xdr:rowOff>967</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2857500" y="100149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163544</xdr:rowOff>
    </xdr:from>
    <xdr:ext cx="534377" cy="259045"/>
    <xdr:sp macro="" textlink="">
      <xdr:nvSpPr>
        <xdr:cNvPr id="143" name="テキスト ボックス 142">
          <a:extLst>
            <a:ext uri="{FF2B5EF4-FFF2-40B4-BE49-F238E27FC236}">
              <a16:creationId xmlns:a16="http://schemas.microsoft.com/office/drawing/2014/main" id="{00000000-0008-0000-0600-00008F000000}"/>
            </a:ext>
          </a:extLst>
        </xdr:cNvPr>
        <xdr:cNvSpPr txBox="1"/>
      </xdr:nvSpPr>
      <xdr:spPr>
        <a:xfrm>
          <a:off x="2641111" y="10107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91,074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88181</xdr:rowOff>
    </xdr:from>
    <xdr:to>
      <xdr:col>10</xdr:col>
      <xdr:colOff>165100</xdr:colOff>
      <xdr:row>59</xdr:row>
      <xdr:rowOff>18331</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1968500" y="100322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59</xdr:row>
      <xdr:rowOff>9458</xdr:rowOff>
    </xdr:from>
    <xdr:ext cx="534377"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1752111" y="101250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80,440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102588</xdr:rowOff>
    </xdr:from>
    <xdr:to>
      <xdr:col>6</xdr:col>
      <xdr:colOff>38100</xdr:colOff>
      <xdr:row>59</xdr:row>
      <xdr:rowOff>32738</xdr:rowOff>
    </xdr:to>
    <xdr:sp macro="" textlink="">
      <xdr:nvSpPr>
        <xdr:cNvPr id="146" name="楕円 145">
          <a:extLst>
            <a:ext uri="{FF2B5EF4-FFF2-40B4-BE49-F238E27FC236}">
              <a16:creationId xmlns:a16="http://schemas.microsoft.com/office/drawing/2014/main" id="{00000000-0008-0000-0600-000092000000}"/>
            </a:ext>
          </a:extLst>
        </xdr:cNvPr>
        <xdr:cNvSpPr/>
      </xdr:nvSpPr>
      <xdr:spPr>
        <a:xfrm>
          <a:off x="1079500" y="10046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23865</xdr:rowOff>
    </xdr:from>
    <xdr:ext cx="534377" cy="259045"/>
    <xdr:sp macro="" textlink="">
      <xdr:nvSpPr>
        <xdr:cNvPr id="147" name="テキスト ボックス 146">
          <a:extLst>
            <a:ext uri="{FF2B5EF4-FFF2-40B4-BE49-F238E27FC236}">
              <a16:creationId xmlns:a16="http://schemas.microsoft.com/office/drawing/2014/main" id="{00000000-0008-0000-0600-000093000000}"/>
            </a:ext>
          </a:extLst>
        </xdr:cNvPr>
        <xdr:cNvSpPr txBox="1"/>
      </xdr:nvSpPr>
      <xdr:spPr>
        <a:xfrm>
          <a:off x="863111" y="101394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a:extLst>
            <a:ext uri="{FF2B5EF4-FFF2-40B4-BE49-F238E27FC236}">
              <a16:creationId xmlns:a16="http://schemas.microsoft.com/office/drawing/2014/main" id="{00000000-0008-0000-0600-00009C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a:extLst>
            <a:ext uri="{FF2B5EF4-FFF2-40B4-BE49-F238E27FC236}">
              <a16:creationId xmlns:a16="http://schemas.microsoft.com/office/drawing/2014/main" id="{00000000-0008-0000-0600-00009D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58" name="直線コネクタ 157">
          <a:extLst>
            <a:ext uri="{FF2B5EF4-FFF2-40B4-BE49-F238E27FC236}">
              <a16:creationId xmlns:a16="http://schemas.microsoft.com/office/drawing/2014/main" id="{00000000-0008-0000-0600-00009E000000}"/>
            </a:ext>
          </a:extLst>
        </xdr:cNvPr>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59" name="テキスト ボックス 158">
          <a:extLst>
            <a:ext uri="{FF2B5EF4-FFF2-40B4-BE49-F238E27FC236}">
              <a16:creationId xmlns:a16="http://schemas.microsoft.com/office/drawing/2014/main" id="{00000000-0008-0000-0600-00009F000000}"/>
            </a:ext>
          </a:extLst>
        </xdr:cNvPr>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61" name="テキスト ボックス 160">
          <a:extLst>
            <a:ext uri="{FF2B5EF4-FFF2-40B4-BE49-F238E27FC236}">
              <a16:creationId xmlns:a16="http://schemas.microsoft.com/office/drawing/2014/main" id="{00000000-0008-0000-0600-0000A1000000}"/>
            </a:ext>
          </a:extLst>
        </xdr:cNvPr>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6" name="直線コネクタ 165">
          <a:extLst>
            <a:ext uri="{FF2B5EF4-FFF2-40B4-BE49-F238E27FC236}">
              <a16:creationId xmlns:a16="http://schemas.microsoft.com/office/drawing/2014/main" id="{00000000-0008-0000-0600-0000A6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7" name="テキスト ボックス 166">
          <a:extLst>
            <a:ext uri="{FF2B5EF4-FFF2-40B4-BE49-F238E27FC236}">
              <a16:creationId xmlns:a16="http://schemas.microsoft.com/office/drawing/2014/main" id="{00000000-0008-0000-0600-0000A7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8" name="維持補修費グラフ枠">
          <a:extLst>
            <a:ext uri="{FF2B5EF4-FFF2-40B4-BE49-F238E27FC236}">
              <a16:creationId xmlns:a16="http://schemas.microsoft.com/office/drawing/2014/main" id="{00000000-0008-0000-0600-0000A8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72</xdr:row>
      <xdr:rowOff>54748</xdr:rowOff>
    </xdr:from>
    <xdr:to>
      <xdr:col>24</xdr:col>
      <xdr:colOff>62865</xdr:colOff>
      <xdr:row>78</xdr:row>
      <xdr:rowOff>139069</xdr:rowOff>
    </xdr:to>
    <xdr:cxnSp macro="">
      <xdr:nvCxnSpPr>
        <xdr:cNvPr id="169" name="直線コネクタ 168">
          <a:extLst>
            <a:ext uri="{FF2B5EF4-FFF2-40B4-BE49-F238E27FC236}">
              <a16:creationId xmlns:a16="http://schemas.microsoft.com/office/drawing/2014/main" id="{00000000-0008-0000-0600-0000A9000000}"/>
            </a:ext>
          </a:extLst>
        </xdr:cNvPr>
        <xdr:cNvCxnSpPr/>
      </xdr:nvCxnSpPr>
      <xdr:spPr>
        <a:xfrm flipV="1">
          <a:off x="4633595" y="12399148"/>
          <a:ext cx="1270" cy="11130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142896</xdr:rowOff>
    </xdr:from>
    <xdr:ext cx="378565" cy="259045"/>
    <xdr:sp macro="" textlink="">
      <xdr:nvSpPr>
        <xdr:cNvPr id="170" name="維持補修費最小値テキスト">
          <a:extLst>
            <a:ext uri="{FF2B5EF4-FFF2-40B4-BE49-F238E27FC236}">
              <a16:creationId xmlns:a16="http://schemas.microsoft.com/office/drawing/2014/main" id="{00000000-0008-0000-0600-0000AA000000}"/>
            </a:ext>
          </a:extLst>
        </xdr:cNvPr>
        <xdr:cNvSpPr txBox="1"/>
      </xdr:nvSpPr>
      <xdr:spPr>
        <a:xfrm>
          <a:off x="4686300" y="1351599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139069</xdr:rowOff>
    </xdr:from>
    <xdr:to>
      <xdr:col>24</xdr:col>
      <xdr:colOff>152400</xdr:colOff>
      <xdr:row>78</xdr:row>
      <xdr:rowOff>139069</xdr:rowOff>
    </xdr:to>
    <xdr:cxnSp macro="">
      <xdr:nvCxnSpPr>
        <xdr:cNvPr id="171" name="直線コネクタ 170">
          <a:extLst>
            <a:ext uri="{FF2B5EF4-FFF2-40B4-BE49-F238E27FC236}">
              <a16:creationId xmlns:a16="http://schemas.microsoft.com/office/drawing/2014/main" id="{00000000-0008-0000-0600-0000AB000000}"/>
            </a:ext>
          </a:extLst>
        </xdr:cNvPr>
        <xdr:cNvCxnSpPr/>
      </xdr:nvCxnSpPr>
      <xdr:spPr>
        <a:xfrm>
          <a:off x="4546600" y="135121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1425</xdr:rowOff>
    </xdr:from>
    <xdr:ext cx="599010" cy="259045"/>
    <xdr:sp macro="" textlink="">
      <xdr:nvSpPr>
        <xdr:cNvPr id="172" name="維持補修費最大値テキスト">
          <a:extLst>
            <a:ext uri="{FF2B5EF4-FFF2-40B4-BE49-F238E27FC236}">
              <a16:creationId xmlns:a16="http://schemas.microsoft.com/office/drawing/2014/main" id="{00000000-0008-0000-0600-0000AC000000}"/>
            </a:ext>
          </a:extLst>
        </xdr:cNvPr>
        <xdr:cNvSpPr txBox="1"/>
      </xdr:nvSpPr>
      <xdr:spPr>
        <a:xfrm>
          <a:off x="4686300" y="121743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243,581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72</xdr:row>
      <xdr:rowOff>54748</xdr:rowOff>
    </xdr:from>
    <xdr:to>
      <xdr:col>24</xdr:col>
      <xdr:colOff>152400</xdr:colOff>
      <xdr:row>72</xdr:row>
      <xdr:rowOff>54748</xdr:rowOff>
    </xdr:to>
    <xdr:cxnSp macro="">
      <xdr:nvCxnSpPr>
        <xdr:cNvPr id="173" name="直線コネクタ 172">
          <a:extLst>
            <a:ext uri="{FF2B5EF4-FFF2-40B4-BE49-F238E27FC236}">
              <a16:creationId xmlns:a16="http://schemas.microsoft.com/office/drawing/2014/main" id="{00000000-0008-0000-0600-0000AD000000}"/>
            </a:ext>
          </a:extLst>
        </xdr:cNvPr>
        <xdr:cNvCxnSpPr/>
      </xdr:nvCxnSpPr>
      <xdr:spPr>
        <a:xfrm>
          <a:off x="4546600" y="123991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126177</xdr:rowOff>
    </xdr:from>
    <xdr:to>
      <xdr:col>24</xdr:col>
      <xdr:colOff>63500</xdr:colOff>
      <xdr:row>78</xdr:row>
      <xdr:rowOff>137195</xdr:rowOff>
    </xdr:to>
    <xdr:cxnSp macro="">
      <xdr:nvCxnSpPr>
        <xdr:cNvPr id="174" name="直線コネクタ 173">
          <a:extLst>
            <a:ext uri="{FF2B5EF4-FFF2-40B4-BE49-F238E27FC236}">
              <a16:creationId xmlns:a16="http://schemas.microsoft.com/office/drawing/2014/main" id="{00000000-0008-0000-0600-0000AE000000}"/>
            </a:ext>
          </a:extLst>
        </xdr:cNvPr>
        <xdr:cNvCxnSpPr/>
      </xdr:nvCxnSpPr>
      <xdr:spPr>
        <a:xfrm>
          <a:off x="3797300" y="13499277"/>
          <a:ext cx="838200" cy="110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169412</xdr:rowOff>
    </xdr:from>
    <xdr:ext cx="534377" cy="259045"/>
    <xdr:sp macro="" textlink="">
      <xdr:nvSpPr>
        <xdr:cNvPr id="175" name="維持補修費平均値テキスト">
          <a:extLst>
            <a:ext uri="{FF2B5EF4-FFF2-40B4-BE49-F238E27FC236}">
              <a16:creationId xmlns:a16="http://schemas.microsoft.com/office/drawing/2014/main" id="{00000000-0008-0000-0600-0000AF000000}"/>
            </a:ext>
          </a:extLst>
        </xdr:cNvPr>
        <xdr:cNvSpPr txBox="1"/>
      </xdr:nvSpPr>
      <xdr:spPr>
        <a:xfrm>
          <a:off x="4686300" y="1319961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146535</xdr:rowOff>
    </xdr:from>
    <xdr:to>
      <xdr:col>24</xdr:col>
      <xdr:colOff>114300</xdr:colOff>
      <xdr:row>78</xdr:row>
      <xdr:rowOff>76685</xdr:rowOff>
    </xdr:to>
    <xdr:sp macro="" textlink="">
      <xdr:nvSpPr>
        <xdr:cNvPr id="176" name="フローチャート: 判断 175">
          <a:extLst>
            <a:ext uri="{FF2B5EF4-FFF2-40B4-BE49-F238E27FC236}">
              <a16:creationId xmlns:a16="http://schemas.microsoft.com/office/drawing/2014/main" id="{00000000-0008-0000-0600-0000B0000000}"/>
            </a:ext>
          </a:extLst>
        </xdr:cNvPr>
        <xdr:cNvSpPr/>
      </xdr:nvSpPr>
      <xdr:spPr>
        <a:xfrm>
          <a:off x="4584700" y="13348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126177</xdr:rowOff>
    </xdr:from>
    <xdr:to>
      <xdr:col>19</xdr:col>
      <xdr:colOff>177800</xdr:colOff>
      <xdr:row>78</xdr:row>
      <xdr:rowOff>131662</xdr:rowOff>
    </xdr:to>
    <xdr:cxnSp macro="">
      <xdr:nvCxnSpPr>
        <xdr:cNvPr id="177" name="直線コネクタ 176">
          <a:extLst>
            <a:ext uri="{FF2B5EF4-FFF2-40B4-BE49-F238E27FC236}">
              <a16:creationId xmlns:a16="http://schemas.microsoft.com/office/drawing/2014/main" id="{00000000-0008-0000-0600-0000B1000000}"/>
            </a:ext>
          </a:extLst>
        </xdr:cNvPr>
        <xdr:cNvCxnSpPr/>
      </xdr:nvCxnSpPr>
      <xdr:spPr>
        <a:xfrm flipV="1">
          <a:off x="2908300" y="13499277"/>
          <a:ext cx="889000" cy="54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136796</xdr:rowOff>
    </xdr:from>
    <xdr:to>
      <xdr:col>20</xdr:col>
      <xdr:colOff>38100</xdr:colOff>
      <xdr:row>78</xdr:row>
      <xdr:rowOff>66946</xdr:rowOff>
    </xdr:to>
    <xdr:sp macro="" textlink="">
      <xdr:nvSpPr>
        <xdr:cNvPr id="178" name="フローチャート: 判断 177">
          <a:extLst>
            <a:ext uri="{FF2B5EF4-FFF2-40B4-BE49-F238E27FC236}">
              <a16:creationId xmlns:a16="http://schemas.microsoft.com/office/drawing/2014/main" id="{00000000-0008-0000-0600-0000B2000000}"/>
            </a:ext>
          </a:extLst>
        </xdr:cNvPr>
        <xdr:cNvSpPr/>
      </xdr:nvSpPr>
      <xdr:spPr>
        <a:xfrm>
          <a:off x="3746500" y="13338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76</xdr:row>
      <xdr:rowOff>83473</xdr:rowOff>
    </xdr:from>
    <xdr:ext cx="534377" cy="259045"/>
    <xdr:sp macro="" textlink="">
      <xdr:nvSpPr>
        <xdr:cNvPr id="179" name="テキスト ボックス 178">
          <a:extLst>
            <a:ext uri="{FF2B5EF4-FFF2-40B4-BE49-F238E27FC236}">
              <a16:creationId xmlns:a16="http://schemas.microsoft.com/office/drawing/2014/main" id="{00000000-0008-0000-0600-0000B3000000}"/>
            </a:ext>
          </a:extLst>
        </xdr:cNvPr>
        <xdr:cNvSpPr txBox="1"/>
      </xdr:nvSpPr>
      <xdr:spPr>
        <a:xfrm>
          <a:off x="3530111" y="131136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106046</xdr:rowOff>
    </xdr:from>
    <xdr:to>
      <xdr:col>15</xdr:col>
      <xdr:colOff>50800</xdr:colOff>
      <xdr:row>78</xdr:row>
      <xdr:rowOff>131662</xdr:rowOff>
    </xdr:to>
    <xdr:cxnSp macro="">
      <xdr:nvCxnSpPr>
        <xdr:cNvPr id="180" name="直線コネクタ 179">
          <a:extLst>
            <a:ext uri="{FF2B5EF4-FFF2-40B4-BE49-F238E27FC236}">
              <a16:creationId xmlns:a16="http://schemas.microsoft.com/office/drawing/2014/main" id="{00000000-0008-0000-0600-0000B4000000}"/>
            </a:ext>
          </a:extLst>
        </xdr:cNvPr>
        <xdr:cNvCxnSpPr/>
      </xdr:nvCxnSpPr>
      <xdr:spPr>
        <a:xfrm>
          <a:off x="2019300" y="13479146"/>
          <a:ext cx="889000" cy="256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127022</xdr:rowOff>
    </xdr:from>
    <xdr:to>
      <xdr:col>15</xdr:col>
      <xdr:colOff>101600</xdr:colOff>
      <xdr:row>78</xdr:row>
      <xdr:rowOff>57172</xdr:rowOff>
    </xdr:to>
    <xdr:sp macro="" textlink="">
      <xdr:nvSpPr>
        <xdr:cNvPr id="181" name="フローチャート: 判断 180">
          <a:extLst>
            <a:ext uri="{FF2B5EF4-FFF2-40B4-BE49-F238E27FC236}">
              <a16:creationId xmlns:a16="http://schemas.microsoft.com/office/drawing/2014/main" id="{00000000-0008-0000-0600-0000B5000000}"/>
            </a:ext>
          </a:extLst>
        </xdr:cNvPr>
        <xdr:cNvSpPr/>
      </xdr:nvSpPr>
      <xdr:spPr>
        <a:xfrm>
          <a:off x="2857500" y="13328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76</xdr:row>
      <xdr:rowOff>73699</xdr:rowOff>
    </xdr:from>
    <xdr:ext cx="534377" cy="259045"/>
    <xdr:sp macro="" textlink="">
      <xdr:nvSpPr>
        <xdr:cNvPr id="182" name="テキスト ボックス 181">
          <a:extLst>
            <a:ext uri="{FF2B5EF4-FFF2-40B4-BE49-F238E27FC236}">
              <a16:creationId xmlns:a16="http://schemas.microsoft.com/office/drawing/2014/main" id="{00000000-0008-0000-0600-0000B6000000}"/>
            </a:ext>
          </a:extLst>
        </xdr:cNvPr>
        <xdr:cNvSpPr txBox="1"/>
      </xdr:nvSpPr>
      <xdr:spPr>
        <a:xfrm>
          <a:off x="2641111" y="131038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106046</xdr:rowOff>
    </xdr:from>
    <xdr:to>
      <xdr:col>10</xdr:col>
      <xdr:colOff>114300</xdr:colOff>
      <xdr:row>78</xdr:row>
      <xdr:rowOff>120365</xdr:rowOff>
    </xdr:to>
    <xdr:cxnSp macro="">
      <xdr:nvCxnSpPr>
        <xdr:cNvPr id="183" name="直線コネクタ 182">
          <a:extLst>
            <a:ext uri="{FF2B5EF4-FFF2-40B4-BE49-F238E27FC236}">
              <a16:creationId xmlns:a16="http://schemas.microsoft.com/office/drawing/2014/main" id="{00000000-0008-0000-0600-0000B7000000}"/>
            </a:ext>
          </a:extLst>
        </xdr:cNvPr>
        <xdr:cNvCxnSpPr/>
      </xdr:nvCxnSpPr>
      <xdr:spPr>
        <a:xfrm flipV="1">
          <a:off x="1130300" y="13479146"/>
          <a:ext cx="889000" cy="143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144281</xdr:rowOff>
    </xdr:from>
    <xdr:to>
      <xdr:col>10</xdr:col>
      <xdr:colOff>165100</xdr:colOff>
      <xdr:row>78</xdr:row>
      <xdr:rowOff>74431</xdr:rowOff>
    </xdr:to>
    <xdr:sp macro="" textlink="">
      <xdr:nvSpPr>
        <xdr:cNvPr id="184" name="フローチャート: 判断 183">
          <a:extLst>
            <a:ext uri="{FF2B5EF4-FFF2-40B4-BE49-F238E27FC236}">
              <a16:creationId xmlns:a16="http://schemas.microsoft.com/office/drawing/2014/main" id="{00000000-0008-0000-0600-0000B8000000}"/>
            </a:ext>
          </a:extLst>
        </xdr:cNvPr>
        <xdr:cNvSpPr/>
      </xdr:nvSpPr>
      <xdr:spPr>
        <a:xfrm>
          <a:off x="1968500" y="133459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76</xdr:row>
      <xdr:rowOff>90958</xdr:rowOff>
    </xdr:from>
    <xdr:ext cx="534377"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1752111" y="131211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150955</xdr:rowOff>
    </xdr:from>
    <xdr:to>
      <xdr:col>6</xdr:col>
      <xdr:colOff>38100</xdr:colOff>
      <xdr:row>78</xdr:row>
      <xdr:rowOff>81105</xdr:rowOff>
    </xdr:to>
    <xdr:sp macro="" textlink="">
      <xdr:nvSpPr>
        <xdr:cNvPr id="186" name="フローチャート: 判断 185">
          <a:extLst>
            <a:ext uri="{FF2B5EF4-FFF2-40B4-BE49-F238E27FC236}">
              <a16:creationId xmlns:a16="http://schemas.microsoft.com/office/drawing/2014/main" id="{00000000-0008-0000-0600-0000BA000000}"/>
            </a:ext>
          </a:extLst>
        </xdr:cNvPr>
        <xdr:cNvSpPr/>
      </xdr:nvSpPr>
      <xdr:spPr>
        <a:xfrm>
          <a:off x="1079500" y="13352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76</xdr:row>
      <xdr:rowOff>97632</xdr:rowOff>
    </xdr:from>
    <xdr:ext cx="534377"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863111" y="131278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86395</xdr:rowOff>
    </xdr:from>
    <xdr:to>
      <xdr:col>24</xdr:col>
      <xdr:colOff>114300</xdr:colOff>
      <xdr:row>79</xdr:row>
      <xdr:rowOff>16545</xdr:rowOff>
    </xdr:to>
    <xdr:sp macro="" textlink="">
      <xdr:nvSpPr>
        <xdr:cNvPr id="193" name="楕円 192">
          <a:extLst>
            <a:ext uri="{FF2B5EF4-FFF2-40B4-BE49-F238E27FC236}">
              <a16:creationId xmlns:a16="http://schemas.microsoft.com/office/drawing/2014/main" id="{00000000-0008-0000-0600-0000C1000000}"/>
            </a:ext>
          </a:extLst>
        </xdr:cNvPr>
        <xdr:cNvSpPr/>
      </xdr:nvSpPr>
      <xdr:spPr>
        <a:xfrm>
          <a:off x="4584700" y="13459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1322</xdr:rowOff>
    </xdr:from>
    <xdr:ext cx="378565" cy="259045"/>
    <xdr:sp macro="" textlink="">
      <xdr:nvSpPr>
        <xdr:cNvPr id="194" name="維持補修費該当値テキスト">
          <a:extLst>
            <a:ext uri="{FF2B5EF4-FFF2-40B4-BE49-F238E27FC236}">
              <a16:creationId xmlns:a16="http://schemas.microsoft.com/office/drawing/2014/main" id="{00000000-0008-0000-0600-0000C2000000}"/>
            </a:ext>
          </a:extLst>
        </xdr:cNvPr>
        <xdr:cNvSpPr txBox="1"/>
      </xdr:nvSpPr>
      <xdr:spPr>
        <a:xfrm>
          <a:off x="4686300" y="133744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75377</xdr:rowOff>
    </xdr:from>
    <xdr:to>
      <xdr:col>20</xdr:col>
      <xdr:colOff>38100</xdr:colOff>
      <xdr:row>79</xdr:row>
      <xdr:rowOff>5527</xdr:rowOff>
    </xdr:to>
    <xdr:sp macro="" textlink="">
      <xdr:nvSpPr>
        <xdr:cNvPr id="195" name="楕円 194">
          <a:extLst>
            <a:ext uri="{FF2B5EF4-FFF2-40B4-BE49-F238E27FC236}">
              <a16:creationId xmlns:a16="http://schemas.microsoft.com/office/drawing/2014/main" id="{00000000-0008-0000-0600-0000C3000000}"/>
            </a:ext>
          </a:extLst>
        </xdr:cNvPr>
        <xdr:cNvSpPr/>
      </xdr:nvSpPr>
      <xdr:spPr>
        <a:xfrm>
          <a:off x="3746500" y="13448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168104</xdr:rowOff>
    </xdr:from>
    <xdr:ext cx="469744"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3562428" y="135412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80862</xdr:rowOff>
    </xdr:from>
    <xdr:to>
      <xdr:col>15</xdr:col>
      <xdr:colOff>101600</xdr:colOff>
      <xdr:row>79</xdr:row>
      <xdr:rowOff>11012</xdr:rowOff>
    </xdr:to>
    <xdr:sp macro="" textlink="">
      <xdr:nvSpPr>
        <xdr:cNvPr id="197" name="楕円 196">
          <a:extLst>
            <a:ext uri="{FF2B5EF4-FFF2-40B4-BE49-F238E27FC236}">
              <a16:creationId xmlns:a16="http://schemas.microsoft.com/office/drawing/2014/main" id="{00000000-0008-0000-0600-0000C5000000}"/>
            </a:ext>
          </a:extLst>
        </xdr:cNvPr>
        <xdr:cNvSpPr/>
      </xdr:nvSpPr>
      <xdr:spPr>
        <a:xfrm>
          <a:off x="2857500" y="13453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79</xdr:row>
      <xdr:rowOff>2139</xdr:rowOff>
    </xdr:from>
    <xdr:ext cx="469744"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2673428" y="135466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55246</xdr:rowOff>
    </xdr:from>
    <xdr:to>
      <xdr:col>10</xdr:col>
      <xdr:colOff>165100</xdr:colOff>
      <xdr:row>78</xdr:row>
      <xdr:rowOff>156846</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1968500" y="134283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147973</xdr:rowOff>
    </xdr:from>
    <xdr:ext cx="469744" cy="259045"/>
    <xdr:sp macro="" textlink="">
      <xdr:nvSpPr>
        <xdr:cNvPr id="200" name="テキスト ボックス 199">
          <a:extLst>
            <a:ext uri="{FF2B5EF4-FFF2-40B4-BE49-F238E27FC236}">
              <a16:creationId xmlns:a16="http://schemas.microsoft.com/office/drawing/2014/main" id="{00000000-0008-0000-0600-0000C8000000}"/>
            </a:ext>
          </a:extLst>
        </xdr:cNvPr>
        <xdr:cNvSpPr txBox="1"/>
      </xdr:nvSpPr>
      <xdr:spPr>
        <a:xfrm>
          <a:off x="1784428" y="135210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69565</xdr:rowOff>
    </xdr:from>
    <xdr:to>
      <xdr:col>6</xdr:col>
      <xdr:colOff>38100</xdr:colOff>
      <xdr:row>78</xdr:row>
      <xdr:rowOff>171165</xdr:rowOff>
    </xdr:to>
    <xdr:sp macro="" textlink="">
      <xdr:nvSpPr>
        <xdr:cNvPr id="201" name="楕円 200">
          <a:extLst>
            <a:ext uri="{FF2B5EF4-FFF2-40B4-BE49-F238E27FC236}">
              <a16:creationId xmlns:a16="http://schemas.microsoft.com/office/drawing/2014/main" id="{00000000-0008-0000-0600-0000C9000000}"/>
            </a:ext>
          </a:extLst>
        </xdr:cNvPr>
        <xdr:cNvSpPr/>
      </xdr:nvSpPr>
      <xdr:spPr>
        <a:xfrm>
          <a:off x="1079500" y="134426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162292</xdr:rowOff>
    </xdr:from>
    <xdr:ext cx="469744" cy="259045"/>
    <xdr:sp macro="" textlink="">
      <xdr:nvSpPr>
        <xdr:cNvPr id="202" name="テキスト ボックス 201">
          <a:extLst>
            <a:ext uri="{FF2B5EF4-FFF2-40B4-BE49-F238E27FC236}">
              <a16:creationId xmlns:a16="http://schemas.microsoft.com/office/drawing/2014/main" id="{00000000-0008-0000-0600-0000CA000000}"/>
            </a:ext>
          </a:extLst>
        </xdr:cNvPr>
        <xdr:cNvSpPr txBox="1"/>
      </xdr:nvSpPr>
      <xdr:spPr>
        <a:xfrm>
          <a:off x="895428" y="135353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3" name="正方形/長方形 202">
          <a:extLst>
            <a:ext uri="{FF2B5EF4-FFF2-40B4-BE49-F238E27FC236}">
              <a16:creationId xmlns:a16="http://schemas.microsoft.com/office/drawing/2014/main" id="{00000000-0008-0000-0600-0000CB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124,740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1" name="テキスト ボックス 210">
          <a:extLst>
            <a:ext uri="{FF2B5EF4-FFF2-40B4-BE49-F238E27FC236}">
              <a16:creationId xmlns:a16="http://schemas.microsoft.com/office/drawing/2014/main" id="{00000000-0008-0000-0600-0000D3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2" name="直線コネクタ 211">
          <a:extLst>
            <a:ext uri="{FF2B5EF4-FFF2-40B4-BE49-F238E27FC236}">
              <a16:creationId xmlns:a16="http://schemas.microsoft.com/office/drawing/2014/main" id="{00000000-0008-0000-0600-0000D4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3" name="直線コネクタ 212">
          <a:extLst>
            <a:ext uri="{FF2B5EF4-FFF2-40B4-BE49-F238E27FC236}">
              <a16:creationId xmlns:a16="http://schemas.microsoft.com/office/drawing/2014/main" id="{00000000-0008-0000-0600-0000D5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4" name="テキスト ボックス 213">
          <a:extLst>
            <a:ext uri="{FF2B5EF4-FFF2-40B4-BE49-F238E27FC236}">
              <a16:creationId xmlns:a16="http://schemas.microsoft.com/office/drawing/2014/main" id="{00000000-0008-0000-0600-0000D6000000}"/>
            </a:ext>
          </a:extLst>
        </xdr:cNvPr>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5" name="直線コネクタ 214">
          <a:extLst>
            <a:ext uri="{FF2B5EF4-FFF2-40B4-BE49-F238E27FC236}">
              <a16:creationId xmlns:a16="http://schemas.microsoft.com/office/drawing/2014/main" id="{00000000-0008-0000-0600-0000D7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16" name="テキスト ボックス 215">
          <a:extLst>
            <a:ext uri="{FF2B5EF4-FFF2-40B4-BE49-F238E27FC236}">
              <a16:creationId xmlns:a16="http://schemas.microsoft.com/office/drawing/2014/main" id="{00000000-0008-0000-0600-0000D8000000}"/>
            </a:ext>
          </a:extLst>
        </xdr:cNvPr>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7" name="直線コネクタ 216">
          <a:extLst>
            <a:ext uri="{FF2B5EF4-FFF2-40B4-BE49-F238E27FC236}">
              <a16:creationId xmlns:a16="http://schemas.microsoft.com/office/drawing/2014/main" id="{00000000-0008-0000-0600-0000D9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3" name="直線コネクタ 222">
          <a:extLst>
            <a:ext uri="{FF2B5EF4-FFF2-40B4-BE49-F238E27FC236}">
              <a16:creationId xmlns:a16="http://schemas.microsoft.com/office/drawing/2014/main" id="{00000000-0008-0000-0600-0000DF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87</xdr:row>
      <xdr:rowOff>54627</xdr:rowOff>
    </xdr:from>
    <xdr:ext cx="685572" cy="259045"/>
    <xdr:sp macro="" textlink="">
      <xdr:nvSpPr>
        <xdr:cNvPr id="224" name="テキスト ボックス 223">
          <a:extLst>
            <a:ext uri="{FF2B5EF4-FFF2-40B4-BE49-F238E27FC236}">
              <a16:creationId xmlns:a16="http://schemas.microsoft.com/office/drawing/2014/main" id="{00000000-0008-0000-0600-0000E0000000}"/>
            </a:ext>
          </a:extLst>
        </xdr:cNvPr>
        <xdr:cNvSpPr txBox="1"/>
      </xdr:nvSpPr>
      <xdr:spPr>
        <a:xfrm>
          <a:off x="76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5" name="扶助費グラフ枠">
          <a:extLst>
            <a:ext uri="{FF2B5EF4-FFF2-40B4-BE49-F238E27FC236}">
              <a16:creationId xmlns:a16="http://schemas.microsoft.com/office/drawing/2014/main" id="{00000000-0008-0000-0600-0000E1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168380</xdr:rowOff>
    </xdr:from>
    <xdr:to>
      <xdr:col>24</xdr:col>
      <xdr:colOff>62865</xdr:colOff>
      <xdr:row>99</xdr:row>
      <xdr:rowOff>2136</xdr:rowOff>
    </xdr:to>
    <xdr:cxnSp macro="">
      <xdr:nvCxnSpPr>
        <xdr:cNvPr id="226" name="直線コネクタ 225">
          <a:extLst>
            <a:ext uri="{FF2B5EF4-FFF2-40B4-BE49-F238E27FC236}">
              <a16:creationId xmlns:a16="http://schemas.microsoft.com/office/drawing/2014/main" id="{00000000-0008-0000-0600-0000E2000000}"/>
            </a:ext>
          </a:extLst>
        </xdr:cNvPr>
        <xdr:cNvCxnSpPr/>
      </xdr:nvCxnSpPr>
      <xdr:spPr>
        <a:xfrm flipV="1">
          <a:off x="4633595" y="15598880"/>
          <a:ext cx="1270" cy="13768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5963</xdr:rowOff>
    </xdr:from>
    <xdr:ext cx="534377" cy="259045"/>
    <xdr:sp macro="" textlink="">
      <xdr:nvSpPr>
        <xdr:cNvPr id="227" name="扶助費最小値テキスト">
          <a:extLst>
            <a:ext uri="{FF2B5EF4-FFF2-40B4-BE49-F238E27FC236}">
              <a16:creationId xmlns:a16="http://schemas.microsoft.com/office/drawing/2014/main" id="{00000000-0008-0000-0600-0000E3000000}"/>
            </a:ext>
          </a:extLst>
        </xdr:cNvPr>
        <xdr:cNvSpPr txBox="1"/>
      </xdr:nvSpPr>
      <xdr:spPr>
        <a:xfrm>
          <a:off x="4686300" y="169795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22,212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2136</xdr:rowOff>
    </xdr:from>
    <xdr:to>
      <xdr:col>24</xdr:col>
      <xdr:colOff>152400</xdr:colOff>
      <xdr:row>99</xdr:row>
      <xdr:rowOff>2136</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a:off x="4546600" y="169756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115057</xdr:rowOff>
    </xdr:from>
    <xdr:ext cx="599010" cy="259045"/>
    <xdr:sp macro="" textlink="">
      <xdr:nvSpPr>
        <xdr:cNvPr id="229" name="扶助費最大値テキスト">
          <a:extLst>
            <a:ext uri="{FF2B5EF4-FFF2-40B4-BE49-F238E27FC236}">
              <a16:creationId xmlns:a16="http://schemas.microsoft.com/office/drawing/2014/main" id="{00000000-0008-0000-0600-0000E5000000}"/>
            </a:ext>
          </a:extLst>
        </xdr:cNvPr>
        <xdr:cNvSpPr txBox="1"/>
      </xdr:nvSpPr>
      <xdr:spPr>
        <a:xfrm>
          <a:off x="4686300" y="153741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744,945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168380</xdr:rowOff>
    </xdr:from>
    <xdr:to>
      <xdr:col>24</xdr:col>
      <xdr:colOff>152400</xdr:colOff>
      <xdr:row>90</xdr:row>
      <xdr:rowOff>168380</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a:off x="4546600" y="15598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114773</xdr:rowOff>
    </xdr:from>
    <xdr:to>
      <xdr:col>24</xdr:col>
      <xdr:colOff>63500</xdr:colOff>
      <xdr:row>98</xdr:row>
      <xdr:rowOff>124313</xdr:rowOff>
    </xdr:to>
    <xdr:cxnSp macro="">
      <xdr:nvCxnSpPr>
        <xdr:cNvPr id="231" name="直線コネクタ 230">
          <a:extLst>
            <a:ext uri="{FF2B5EF4-FFF2-40B4-BE49-F238E27FC236}">
              <a16:creationId xmlns:a16="http://schemas.microsoft.com/office/drawing/2014/main" id="{00000000-0008-0000-0600-0000E7000000}"/>
            </a:ext>
          </a:extLst>
        </xdr:cNvPr>
        <xdr:cNvCxnSpPr/>
      </xdr:nvCxnSpPr>
      <xdr:spPr>
        <a:xfrm flipV="1">
          <a:off x="3797300" y="16916873"/>
          <a:ext cx="838200" cy="9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58275</xdr:rowOff>
    </xdr:from>
    <xdr:ext cx="534377" cy="259045"/>
    <xdr:sp macro="" textlink="">
      <xdr:nvSpPr>
        <xdr:cNvPr id="232" name="扶助費平均値テキスト">
          <a:extLst>
            <a:ext uri="{FF2B5EF4-FFF2-40B4-BE49-F238E27FC236}">
              <a16:creationId xmlns:a16="http://schemas.microsoft.com/office/drawing/2014/main" id="{00000000-0008-0000-0600-0000E8000000}"/>
            </a:ext>
          </a:extLst>
        </xdr:cNvPr>
        <xdr:cNvSpPr txBox="1"/>
      </xdr:nvSpPr>
      <xdr:spPr>
        <a:xfrm>
          <a:off x="4686300" y="1668892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35398</xdr:rowOff>
    </xdr:from>
    <xdr:to>
      <xdr:col>24</xdr:col>
      <xdr:colOff>114300</xdr:colOff>
      <xdr:row>98</xdr:row>
      <xdr:rowOff>136998</xdr:rowOff>
    </xdr:to>
    <xdr:sp macro="" textlink="">
      <xdr:nvSpPr>
        <xdr:cNvPr id="233" name="フローチャート: 判断 232">
          <a:extLst>
            <a:ext uri="{FF2B5EF4-FFF2-40B4-BE49-F238E27FC236}">
              <a16:creationId xmlns:a16="http://schemas.microsoft.com/office/drawing/2014/main" id="{00000000-0008-0000-0600-0000E9000000}"/>
            </a:ext>
          </a:extLst>
        </xdr:cNvPr>
        <xdr:cNvSpPr/>
      </xdr:nvSpPr>
      <xdr:spPr>
        <a:xfrm>
          <a:off x="4584700" y="16837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124313</xdr:rowOff>
    </xdr:from>
    <xdr:to>
      <xdr:col>19</xdr:col>
      <xdr:colOff>177800</xdr:colOff>
      <xdr:row>98</xdr:row>
      <xdr:rowOff>128524</xdr:rowOff>
    </xdr:to>
    <xdr:cxnSp macro="">
      <xdr:nvCxnSpPr>
        <xdr:cNvPr id="234" name="直線コネクタ 233">
          <a:extLst>
            <a:ext uri="{FF2B5EF4-FFF2-40B4-BE49-F238E27FC236}">
              <a16:creationId xmlns:a16="http://schemas.microsoft.com/office/drawing/2014/main" id="{00000000-0008-0000-0600-0000EA000000}"/>
            </a:ext>
          </a:extLst>
        </xdr:cNvPr>
        <xdr:cNvCxnSpPr/>
      </xdr:nvCxnSpPr>
      <xdr:spPr>
        <a:xfrm flipV="1">
          <a:off x="2908300" y="16926413"/>
          <a:ext cx="889000" cy="42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98</xdr:row>
      <xdr:rowOff>40001</xdr:rowOff>
    </xdr:from>
    <xdr:to>
      <xdr:col>20</xdr:col>
      <xdr:colOff>38100</xdr:colOff>
      <xdr:row>98</xdr:row>
      <xdr:rowOff>141601</xdr:rowOff>
    </xdr:to>
    <xdr:sp macro="" textlink="">
      <xdr:nvSpPr>
        <xdr:cNvPr id="235" name="フローチャート: 判断 234">
          <a:extLst>
            <a:ext uri="{FF2B5EF4-FFF2-40B4-BE49-F238E27FC236}">
              <a16:creationId xmlns:a16="http://schemas.microsoft.com/office/drawing/2014/main" id="{00000000-0008-0000-0600-0000EB000000}"/>
            </a:ext>
          </a:extLst>
        </xdr:cNvPr>
        <xdr:cNvSpPr/>
      </xdr:nvSpPr>
      <xdr:spPr>
        <a:xfrm>
          <a:off x="3746500" y="16842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158128</xdr:rowOff>
    </xdr:from>
    <xdr:ext cx="534377" cy="259045"/>
    <xdr:sp macro="" textlink="">
      <xdr:nvSpPr>
        <xdr:cNvPr id="236" name="テキスト ボックス 235">
          <a:extLst>
            <a:ext uri="{FF2B5EF4-FFF2-40B4-BE49-F238E27FC236}">
              <a16:creationId xmlns:a16="http://schemas.microsoft.com/office/drawing/2014/main" id="{00000000-0008-0000-0600-0000EC000000}"/>
            </a:ext>
          </a:extLst>
        </xdr:cNvPr>
        <xdr:cNvSpPr txBox="1"/>
      </xdr:nvSpPr>
      <xdr:spPr>
        <a:xfrm>
          <a:off x="3530111" y="166173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65,669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128524</xdr:rowOff>
    </xdr:from>
    <xdr:to>
      <xdr:col>15</xdr:col>
      <xdr:colOff>50800</xdr:colOff>
      <xdr:row>98</xdr:row>
      <xdr:rowOff>129952</xdr:rowOff>
    </xdr:to>
    <xdr:cxnSp macro="">
      <xdr:nvCxnSpPr>
        <xdr:cNvPr id="237" name="直線コネクタ 236">
          <a:extLst>
            <a:ext uri="{FF2B5EF4-FFF2-40B4-BE49-F238E27FC236}">
              <a16:creationId xmlns:a16="http://schemas.microsoft.com/office/drawing/2014/main" id="{00000000-0008-0000-0600-0000ED000000}"/>
            </a:ext>
          </a:extLst>
        </xdr:cNvPr>
        <xdr:cNvCxnSpPr/>
      </xdr:nvCxnSpPr>
      <xdr:spPr>
        <a:xfrm flipV="1">
          <a:off x="2019300" y="16930624"/>
          <a:ext cx="889000" cy="1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98</xdr:row>
      <xdr:rowOff>37043</xdr:rowOff>
    </xdr:from>
    <xdr:to>
      <xdr:col>15</xdr:col>
      <xdr:colOff>101600</xdr:colOff>
      <xdr:row>98</xdr:row>
      <xdr:rowOff>138643</xdr:rowOff>
    </xdr:to>
    <xdr:sp macro="" textlink="">
      <xdr:nvSpPr>
        <xdr:cNvPr id="238" name="フローチャート: 判断 237">
          <a:extLst>
            <a:ext uri="{FF2B5EF4-FFF2-40B4-BE49-F238E27FC236}">
              <a16:creationId xmlns:a16="http://schemas.microsoft.com/office/drawing/2014/main" id="{00000000-0008-0000-0600-0000EE000000}"/>
            </a:ext>
          </a:extLst>
        </xdr:cNvPr>
        <xdr:cNvSpPr/>
      </xdr:nvSpPr>
      <xdr:spPr>
        <a:xfrm>
          <a:off x="2857500" y="16839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155170</xdr:rowOff>
    </xdr:from>
    <xdr:ext cx="534377" cy="259045"/>
    <xdr:sp macro="" textlink="">
      <xdr:nvSpPr>
        <xdr:cNvPr id="239" name="テキスト ボックス 238">
          <a:extLst>
            <a:ext uri="{FF2B5EF4-FFF2-40B4-BE49-F238E27FC236}">
              <a16:creationId xmlns:a16="http://schemas.microsoft.com/office/drawing/2014/main" id="{00000000-0008-0000-0600-0000EF000000}"/>
            </a:ext>
          </a:extLst>
        </xdr:cNvPr>
        <xdr:cNvSpPr txBox="1"/>
      </xdr:nvSpPr>
      <xdr:spPr>
        <a:xfrm>
          <a:off x="2641111" y="16614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127719</xdr:rowOff>
    </xdr:from>
    <xdr:to>
      <xdr:col>10</xdr:col>
      <xdr:colOff>114300</xdr:colOff>
      <xdr:row>98</xdr:row>
      <xdr:rowOff>129952</xdr:rowOff>
    </xdr:to>
    <xdr:cxnSp macro="">
      <xdr:nvCxnSpPr>
        <xdr:cNvPr id="240" name="直線コネクタ 239">
          <a:extLst>
            <a:ext uri="{FF2B5EF4-FFF2-40B4-BE49-F238E27FC236}">
              <a16:creationId xmlns:a16="http://schemas.microsoft.com/office/drawing/2014/main" id="{00000000-0008-0000-0600-0000F0000000}"/>
            </a:ext>
          </a:extLst>
        </xdr:cNvPr>
        <xdr:cNvCxnSpPr/>
      </xdr:nvCxnSpPr>
      <xdr:spPr>
        <a:xfrm>
          <a:off x="1130300" y="16929819"/>
          <a:ext cx="889000" cy="22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35192</xdr:rowOff>
    </xdr:from>
    <xdr:to>
      <xdr:col>10</xdr:col>
      <xdr:colOff>165100</xdr:colOff>
      <xdr:row>98</xdr:row>
      <xdr:rowOff>136792</xdr:rowOff>
    </xdr:to>
    <xdr:sp macro="" textlink="">
      <xdr:nvSpPr>
        <xdr:cNvPr id="241" name="フローチャート: 判断 240">
          <a:extLst>
            <a:ext uri="{FF2B5EF4-FFF2-40B4-BE49-F238E27FC236}">
              <a16:creationId xmlns:a16="http://schemas.microsoft.com/office/drawing/2014/main" id="{00000000-0008-0000-0600-0000F1000000}"/>
            </a:ext>
          </a:extLst>
        </xdr:cNvPr>
        <xdr:cNvSpPr/>
      </xdr:nvSpPr>
      <xdr:spPr>
        <a:xfrm>
          <a:off x="1968500" y="168372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153319</xdr:rowOff>
    </xdr:from>
    <xdr:ext cx="534377" cy="259045"/>
    <xdr:sp macro="" textlink="">
      <xdr:nvSpPr>
        <xdr:cNvPr id="242" name="テキスト ボックス 241">
          <a:extLst>
            <a:ext uri="{FF2B5EF4-FFF2-40B4-BE49-F238E27FC236}">
              <a16:creationId xmlns:a16="http://schemas.microsoft.com/office/drawing/2014/main" id="{00000000-0008-0000-0600-0000F2000000}"/>
            </a:ext>
          </a:extLst>
        </xdr:cNvPr>
        <xdr:cNvSpPr txBox="1"/>
      </xdr:nvSpPr>
      <xdr:spPr>
        <a:xfrm>
          <a:off x="1752111" y="166125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45312</xdr:rowOff>
    </xdr:from>
    <xdr:to>
      <xdr:col>6</xdr:col>
      <xdr:colOff>38100</xdr:colOff>
      <xdr:row>98</xdr:row>
      <xdr:rowOff>146912</xdr:rowOff>
    </xdr:to>
    <xdr:sp macro="" textlink="">
      <xdr:nvSpPr>
        <xdr:cNvPr id="243" name="フローチャート: 判断 242">
          <a:extLst>
            <a:ext uri="{FF2B5EF4-FFF2-40B4-BE49-F238E27FC236}">
              <a16:creationId xmlns:a16="http://schemas.microsoft.com/office/drawing/2014/main" id="{00000000-0008-0000-0600-0000F3000000}"/>
            </a:ext>
          </a:extLst>
        </xdr:cNvPr>
        <xdr:cNvSpPr/>
      </xdr:nvSpPr>
      <xdr:spPr>
        <a:xfrm>
          <a:off x="1079500" y="16847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163439</xdr:rowOff>
    </xdr:from>
    <xdr:ext cx="534377"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863111" y="166226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600-0000F5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600-0000F7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600-0000F8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63973</xdr:rowOff>
    </xdr:from>
    <xdr:to>
      <xdr:col>24</xdr:col>
      <xdr:colOff>114300</xdr:colOff>
      <xdr:row>98</xdr:row>
      <xdr:rowOff>165573</xdr:rowOff>
    </xdr:to>
    <xdr:sp macro="" textlink="">
      <xdr:nvSpPr>
        <xdr:cNvPr id="250" name="楕円 249">
          <a:extLst>
            <a:ext uri="{FF2B5EF4-FFF2-40B4-BE49-F238E27FC236}">
              <a16:creationId xmlns:a16="http://schemas.microsoft.com/office/drawing/2014/main" id="{00000000-0008-0000-0600-0000FA000000}"/>
            </a:ext>
          </a:extLst>
        </xdr:cNvPr>
        <xdr:cNvSpPr/>
      </xdr:nvSpPr>
      <xdr:spPr>
        <a:xfrm>
          <a:off x="4584700" y="168660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98</xdr:row>
      <xdr:rowOff>13825</xdr:rowOff>
    </xdr:from>
    <xdr:ext cx="534377" cy="259045"/>
    <xdr:sp macro="" textlink="">
      <xdr:nvSpPr>
        <xdr:cNvPr id="251" name="扶助費該当値テキスト">
          <a:extLst>
            <a:ext uri="{FF2B5EF4-FFF2-40B4-BE49-F238E27FC236}">
              <a16:creationId xmlns:a16="http://schemas.microsoft.com/office/drawing/2014/main" id="{00000000-0008-0000-0600-0000FB000000}"/>
            </a:ext>
          </a:extLst>
        </xdr:cNvPr>
        <xdr:cNvSpPr txBox="1"/>
      </xdr:nvSpPr>
      <xdr:spPr>
        <a:xfrm>
          <a:off x="4686300" y="168159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53,085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73513</xdr:rowOff>
    </xdr:from>
    <xdr:to>
      <xdr:col>20</xdr:col>
      <xdr:colOff>38100</xdr:colOff>
      <xdr:row>99</xdr:row>
      <xdr:rowOff>3663</xdr:rowOff>
    </xdr:to>
    <xdr:sp macro="" textlink="">
      <xdr:nvSpPr>
        <xdr:cNvPr id="252" name="楕円 251">
          <a:extLst>
            <a:ext uri="{FF2B5EF4-FFF2-40B4-BE49-F238E27FC236}">
              <a16:creationId xmlns:a16="http://schemas.microsoft.com/office/drawing/2014/main" id="{00000000-0008-0000-0600-0000FC000000}"/>
            </a:ext>
          </a:extLst>
        </xdr:cNvPr>
        <xdr:cNvSpPr/>
      </xdr:nvSpPr>
      <xdr:spPr>
        <a:xfrm>
          <a:off x="3746500" y="168756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166240</xdr:rowOff>
    </xdr:from>
    <xdr:ext cx="534377"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3530111" y="16968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77724</xdr:rowOff>
    </xdr:from>
    <xdr:to>
      <xdr:col>15</xdr:col>
      <xdr:colOff>101600</xdr:colOff>
      <xdr:row>99</xdr:row>
      <xdr:rowOff>7874</xdr:rowOff>
    </xdr:to>
    <xdr:sp macro="" textlink="">
      <xdr:nvSpPr>
        <xdr:cNvPr id="254" name="楕円 253">
          <a:extLst>
            <a:ext uri="{FF2B5EF4-FFF2-40B4-BE49-F238E27FC236}">
              <a16:creationId xmlns:a16="http://schemas.microsoft.com/office/drawing/2014/main" id="{00000000-0008-0000-0600-0000FE000000}"/>
            </a:ext>
          </a:extLst>
        </xdr:cNvPr>
        <xdr:cNvSpPr/>
      </xdr:nvSpPr>
      <xdr:spPr>
        <a:xfrm>
          <a:off x="2857500" y="16879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170451</xdr:rowOff>
    </xdr:from>
    <xdr:ext cx="534377"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2641111" y="169725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45,867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79152</xdr:rowOff>
    </xdr:from>
    <xdr:to>
      <xdr:col>10</xdr:col>
      <xdr:colOff>165100</xdr:colOff>
      <xdr:row>99</xdr:row>
      <xdr:rowOff>9302</xdr:rowOff>
    </xdr:to>
    <xdr:sp macro="" textlink="">
      <xdr:nvSpPr>
        <xdr:cNvPr id="256" name="楕円 255">
          <a:extLst>
            <a:ext uri="{FF2B5EF4-FFF2-40B4-BE49-F238E27FC236}">
              <a16:creationId xmlns:a16="http://schemas.microsoft.com/office/drawing/2014/main" id="{00000000-0008-0000-0600-000000010000}"/>
            </a:ext>
          </a:extLst>
        </xdr:cNvPr>
        <xdr:cNvSpPr/>
      </xdr:nvSpPr>
      <xdr:spPr>
        <a:xfrm>
          <a:off x="1968500" y="16881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99</xdr:row>
      <xdr:rowOff>429</xdr:rowOff>
    </xdr:from>
    <xdr:ext cx="534377" cy="259045"/>
    <xdr:sp macro="" textlink="">
      <xdr:nvSpPr>
        <xdr:cNvPr id="257" name="テキスト ボックス 256">
          <a:extLst>
            <a:ext uri="{FF2B5EF4-FFF2-40B4-BE49-F238E27FC236}">
              <a16:creationId xmlns:a16="http://schemas.microsoft.com/office/drawing/2014/main" id="{00000000-0008-0000-0600-000001010000}"/>
            </a:ext>
          </a:extLst>
        </xdr:cNvPr>
        <xdr:cNvSpPr txBox="1"/>
      </xdr:nvSpPr>
      <xdr:spPr>
        <a:xfrm>
          <a:off x="1752111" y="169739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76919</xdr:rowOff>
    </xdr:from>
    <xdr:to>
      <xdr:col>6</xdr:col>
      <xdr:colOff>38100</xdr:colOff>
      <xdr:row>99</xdr:row>
      <xdr:rowOff>7069</xdr:rowOff>
    </xdr:to>
    <xdr:sp macro="" textlink="">
      <xdr:nvSpPr>
        <xdr:cNvPr id="258" name="楕円 257">
          <a:extLst>
            <a:ext uri="{FF2B5EF4-FFF2-40B4-BE49-F238E27FC236}">
              <a16:creationId xmlns:a16="http://schemas.microsoft.com/office/drawing/2014/main" id="{00000000-0008-0000-0600-000002010000}"/>
            </a:ext>
          </a:extLst>
        </xdr:cNvPr>
        <xdr:cNvSpPr/>
      </xdr:nvSpPr>
      <xdr:spPr>
        <a:xfrm>
          <a:off x="1079500" y="168790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169646</xdr:rowOff>
    </xdr:from>
    <xdr:ext cx="534377" cy="259045"/>
    <xdr:sp macro="" textlink="">
      <xdr:nvSpPr>
        <xdr:cNvPr id="259" name="テキスト ボックス 258">
          <a:extLst>
            <a:ext uri="{FF2B5EF4-FFF2-40B4-BE49-F238E27FC236}">
              <a16:creationId xmlns:a16="http://schemas.microsoft.com/office/drawing/2014/main" id="{00000000-0008-0000-0600-000003010000}"/>
            </a:ext>
          </a:extLst>
        </xdr:cNvPr>
        <xdr:cNvSpPr txBox="1"/>
      </xdr:nvSpPr>
      <xdr:spPr>
        <a:xfrm>
          <a:off x="863111" y="169717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46,289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0" name="正方形/長方形 259">
          <a:extLst>
            <a:ext uri="{FF2B5EF4-FFF2-40B4-BE49-F238E27FC236}">
              <a16:creationId xmlns:a16="http://schemas.microsoft.com/office/drawing/2014/main" id="{00000000-0008-0000-0600-000004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1" name="正方形/長方形 260">
          <a:extLst>
            <a:ext uri="{FF2B5EF4-FFF2-40B4-BE49-F238E27FC236}">
              <a16:creationId xmlns:a16="http://schemas.microsoft.com/office/drawing/2014/main" id="{00000000-0008-0000-0600-000005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2" name="正方形/長方形 261">
          <a:extLst>
            <a:ext uri="{FF2B5EF4-FFF2-40B4-BE49-F238E27FC236}">
              <a16:creationId xmlns:a16="http://schemas.microsoft.com/office/drawing/2014/main" id="{00000000-0008-0000-0600-000006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3" name="正方形/長方形 262">
          <a:extLst>
            <a:ext uri="{FF2B5EF4-FFF2-40B4-BE49-F238E27FC236}">
              <a16:creationId xmlns:a16="http://schemas.microsoft.com/office/drawing/2014/main" id="{00000000-0008-0000-0600-000007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44,445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8" name="テキスト ボックス 267">
          <a:extLst>
            <a:ext uri="{FF2B5EF4-FFF2-40B4-BE49-F238E27FC236}">
              <a16:creationId xmlns:a16="http://schemas.microsoft.com/office/drawing/2014/main" id="{00000000-0008-0000-0600-00000C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9" name="直線コネクタ 268">
          <a:extLst>
            <a:ext uri="{FF2B5EF4-FFF2-40B4-BE49-F238E27FC236}">
              <a16:creationId xmlns:a16="http://schemas.microsoft.com/office/drawing/2014/main" id="{00000000-0008-0000-0600-00000D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0" name="直線コネクタ 269">
          <a:extLst>
            <a:ext uri="{FF2B5EF4-FFF2-40B4-BE49-F238E27FC236}">
              <a16:creationId xmlns:a16="http://schemas.microsoft.com/office/drawing/2014/main" id="{00000000-0008-0000-0600-00000E010000}"/>
            </a:ext>
          </a:extLst>
        </xdr:cNvPr>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1" name="テキスト ボックス 270">
          <a:extLst>
            <a:ext uri="{FF2B5EF4-FFF2-40B4-BE49-F238E27FC236}">
              <a16:creationId xmlns:a16="http://schemas.microsoft.com/office/drawing/2014/main" id="{00000000-0008-0000-0600-00000F010000}"/>
            </a:ext>
          </a:extLst>
        </xdr:cNvPr>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2" name="直線コネクタ 271">
          <a:extLst>
            <a:ext uri="{FF2B5EF4-FFF2-40B4-BE49-F238E27FC236}">
              <a16:creationId xmlns:a16="http://schemas.microsoft.com/office/drawing/2014/main" id="{00000000-0008-0000-0600-000010010000}"/>
            </a:ext>
          </a:extLst>
        </xdr:cNvPr>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144434</xdr:rowOff>
    </xdr:from>
    <xdr:ext cx="595419" cy="259045"/>
    <xdr:sp macro="" textlink="">
      <xdr:nvSpPr>
        <xdr:cNvPr id="273" name="テキスト ボックス 272">
          <a:extLst>
            <a:ext uri="{FF2B5EF4-FFF2-40B4-BE49-F238E27FC236}">
              <a16:creationId xmlns:a16="http://schemas.microsoft.com/office/drawing/2014/main" id="{00000000-0008-0000-0600-000011010000}"/>
            </a:ext>
          </a:extLst>
        </xdr:cNvPr>
        <xdr:cNvSpPr txBox="1"/>
      </xdr:nvSpPr>
      <xdr:spPr>
        <a:xfrm>
          <a:off x="6008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74" name="直線コネクタ 273">
          <a:extLst>
            <a:ext uri="{FF2B5EF4-FFF2-40B4-BE49-F238E27FC236}">
              <a16:creationId xmlns:a16="http://schemas.microsoft.com/office/drawing/2014/main" id="{00000000-0008-0000-0600-000012010000}"/>
            </a:ext>
          </a:extLst>
        </xdr:cNvPr>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34</xdr:row>
      <xdr:rowOff>160763</xdr:rowOff>
    </xdr:from>
    <xdr:ext cx="595419" cy="259045"/>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008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5641</xdr:rowOff>
    </xdr:from>
    <xdr:ext cx="595419" cy="259045"/>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008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21970</xdr:rowOff>
    </xdr:from>
    <xdr:ext cx="595419" cy="259045"/>
    <xdr:sp macro="" textlink="">
      <xdr:nvSpPr>
        <xdr:cNvPr id="279" name="テキスト ボックス 278">
          <a:extLst>
            <a:ext uri="{FF2B5EF4-FFF2-40B4-BE49-F238E27FC236}">
              <a16:creationId xmlns:a16="http://schemas.microsoft.com/office/drawing/2014/main" id="{00000000-0008-0000-0600-000017010000}"/>
            </a:ext>
          </a:extLst>
        </xdr:cNvPr>
        <xdr:cNvSpPr txBox="1"/>
      </xdr:nvSpPr>
      <xdr:spPr>
        <a:xfrm>
          <a:off x="6008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0" name="直線コネクタ 279">
          <a:extLst>
            <a:ext uri="{FF2B5EF4-FFF2-40B4-BE49-F238E27FC236}">
              <a16:creationId xmlns:a16="http://schemas.microsoft.com/office/drawing/2014/main" id="{00000000-0008-0000-0600-000018010000}"/>
            </a:ext>
          </a:extLst>
        </xdr:cNvPr>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29</xdr:row>
      <xdr:rowOff>38299</xdr:rowOff>
    </xdr:from>
    <xdr:ext cx="685572" cy="259045"/>
    <xdr:sp macro="" textlink="">
      <xdr:nvSpPr>
        <xdr:cNvPr id="281" name="テキスト ボックス 280">
          <a:extLst>
            <a:ext uri="{FF2B5EF4-FFF2-40B4-BE49-F238E27FC236}">
              <a16:creationId xmlns:a16="http://schemas.microsoft.com/office/drawing/2014/main" id="{00000000-0008-0000-0600-000019010000}"/>
            </a:ext>
          </a:extLst>
        </xdr:cNvPr>
        <xdr:cNvSpPr txBox="1"/>
      </xdr:nvSpPr>
      <xdr:spPr>
        <a:xfrm>
          <a:off x="5918428" y="5010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2" name="直線コネクタ 281">
          <a:extLst>
            <a:ext uri="{FF2B5EF4-FFF2-40B4-BE49-F238E27FC236}">
              <a16:creationId xmlns:a16="http://schemas.microsoft.com/office/drawing/2014/main" id="{00000000-0008-0000-0600-00001A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27</xdr:row>
      <xdr:rowOff>54627</xdr:rowOff>
    </xdr:from>
    <xdr:ext cx="685572" cy="259045"/>
    <xdr:sp macro="" textlink="">
      <xdr:nvSpPr>
        <xdr:cNvPr id="283" name="テキスト ボックス 282">
          <a:extLst>
            <a:ext uri="{FF2B5EF4-FFF2-40B4-BE49-F238E27FC236}">
              <a16:creationId xmlns:a16="http://schemas.microsoft.com/office/drawing/2014/main" id="{00000000-0008-0000-0600-00001B010000}"/>
            </a:ext>
          </a:extLst>
        </xdr:cNvPr>
        <xdr:cNvSpPr txBox="1"/>
      </xdr:nvSpPr>
      <xdr:spPr>
        <a:xfrm>
          <a:off x="5918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4" name="補助費等グラフ枠">
          <a:extLst>
            <a:ext uri="{FF2B5EF4-FFF2-40B4-BE49-F238E27FC236}">
              <a16:creationId xmlns:a16="http://schemas.microsoft.com/office/drawing/2014/main" id="{00000000-0008-0000-0600-00001C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64162</xdr:rowOff>
    </xdr:from>
    <xdr:to>
      <xdr:col>54</xdr:col>
      <xdr:colOff>189865</xdr:colOff>
      <xdr:row>39</xdr:row>
      <xdr:rowOff>21379</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flipV="1">
          <a:off x="10475595" y="5207662"/>
          <a:ext cx="1270" cy="15002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25206</xdr:rowOff>
    </xdr:from>
    <xdr:ext cx="534377" cy="259045"/>
    <xdr:sp macro="" textlink="">
      <xdr:nvSpPr>
        <xdr:cNvPr id="286" name="補助費等最小値テキスト">
          <a:extLst>
            <a:ext uri="{FF2B5EF4-FFF2-40B4-BE49-F238E27FC236}">
              <a16:creationId xmlns:a16="http://schemas.microsoft.com/office/drawing/2014/main" id="{00000000-0008-0000-0600-00001E010000}"/>
            </a:ext>
          </a:extLst>
        </xdr:cNvPr>
        <xdr:cNvSpPr txBox="1"/>
      </xdr:nvSpPr>
      <xdr:spPr>
        <a:xfrm>
          <a:off x="10528300" y="67117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47,463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21379</xdr:rowOff>
    </xdr:from>
    <xdr:to>
      <xdr:col>55</xdr:col>
      <xdr:colOff>88900</xdr:colOff>
      <xdr:row>39</xdr:row>
      <xdr:rowOff>21379</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a:off x="10388600" y="67079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10839</xdr:rowOff>
    </xdr:from>
    <xdr:ext cx="599010" cy="259045"/>
    <xdr:sp macro="" textlink="">
      <xdr:nvSpPr>
        <xdr:cNvPr id="288" name="補助費等最大値テキスト">
          <a:extLst>
            <a:ext uri="{FF2B5EF4-FFF2-40B4-BE49-F238E27FC236}">
              <a16:creationId xmlns:a16="http://schemas.microsoft.com/office/drawing/2014/main" id="{00000000-0008-0000-0600-000020010000}"/>
            </a:ext>
          </a:extLst>
        </xdr:cNvPr>
        <xdr:cNvSpPr txBox="1"/>
      </xdr:nvSpPr>
      <xdr:spPr>
        <a:xfrm>
          <a:off x="10528300" y="49828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966,261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64162</xdr:rowOff>
    </xdr:from>
    <xdr:to>
      <xdr:col>55</xdr:col>
      <xdr:colOff>88900</xdr:colOff>
      <xdr:row>30</xdr:row>
      <xdr:rowOff>64162</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a:off x="10388600" y="52076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78672</xdr:rowOff>
    </xdr:from>
    <xdr:to>
      <xdr:col>55</xdr:col>
      <xdr:colOff>0</xdr:colOff>
      <xdr:row>37</xdr:row>
      <xdr:rowOff>105307</xdr:rowOff>
    </xdr:to>
    <xdr:cxnSp macro="">
      <xdr:nvCxnSpPr>
        <xdr:cNvPr id="290" name="直線コネクタ 289">
          <a:extLst>
            <a:ext uri="{FF2B5EF4-FFF2-40B4-BE49-F238E27FC236}">
              <a16:creationId xmlns:a16="http://schemas.microsoft.com/office/drawing/2014/main" id="{00000000-0008-0000-0600-000022010000}"/>
            </a:ext>
          </a:extLst>
        </xdr:cNvPr>
        <xdr:cNvCxnSpPr/>
      </xdr:nvCxnSpPr>
      <xdr:spPr>
        <a:xfrm flipV="1">
          <a:off x="9639300" y="6422322"/>
          <a:ext cx="838200" cy="266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44790</xdr:rowOff>
    </xdr:from>
    <xdr:ext cx="599010" cy="259045"/>
    <xdr:sp macro="" textlink="">
      <xdr:nvSpPr>
        <xdr:cNvPr id="291" name="補助費等平均値テキスト">
          <a:extLst>
            <a:ext uri="{FF2B5EF4-FFF2-40B4-BE49-F238E27FC236}">
              <a16:creationId xmlns:a16="http://schemas.microsoft.com/office/drawing/2014/main" id="{00000000-0008-0000-0600-000023010000}"/>
            </a:ext>
          </a:extLst>
        </xdr:cNvPr>
        <xdr:cNvSpPr txBox="1"/>
      </xdr:nvSpPr>
      <xdr:spPr>
        <a:xfrm>
          <a:off x="10528300" y="638844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198,802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66363</xdr:rowOff>
    </xdr:from>
    <xdr:to>
      <xdr:col>55</xdr:col>
      <xdr:colOff>50800</xdr:colOff>
      <xdr:row>37</xdr:row>
      <xdr:rowOff>167963</xdr:rowOff>
    </xdr:to>
    <xdr:sp macro="" textlink="">
      <xdr:nvSpPr>
        <xdr:cNvPr id="292" name="フローチャート: 判断 291">
          <a:extLst>
            <a:ext uri="{FF2B5EF4-FFF2-40B4-BE49-F238E27FC236}">
              <a16:creationId xmlns:a16="http://schemas.microsoft.com/office/drawing/2014/main" id="{00000000-0008-0000-0600-000024010000}"/>
            </a:ext>
          </a:extLst>
        </xdr:cNvPr>
        <xdr:cNvSpPr/>
      </xdr:nvSpPr>
      <xdr:spPr>
        <a:xfrm>
          <a:off x="10426700" y="64100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54047</xdr:rowOff>
    </xdr:from>
    <xdr:to>
      <xdr:col>50</xdr:col>
      <xdr:colOff>114300</xdr:colOff>
      <xdr:row>37</xdr:row>
      <xdr:rowOff>105307</xdr:rowOff>
    </xdr:to>
    <xdr:cxnSp macro="">
      <xdr:nvCxnSpPr>
        <xdr:cNvPr id="293" name="直線コネクタ 292">
          <a:extLst>
            <a:ext uri="{FF2B5EF4-FFF2-40B4-BE49-F238E27FC236}">
              <a16:creationId xmlns:a16="http://schemas.microsoft.com/office/drawing/2014/main" id="{00000000-0008-0000-0600-000025010000}"/>
            </a:ext>
          </a:extLst>
        </xdr:cNvPr>
        <xdr:cNvCxnSpPr/>
      </xdr:nvCxnSpPr>
      <xdr:spPr>
        <a:xfrm>
          <a:off x="8750300" y="6397697"/>
          <a:ext cx="889000" cy="51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82540</xdr:rowOff>
    </xdr:from>
    <xdr:to>
      <xdr:col>50</xdr:col>
      <xdr:colOff>165100</xdr:colOff>
      <xdr:row>38</xdr:row>
      <xdr:rowOff>12690</xdr:rowOff>
    </xdr:to>
    <xdr:sp macro="" textlink="">
      <xdr:nvSpPr>
        <xdr:cNvPr id="294" name="フローチャート: 判断 293">
          <a:extLst>
            <a:ext uri="{FF2B5EF4-FFF2-40B4-BE49-F238E27FC236}">
              <a16:creationId xmlns:a16="http://schemas.microsoft.com/office/drawing/2014/main" id="{00000000-0008-0000-0600-000026010000}"/>
            </a:ext>
          </a:extLst>
        </xdr:cNvPr>
        <xdr:cNvSpPr/>
      </xdr:nvSpPr>
      <xdr:spPr>
        <a:xfrm>
          <a:off x="9588500" y="6426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38</xdr:row>
      <xdr:rowOff>3817</xdr:rowOff>
    </xdr:from>
    <xdr:ext cx="599010" cy="259045"/>
    <xdr:sp macro="" textlink="">
      <xdr:nvSpPr>
        <xdr:cNvPr id="295" name="テキスト ボックス 294">
          <a:extLst>
            <a:ext uri="{FF2B5EF4-FFF2-40B4-BE49-F238E27FC236}">
              <a16:creationId xmlns:a16="http://schemas.microsoft.com/office/drawing/2014/main" id="{00000000-0008-0000-0600-000027010000}"/>
            </a:ext>
          </a:extLst>
        </xdr:cNvPr>
        <xdr:cNvSpPr txBox="1"/>
      </xdr:nvSpPr>
      <xdr:spPr>
        <a:xfrm>
          <a:off x="9339795" y="65189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54047</xdr:rowOff>
    </xdr:from>
    <xdr:to>
      <xdr:col>45</xdr:col>
      <xdr:colOff>177800</xdr:colOff>
      <xdr:row>37</xdr:row>
      <xdr:rowOff>138438</xdr:rowOff>
    </xdr:to>
    <xdr:cxnSp macro="">
      <xdr:nvCxnSpPr>
        <xdr:cNvPr id="296" name="直線コネクタ 295">
          <a:extLst>
            <a:ext uri="{FF2B5EF4-FFF2-40B4-BE49-F238E27FC236}">
              <a16:creationId xmlns:a16="http://schemas.microsoft.com/office/drawing/2014/main" id="{00000000-0008-0000-0600-000028010000}"/>
            </a:ext>
          </a:extLst>
        </xdr:cNvPr>
        <xdr:cNvCxnSpPr/>
      </xdr:nvCxnSpPr>
      <xdr:spPr>
        <a:xfrm flipV="1">
          <a:off x="7861300" y="6397697"/>
          <a:ext cx="889000" cy="84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70909</xdr:rowOff>
    </xdr:from>
    <xdr:to>
      <xdr:col>46</xdr:col>
      <xdr:colOff>38100</xdr:colOff>
      <xdr:row>38</xdr:row>
      <xdr:rowOff>1059</xdr:rowOff>
    </xdr:to>
    <xdr:sp macro="" textlink="">
      <xdr:nvSpPr>
        <xdr:cNvPr id="297" name="フローチャート: 判断 296">
          <a:extLst>
            <a:ext uri="{FF2B5EF4-FFF2-40B4-BE49-F238E27FC236}">
              <a16:creationId xmlns:a16="http://schemas.microsoft.com/office/drawing/2014/main" id="{00000000-0008-0000-0600-000029010000}"/>
            </a:ext>
          </a:extLst>
        </xdr:cNvPr>
        <xdr:cNvSpPr/>
      </xdr:nvSpPr>
      <xdr:spPr>
        <a:xfrm>
          <a:off x="8699500" y="64145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37</xdr:row>
      <xdr:rowOff>163636</xdr:rowOff>
    </xdr:from>
    <xdr:ext cx="599010" cy="259045"/>
    <xdr:sp macro="" textlink="">
      <xdr:nvSpPr>
        <xdr:cNvPr id="298" name="テキスト ボックス 297">
          <a:extLst>
            <a:ext uri="{FF2B5EF4-FFF2-40B4-BE49-F238E27FC236}">
              <a16:creationId xmlns:a16="http://schemas.microsoft.com/office/drawing/2014/main" id="{00000000-0008-0000-0600-00002A010000}"/>
            </a:ext>
          </a:extLst>
        </xdr:cNvPr>
        <xdr:cNvSpPr txBox="1"/>
      </xdr:nvSpPr>
      <xdr:spPr>
        <a:xfrm>
          <a:off x="8450795" y="65072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110892</xdr:rowOff>
    </xdr:from>
    <xdr:to>
      <xdr:col>41</xdr:col>
      <xdr:colOff>50800</xdr:colOff>
      <xdr:row>37</xdr:row>
      <xdr:rowOff>138438</xdr:rowOff>
    </xdr:to>
    <xdr:cxnSp macro="">
      <xdr:nvCxnSpPr>
        <xdr:cNvPr id="299" name="直線コネクタ 298">
          <a:extLst>
            <a:ext uri="{FF2B5EF4-FFF2-40B4-BE49-F238E27FC236}">
              <a16:creationId xmlns:a16="http://schemas.microsoft.com/office/drawing/2014/main" id="{00000000-0008-0000-0600-00002B010000}"/>
            </a:ext>
          </a:extLst>
        </xdr:cNvPr>
        <xdr:cNvCxnSpPr/>
      </xdr:nvCxnSpPr>
      <xdr:spPr>
        <a:xfrm>
          <a:off x="6972300" y="6454542"/>
          <a:ext cx="889000" cy="275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95146</xdr:rowOff>
    </xdr:from>
    <xdr:to>
      <xdr:col>41</xdr:col>
      <xdr:colOff>101600</xdr:colOff>
      <xdr:row>38</xdr:row>
      <xdr:rowOff>25296</xdr:rowOff>
    </xdr:to>
    <xdr:sp macro="" textlink="">
      <xdr:nvSpPr>
        <xdr:cNvPr id="300" name="フローチャート: 判断 299">
          <a:extLst>
            <a:ext uri="{FF2B5EF4-FFF2-40B4-BE49-F238E27FC236}">
              <a16:creationId xmlns:a16="http://schemas.microsoft.com/office/drawing/2014/main" id="{00000000-0008-0000-0600-00002C010000}"/>
            </a:ext>
          </a:extLst>
        </xdr:cNvPr>
        <xdr:cNvSpPr/>
      </xdr:nvSpPr>
      <xdr:spPr>
        <a:xfrm>
          <a:off x="7810500" y="6438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38</xdr:row>
      <xdr:rowOff>16422</xdr:rowOff>
    </xdr:from>
    <xdr:ext cx="599010" cy="259045"/>
    <xdr:sp macro="" textlink="">
      <xdr:nvSpPr>
        <xdr:cNvPr id="301" name="テキスト ボックス 300">
          <a:extLst>
            <a:ext uri="{FF2B5EF4-FFF2-40B4-BE49-F238E27FC236}">
              <a16:creationId xmlns:a16="http://schemas.microsoft.com/office/drawing/2014/main" id="{00000000-0008-0000-0600-00002D010000}"/>
            </a:ext>
          </a:extLst>
        </xdr:cNvPr>
        <xdr:cNvSpPr txBox="1"/>
      </xdr:nvSpPr>
      <xdr:spPr>
        <a:xfrm>
          <a:off x="7561795" y="65315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104339</xdr:rowOff>
    </xdr:from>
    <xdr:to>
      <xdr:col>36</xdr:col>
      <xdr:colOff>165100</xdr:colOff>
      <xdr:row>38</xdr:row>
      <xdr:rowOff>34489</xdr:rowOff>
    </xdr:to>
    <xdr:sp macro="" textlink="">
      <xdr:nvSpPr>
        <xdr:cNvPr id="302" name="フローチャート: 判断 301">
          <a:extLst>
            <a:ext uri="{FF2B5EF4-FFF2-40B4-BE49-F238E27FC236}">
              <a16:creationId xmlns:a16="http://schemas.microsoft.com/office/drawing/2014/main" id="{00000000-0008-0000-0600-00002E010000}"/>
            </a:ext>
          </a:extLst>
        </xdr:cNvPr>
        <xdr:cNvSpPr/>
      </xdr:nvSpPr>
      <xdr:spPr>
        <a:xfrm>
          <a:off x="6921500" y="6447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38</xdr:row>
      <xdr:rowOff>25616</xdr:rowOff>
    </xdr:from>
    <xdr:ext cx="599010"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6672795" y="65407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600-000030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27872</xdr:rowOff>
    </xdr:from>
    <xdr:to>
      <xdr:col>55</xdr:col>
      <xdr:colOff>50800</xdr:colOff>
      <xdr:row>37</xdr:row>
      <xdr:rowOff>129472</xdr:rowOff>
    </xdr:to>
    <xdr:sp macro="" textlink="">
      <xdr:nvSpPr>
        <xdr:cNvPr id="309" name="楕円 308">
          <a:extLst>
            <a:ext uri="{FF2B5EF4-FFF2-40B4-BE49-F238E27FC236}">
              <a16:creationId xmlns:a16="http://schemas.microsoft.com/office/drawing/2014/main" id="{00000000-0008-0000-0600-000035010000}"/>
            </a:ext>
          </a:extLst>
        </xdr:cNvPr>
        <xdr:cNvSpPr/>
      </xdr:nvSpPr>
      <xdr:spPr>
        <a:xfrm>
          <a:off x="10426700" y="6371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50749</xdr:rowOff>
    </xdr:from>
    <xdr:ext cx="599010" cy="259045"/>
    <xdr:sp macro="" textlink="">
      <xdr:nvSpPr>
        <xdr:cNvPr id="310" name="補助費等該当値テキスト">
          <a:extLst>
            <a:ext uri="{FF2B5EF4-FFF2-40B4-BE49-F238E27FC236}">
              <a16:creationId xmlns:a16="http://schemas.microsoft.com/office/drawing/2014/main" id="{00000000-0008-0000-0600-000036010000}"/>
            </a:ext>
          </a:extLst>
        </xdr:cNvPr>
        <xdr:cNvSpPr txBox="1"/>
      </xdr:nvSpPr>
      <xdr:spPr>
        <a:xfrm>
          <a:off x="10528300" y="62229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222,375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54507</xdr:rowOff>
    </xdr:from>
    <xdr:to>
      <xdr:col>50</xdr:col>
      <xdr:colOff>165100</xdr:colOff>
      <xdr:row>37</xdr:row>
      <xdr:rowOff>156107</xdr:rowOff>
    </xdr:to>
    <xdr:sp macro="" textlink="">
      <xdr:nvSpPr>
        <xdr:cNvPr id="311" name="楕円 310">
          <a:extLst>
            <a:ext uri="{FF2B5EF4-FFF2-40B4-BE49-F238E27FC236}">
              <a16:creationId xmlns:a16="http://schemas.microsoft.com/office/drawing/2014/main" id="{00000000-0008-0000-0600-000037010000}"/>
            </a:ext>
          </a:extLst>
        </xdr:cNvPr>
        <xdr:cNvSpPr/>
      </xdr:nvSpPr>
      <xdr:spPr>
        <a:xfrm>
          <a:off x="9588500" y="6398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36</xdr:row>
      <xdr:rowOff>1184</xdr:rowOff>
    </xdr:from>
    <xdr:ext cx="59901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9339795" y="61733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3247</xdr:rowOff>
    </xdr:from>
    <xdr:to>
      <xdr:col>46</xdr:col>
      <xdr:colOff>38100</xdr:colOff>
      <xdr:row>37</xdr:row>
      <xdr:rowOff>104847</xdr:rowOff>
    </xdr:to>
    <xdr:sp macro="" textlink="">
      <xdr:nvSpPr>
        <xdr:cNvPr id="313" name="楕円 312">
          <a:extLst>
            <a:ext uri="{FF2B5EF4-FFF2-40B4-BE49-F238E27FC236}">
              <a16:creationId xmlns:a16="http://schemas.microsoft.com/office/drawing/2014/main" id="{00000000-0008-0000-0600-000039010000}"/>
            </a:ext>
          </a:extLst>
        </xdr:cNvPr>
        <xdr:cNvSpPr/>
      </xdr:nvSpPr>
      <xdr:spPr>
        <a:xfrm>
          <a:off x="8699500" y="63468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35</xdr:row>
      <xdr:rowOff>121374</xdr:rowOff>
    </xdr:from>
    <xdr:ext cx="599010" cy="259045"/>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8450795" y="61221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237,456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87638</xdr:rowOff>
    </xdr:from>
    <xdr:to>
      <xdr:col>41</xdr:col>
      <xdr:colOff>101600</xdr:colOff>
      <xdr:row>38</xdr:row>
      <xdr:rowOff>17788</xdr:rowOff>
    </xdr:to>
    <xdr:sp macro="" textlink="">
      <xdr:nvSpPr>
        <xdr:cNvPr id="315" name="楕円 314">
          <a:extLst>
            <a:ext uri="{FF2B5EF4-FFF2-40B4-BE49-F238E27FC236}">
              <a16:creationId xmlns:a16="http://schemas.microsoft.com/office/drawing/2014/main" id="{00000000-0008-0000-0600-00003B010000}"/>
            </a:ext>
          </a:extLst>
        </xdr:cNvPr>
        <xdr:cNvSpPr/>
      </xdr:nvSpPr>
      <xdr:spPr>
        <a:xfrm>
          <a:off x="7810500" y="64312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36</xdr:row>
      <xdr:rowOff>34315</xdr:rowOff>
    </xdr:from>
    <xdr:ext cx="599010" cy="259045"/>
    <xdr:sp macro="" textlink="">
      <xdr:nvSpPr>
        <xdr:cNvPr id="316" name="テキスト ボックス 315">
          <a:extLst>
            <a:ext uri="{FF2B5EF4-FFF2-40B4-BE49-F238E27FC236}">
              <a16:creationId xmlns:a16="http://schemas.microsoft.com/office/drawing/2014/main" id="{00000000-0008-0000-0600-00003C010000}"/>
            </a:ext>
          </a:extLst>
        </xdr:cNvPr>
        <xdr:cNvSpPr txBox="1"/>
      </xdr:nvSpPr>
      <xdr:spPr>
        <a:xfrm>
          <a:off x="7561795" y="62065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60092</xdr:rowOff>
    </xdr:from>
    <xdr:to>
      <xdr:col>36</xdr:col>
      <xdr:colOff>165100</xdr:colOff>
      <xdr:row>37</xdr:row>
      <xdr:rowOff>161692</xdr:rowOff>
    </xdr:to>
    <xdr:sp macro="" textlink="">
      <xdr:nvSpPr>
        <xdr:cNvPr id="317" name="楕円 316">
          <a:extLst>
            <a:ext uri="{FF2B5EF4-FFF2-40B4-BE49-F238E27FC236}">
              <a16:creationId xmlns:a16="http://schemas.microsoft.com/office/drawing/2014/main" id="{00000000-0008-0000-0600-00003D010000}"/>
            </a:ext>
          </a:extLst>
        </xdr:cNvPr>
        <xdr:cNvSpPr/>
      </xdr:nvSpPr>
      <xdr:spPr>
        <a:xfrm>
          <a:off x="6921500" y="6403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36</xdr:row>
      <xdr:rowOff>6769</xdr:rowOff>
    </xdr:from>
    <xdr:ext cx="599010" cy="259045"/>
    <xdr:sp macro="" textlink="">
      <xdr:nvSpPr>
        <xdr:cNvPr id="318" name="テキスト ボックス 317">
          <a:extLst>
            <a:ext uri="{FF2B5EF4-FFF2-40B4-BE49-F238E27FC236}">
              <a16:creationId xmlns:a16="http://schemas.microsoft.com/office/drawing/2014/main" id="{00000000-0008-0000-0600-00003E010000}"/>
            </a:ext>
          </a:extLst>
        </xdr:cNvPr>
        <xdr:cNvSpPr txBox="1"/>
      </xdr:nvSpPr>
      <xdr:spPr>
        <a:xfrm>
          <a:off x="6672795" y="61789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202,643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9" name="正方形/長方形 318">
          <a:extLst>
            <a:ext uri="{FF2B5EF4-FFF2-40B4-BE49-F238E27FC236}">
              <a16:creationId xmlns:a16="http://schemas.microsoft.com/office/drawing/2014/main" id="{00000000-0008-0000-0600-00003F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0" name="正方形/長方形 319">
          <a:extLst>
            <a:ext uri="{FF2B5EF4-FFF2-40B4-BE49-F238E27FC236}">
              <a16:creationId xmlns:a16="http://schemas.microsoft.com/office/drawing/2014/main" id="{00000000-0008-0000-0600-000040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1" name="正方形/長方形 320">
          <a:extLst>
            <a:ext uri="{FF2B5EF4-FFF2-40B4-BE49-F238E27FC236}">
              <a16:creationId xmlns:a16="http://schemas.microsoft.com/office/drawing/2014/main" id="{00000000-0008-0000-0600-000041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3" name="正方形/長方形 322">
          <a:extLst>
            <a:ext uri="{FF2B5EF4-FFF2-40B4-BE49-F238E27FC236}">
              <a16:creationId xmlns:a16="http://schemas.microsoft.com/office/drawing/2014/main" id="{00000000-0008-0000-0600-000043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7" name="テキスト ボックス 326">
          <a:extLst>
            <a:ext uri="{FF2B5EF4-FFF2-40B4-BE49-F238E27FC236}">
              <a16:creationId xmlns:a16="http://schemas.microsoft.com/office/drawing/2014/main" id="{00000000-0008-0000-0600-000047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8" name="直線コネクタ 327">
          <a:extLst>
            <a:ext uri="{FF2B5EF4-FFF2-40B4-BE49-F238E27FC236}">
              <a16:creationId xmlns:a16="http://schemas.microsoft.com/office/drawing/2014/main" id="{00000000-0008-0000-0600-000048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9" name="直線コネクタ 328">
          <a:extLst>
            <a:ext uri="{FF2B5EF4-FFF2-40B4-BE49-F238E27FC236}">
              <a16:creationId xmlns:a16="http://schemas.microsoft.com/office/drawing/2014/main" id="{00000000-0008-0000-0600-000049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0" name="テキスト ボックス 329">
          <a:extLst>
            <a:ext uri="{FF2B5EF4-FFF2-40B4-BE49-F238E27FC236}">
              <a16:creationId xmlns:a16="http://schemas.microsoft.com/office/drawing/2014/main" id="{00000000-0008-0000-0600-00004A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1" name="直線コネクタ 330">
          <a:extLst>
            <a:ext uri="{FF2B5EF4-FFF2-40B4-BE49-F238E27FC236}">
              <a16:creationId xmlns:a16="http://schemas.microsoft.com/office/drawing/2014/main" id="{00000000-0008-0000-0600-00004B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35577</xdr:rowOff>
    </xdr:from>
    <xdr:ext cx="685572" cy="259045"/>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5918428" y="9636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53</xdr:row>
      <xdr:rowOff>168927</xdr:rowOff>
    </xdr:from>
    <xdr:ext cx="685572" cy="259045"/>
    <xdr:sp macro="" textlink="">
      <xdr:nvSpPr>
        <xdr:cNvPr id="334" name="テキスト ボックス 333">
          <a:extLst>
            <a:ext uri="{FF2B5EF4-FFF2-40B4-BE49-F238E27FC236}">
              <a16:creationId xmlns:a16="http://schemas.microsoft.com/office/drawing/2014/main" id="{00000000-0008-0000-0600-00004E010000}"/>
            </a:ext>
          </a:extLst>
        </xdr:cNvPr>
        <xdr:cNvSpPr txBox="1"/>
      </xdr:nvSpPr>
      <xdr:spPr>
        <a:xfrm>
          <a:off x="5918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51</xdr:row>
      <xdr:rowOff>130827</xdr:rowOff>
    </xdr:from>
    <xdr:ext cx="685572" cy="259045"/>
    <xdr:sp macro="" textlink="">
      <xdr:nvSpPr>
        <xdr:cNvPr id="336" name="テキスト ボックス 335">
          <a:extLst>
            <a:ext uri="{FF2B5EF4-FFF2-40B4-BE49-F238E27FC236}">
              <a16:creationId xmlns:a16="http://schemas.microsoft.com/office/drawing/2014/main" id="{00000000-0008-0000-0600-000050010000}"/>
            </a:ext>
          </a:extLst>
        </xdr:cNvPr>
        <xdr:cNvSpPr txBox="1"/>
      </xdr:nvSpPr>
      <xdr:spPr>
        <a:xfrm>
          <a:off x="5918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92727</xdr:rowOff>
    </xdr:from>
    <xdr:ext cx="685572" cy="259045"/>
    <xdr:sp macro="" textlink="">
      <xdr:nvSpPr>
        <xdr:cNvPr id="338" name="テキスト ボックス 337">
          <a:extLst>
            <a:ext uri="{FF2B5EF4-FFF2-40B4-BE49-F238E27FC236}">
              <a16:creationId xmlns:a16="http://schemas.microsoft.com/office/drawing/2014/main" id="{00000000-0008-0000-0600-000052010000}"/>
            </a:ext>
          </a:extLst>
        </xdr:cNvPr>
        <xdr:cNvSpPr txBox="1"/>
      </xdr:nvSpPr>
      <xdr:spPr>
        <a:xfrm>
          <a:off x="5918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9" name="直線コネクタ 338">
          <a:extLst>
            <a:ext uri="{FF2B5EF4-FFF2-40B4-BE49-F238E27FC236}">
              <a16:creationId xmlns:a16="http://schemas.microsoft.com/office/drawing/2014/main" id="{00000000-0008-0000-0600-000053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0" name="テキスト ボックス 339">
          <a:extLst>
            <a:ext uri="{FF2B5EF4-FFF2-40B4-BE49-F238E27FC236}">
              <a16:creationId xmlns:a16="http://schemas.microsoft.com/office/drawing/2014/main" id="{00000000-0008-0000-0600-000054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1" name="普通建設事業費グラフ枠">
          <a:extLst>
            <a:ext uri="{FF2B5EF4-FFF2-40B4-BE49-F238E27FC236}">
              <a16:creationId xmlns:a16="http://schemas.microsoft.com/office/drawing/2014/main" id="{00000000-0008-0000-0600-000055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49</xdr:row>
      <xdr:rowOff>135851</xdr:rowOff>
    </xdr:from>
    <xdr:to>
      <xdr:col>54</xdr:col>
      <xdr:colOff>189865</xdr:colOff>
      <xdr:row>59</xdr:row>
      <xdr:rowOff>32564</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flipV="1">
          <a:off x="10475595" y="8536901"/>
          <a:ext cx="1270" cy="16112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36391</xdr:rowOff>
    </xdr:from>
    <xdr:ext cx="534377" cy="259045"/>
    <xdr:sp macro="" textlink="">
      <xdr:nvSpPr>
        <xdr:cNvPr id="343" name="普通建設事業費最小値テキスト">
          <a:extLst>
            <a:ext uri="{FF2B5EF4-FFF2-40B4-BE49-F238E27FC236}">
              <a16:creationId xmlns:a16="http://schemas.microsoft.com/office/drawing/2014/main" id="{00000000-0008-0000-0600-000057010000}"/>
            </a:ext>
          </a:extLst>
        </xdr:cNvPr>
        <xdr:cNvSpPr txBox="1"/>
      </xdr:nvSpPr>
      <xdr:spPr>
        <a:xfrm>
          <a:off x="10528300" y="101519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31,198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32564</xdr:rowOff>
    </xdr:from>
    <xdr:to>
      <xdr:col>55</xdr:col>
      <xdr:colOff>88900</xdr:colOff>
      <xdr:row>59</xdr:row>
      <xdr:rowOff>32564</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a:off x="10388600" y="101481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82528</xdr:rowOff>
    </xdr:from>
    <xdr:ext cx="690189" cy="259045"/>
    <xdr:sp macro="" textlink="">
      <xdr:nvSpPr>
        <xdr:cNvPr id="345" name="普通建設事業費最大値テキスト">
          <a:extLst>
            <a:ext uri="{FF2B5EF4-FFF2-40B4-BE49-F238E27FC236}">
              <a16:creationId xmlns:a16="http://schemas.microsoft.com/office/drawing/2014/main" id="{00000000-0008-0000-0600-000059010000}"/>
            </a:ext>
          </a:extLst>
        </xdr:cNvPr>
        <xdr:cNvSpPr txBox="1"/>
      </xdr:nvSpPr>
      <xdr:spPr>
        <a:xfrm>
          <a:off x="10528300" y="831212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4,260,103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49</xdr:row>
      <xdr:rowOff>135851</xdr:rowOff>
    </xdr:from>
    <xdr:to>
      <xdr:col>55</xdr:col>
      <xdr:colOff>88900</xdr:colOff>
      <xdr:row>49</xdr:row>
      <xdr:rowOff>135851</xdr:rowOff>
    </xdr:to>
    <xdr:cxnSp macro="">
      <xdr:nvCxnSpPr>
        <xdr:cNvPr id="346" name="直線コネクタ 345">
          <a:extLst>
            <a:ext uri="{FF2B5EF4-FFF2-40B4-BE49-F238E27FC236}">
              <a16:creationId xmlns:a16="http://schemas.microsoft.com/office/drawing/2014/main" id="{00000000-0008-0000-0600-00005A010000}"/>
            </a:ext>
          </a:extLst>
        </xdr:cNvPr>
        <xdr:cNvCxnSpPr/>
      </xdr:nvCxnSpPr>
      <xdr:spPr>
        <a:xfrm>
          <a:off x="10388600" y="85369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59</xdr:row>
      <xdr:rowOff>21261</xdr:rowOff>
    </xdr:from>
    <xdr:to>
      <xdr:col>55</xdr:col>
      <xdr:colOff>0</xdr:colOff>
      <xdr:row>59</xdr:row>
      <xdr:rowOff>22102</xdr:rowOff>
    </xdr:to>
    <xdr:cxnSp macro="">
      <xdr:nvCxnSpPr>
        <xdr:cNvPr id="347" name="直線コネクタ 346">
          <a:extLst>
            <a:ext uri="{FF2B5EF4-FFF2-40B4-BE49-F238E27FC236}">
              <a16:creationId xmlns:a16="http://schemas.microsoft.com/office/drawing/2014/main" id="{00000000-0008-0000-0600-00005B010000}"/>
            </a:ext>
          </a:extLst>
        </xdr:cNvPr>
        <xdr:cNvCxnSpPr/>
      </xdr:nvCxnSpPr>
      <xdr:spPr>
        <a:xfrm flipV="1">
          <a:off x="9639300" y="10136811"/>
          <a:ext cx="838200" cy="8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85726</xdr:rowOff>
    </xdr:from>
    <xdr:ext cx="599010" cy="259045"/>
    <xdr:sp macro="" textlink="">
      <xdr:nvSpPr>
        <xdr:cNvPr id="348" name="普通建設事業費平均値テキスト">
          <a:extLst>
            <a:ext uri="{FF2B5EF4-FFF2-40B4-BE49-F238E27FC236}">
              <a16:creationId xmlns:a16="http://schemas.microsoft.com/office/drawing/2014/main" id="{00000000-0008-0000-0600-00005C010000}"/>
            </a:ext>
          </a:extLst>
        </xdr:cNvPr>
        <xdr:cNvSpPr txBox="1"/>
      </xdr:nvSpPr>
      <xdr:spPr>
        <a:xfrm>
          <a:off x="10528300" y="985837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268,375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62849</xdr:rowOff>
    </xdr:from>
    <xdr:to>
      <xdr:col>55</xdr:col>
      <xdr:colOff>50800</xdr:colOff>
      <xdr:row>58</xdr:row>
      <xdr:rowOff>164449</xdr:rowOff>
    </xdr:to>
    <xdr:sp macro="" textlink="">
      <xdr:nvSpPr>
        <xdr:cNvPr id="349" name="フローチャート: 判断 348">
          <a:extLst>
            <a:ext uri="{FF2B5EF4-FFF2-40B4-BE49-F238E27FC236}">
              <a16:creationId xmlns:a16="http://schemas.microsoft.com/office/drawing/2014/main" id="{00000000-0008-0000-0600-00005D010000}"/>
            </a:ext>
          </a:extLst>
        </xdr:cNvPr>
        <xdr:cNvSpPr/>
      </xdr:nvSpPr>
      <xdr:spPr>
        <a:xfrm>
          <a:off x="10426700" y="100069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59</xdr:row>
      <xdr:rowOff>22102</xdr:rowOff>
    </xdr:from>
    <xdr:to>
      <xdr:col>50</xdr:col>
      <xdr:colOff>114300</xdr:colOff>
      <xdr:row>59</xdr:row>
      <xdr:rowOff>30036</xdr:rowOff>
    </xdr:to>
    <xdr:cxnSp macro="">
      <xdr:nvCxnSpPr>
        <xdr:cNvPr id="350" name="直線コネクタ 349">
          <a:extLst>
            <a:ext uri="{FF2B5EF4-FFF2-40B4-BE49-F238E27FC236}">
              <a16:creationId xmlns:a16="http://schemas.microsoft.com/office/drawing/2014/main" id="{00000000-0008-0000-0600-00005E010000}"/>
            </a:ext>
          </a:extLst>
        </xdr:cNvPr>
        <xdr:cNvCxnSpPr/>
      </xdr:nvCxnSpPr>
      <xdr:spPr>
        <a:xfrm flipV="1">
          <a:off x="8750300" y="10137652"/>
          <a:ext cx="889000" cy="79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61628</xdr:rowOff>
    </xdr:from>
    <xdr:to>
      <xdr:col>50</xdr:col>
      <xdr:colOff>165100</xdr:colOff>
      <xdr:row>58</xdr:row>
      <xdr:rowOff>163228</xdr:rowOff>
    </xdr:to>
    <xdr:sp macro="" textlink="">
      <xdr:nvSpPr>
        <xdr:cNvPr id="351" name="フローチャート: 判断 350">
          <a:extLst>
            <a:ext uri="{FF2B5EF4-FFF2-40B4-BE49-F238E27FC236}">
              <a16:creationId xmlns:a16="http://schemas.microsoft.com/office/drawing/2014/main" id="{00000000-0008-0000-0600-00005F010000}"/>
            </a:ext>
          </a:extLst>
        </xdr:cNvPr>
        <xdr:cNvSpPr/>
      </xdr:nvSpPr>
      <xdr:spPr>
        <a:xfrm>
          <a:off x="9588500" y="10005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57</xdr:row>
      <xdr:rowOff>8305</xdr:rowOff>
    </xdr:from>
    <xdr:ext cx="599010" cy="259045"/>
    <xdr:sp macro="" textlink="">
      <xdr:nvSpPr>
        <xdr:cNvPr id="352" name="テキスト ボックス 351">
          <a:extLst>
            <a:ext uri="{FF2B5EF4-FFF2-40B4-BE49-F238E27FC236}">
              <a16:creationId xmlns:a16="http://schemas.microsoft.com/office/drawing/2014/main" id="{00000000-0008-0000-0600-000060010000}"/>
            </a:ext>
          </a:extLst>
        </xdr:cNvPr>
        <xdr:cNvSpPr txBox="1"/>
      </xdr:nvSpPr>
      <xdr:spPr>
        <a:xfrm>
          <a:off x="9339795" y="97809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271,581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141517</xdr:rowOff>
    </xdr:from>
    <xdr:to>
      <xdr:col>45</xdr:col>
      <xdr:colOff>177800</xdr:colOff>
      <xdr:row>59</xdr:row>
      <xdr:rowOff>30036</xdr:rowOff>
    </xdr:to>
    <xdr:cxnSp macro="">
      <xdr:nvCxnSpPr>
        <xdr:cNvPr id="353" name="直線コネクタ 352">
          <a:extLst>
            <a:ext uri="{FF2B5EF4-FFF2-40B4-BE49-F238E27FC236}">
              <a16:creationId xmlns:a16="http://schemas.microsoft.com/office/drawing/2014/main" id="{00000000-0008-0000-0600-000061010000}"/>
            </a:ext>
          </a:extLst>
        </xdr:cNvPr>
        <xdr:cNvCxnSpPr/>
      </xdr:nvCxnSpPr>
      <xdr:spPr>
        <a:xfrm>
          <a:off x="7861300" y="10085617"/>
          <a:ext cx="889000" cy="599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54163</xdr:rowOff>
    </xdr:from>
    <xdr:to>
      <xdr:col>46</xdr:col>
      <xdr:colOff>38100</xdr:colOff>
      <xdr:row>58</xdr:row>
      <xdr:rowOff>155763</xdr:rowOff>
    </xdr:to>
    <xdr:sp macro="" textlink="">
      <xdr:nvSpPr>
        <xdr:cNvPr id="354" name="フローチャート: 判断 353">
          <a:extLst>
            <a:ext uri="{FF2B5EF4-FFF2-40B4-BE49-F238E27FC236}">
              <a16:creationId xmlns:a16="http://schemas.microsoft.com/office/drawing/2014/main" id="{00000000-0008-0000-0600-000062010000}"/>
            </a:ext>
          </a:extLst>
        </xdr:cNvPr>
        <xdr:cNvSpPr/>
      </xdr:nvSpPr>
      <xdr:spPr>
        <a:xfrm>
          <a:off x="8699500" y="9998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57</xdr:row>
      <xdr:rowOff>840</xdr:rowOff>
    </xdr:from>
    <xdr:ext cx="599010" cy="259045"/>
    <xdr:sp macro="" textlink="">
      <xdr:nvSpPr>
        <xdr:cNvPr id="355" name="テキスト ボックス 354">
          <a:extLst>
            <a:ext uri="{FF2B5EF4-FFF2-40B4-BE49-F238E27FC236}">
              <a16:creationId xmlns:a16="http://schemas.microsoft.com/office/drawing/2014/main" id="{00000000-0008-0000-0600-000063010000}"/>
            </a:ext>
          </a:extLst>
        </xdr:cNvPr>
        <xdr:cNvSpPr txBox="1"/>
      </xdr:nvSpPr>
      <xdr:spPr>
        <a:xfrm>
          <a:off x="8450795" y="97734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141517</xdr:rowOff>
    </xdr:from>
    <xdr:to>
      <xdr:col>41</xdr:col>
      <xdr:colOff>50800</xdr:colOff>
      <xdr:row>58</xdr:row>
      <xdr:rowOff>155566</xdr:rowOff>
    </xdr:to>
    <xdr:cxnSp macro="">
      <xdr:nvCxnSpPr>
        <xdr:cNvPr id="356" name="直線コネクタ 355">
          <a:extLst>
            <a:ext uri="{FF2B5EF4-FFF2-40B4-BE49-F238E27FC236}">
              <a16:creationId xmlns:a16="http://schemas.microsoft.com/office/drawing/2014/main" id="{00000000-0008-0000-0600-000064010000}"/>
            </a:ext>
          </a:extLst>
        </xdr:cNvPr>
        <xdr:cNvCxnSpPr/>
      </xdr:nvCxnSpPr>
      <xdr:spPr>
        <a:xfrm flipV="1">
          <a:off x="6972300" y="10085617"/>
          <a:ext cx="889000" cy="14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53869</xdr:rowOff>
    </xdr:from>
    <xdr:to>
      <xdr:col>41</xdr:col>
      <xdr:colOff>101600</xdr:colOff>
      <xdr:row>58</xdr:row>
      <xdr:rowOff>155469</xdr:rowOff>
    </xdr:to>
    <xdr:sp macro="" textlink="">
      <xdr:nvSpPr>
        <xdr:cNvPr id="357" name="フローチャート: 判断 356">
          <a:extLst>
            <a:ext uri="{FF2B5EF4-FFF2-40B4-BE49-F238E27FC236}">
              <a16:creationId xmlns:a16="http://schemas.microsoft.com/office/drawing/2014/main" id="{00000000-0008-0000-0600-000065010000}"/>
            </a:ext>
          </a:extLst>
        </xdr:cNvPr>
        <xdr:cNvSpPr/>
      </xdr:nvSpPr>
      <xdr:spPr>
        <a:xfrm>
          <a:off x="7810500" y="9997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57</xdr:row>
      <xdr:rowOff>546</xdr:rowOff>
    </xdr:from>
    <xdr:ext cx="599010" cy="259045"/>
    <xdr:sp macro="" textlink="">
      <xdr:nvSpPr>
        <xdr:cNvPr id="358" name="テキスト ボックス 357">
          <a:extLst>
            <a:ext uri="{FF2B5EF4-FFF2-40B4-BE49-F238E27FC236}">
              <a16:creationId xmlns:a16="http://schemas.microsoft.com/office/drawing/2014/main" id="{00000000-0008-0000-0600-000066010000}"/>
            </a:ext>
          </a:extLst>
        </xdr:cNvPr>
        <xdr:cNvSpPr txBox="1"/>
      </xdr:nvSpPr>
      <xdr:spPr>
        <a:xfrm>
          <a:off x="7561795" y="97731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58245</xdr:rowOff>
    </xdr:from>
    <xdr:to>
      <xdr:col>36</xdr:col>
      <xdr:colOff>165100</xdr:colOff>
      <xdr:row>58</xdr:row>
      <xdr:rowOff>159845</xdr:rowOff>
    </xdr:to>
    <xdr:sp macro="" textlink="">
      <xdr:nvSpPr>
        <xdr:cNvPr id="359" name="フローチャート: 判断 358">
          <a:extLst>
            <a:ext uri="{FF2B5EF4-FFF2-40B4-BE49-F238E27FC236}">
              <a16:creationId xmlns:a16="http://schemas.microsoft.com/office/drawing/2014/main" id="{00000000-0008-0000-0600-000067010000}"/>
            </a:ext>
          </a:extLst>
        </xdr:cNvPr>
        <xdr:cNvSpPr/>
      </xdr:nvSpPr>
      <xdr:spPr>
        <a:xfrm>
          <a:off x="6921500" y="10002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57</xdr:row>
      <xdr:rowOff>4922</xdr:rowOff>
    </xdr:from>
    <xdr:ext cx="599010"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6672795" y="97775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141911</xdr:rowOff>
    </xdr:from>
    <xdr:to>
      <xdr:col>55</xdr:col>
      <xdr:colOff>50800</xdr:colOff>
      <xdr:row>59</xdr:row>
      <xdr:rowOff>72061</xdr:rowOff>
    </xdr:to>
    <xdr:sp macro="" textlink="">
      <xdr:nvSpPr>
        <xdr:cNvPr id="366" name="楕円 365">
          <a:extLst>
            <a:ext uri="{FF2B5EF4-FFF2-40B4-BE49-F238E27FC236}">
              <a16:creationId xmlns:a16="http://schemas.microsoft.com/office/drawing/2014/main" id="{00000000-0008-0000-0600-00006E010000}"/>
            </a:ext>
          </a:extLst>
        </xdr:cNvPr>
        <xdr:cNvSpPr/>
      </xdr:nvSpPr>
      <xdr:spPr>
        <a:xfrm>
          <a:off x="10426700" y="100860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56838</xdr:rowOff>
    </xdr:from>
    <xdr:ext cx="534377" cy="259045"/>
    <xdr:sp macro="" textlink="">
      <xdr:nvSpPr>
        <xdr:cNvPr id="367" name="普通建設事業費該当値テキスト">
          <a:extLst>
            <a:ext uri="{FF2B5EF4-FFF2-40B4-BE49-F238E27FC236}">
              <a16:creationId xmlns:a16="http://schemas.microsoft.com/office/drawing/2014/main" id="{00000000-0008-0000-0600-00006F010000}"/>
            </a:ext>
          </a:extLst>
        </xdr:cNvPr>
        <xdr:cNvSpPr txBox="1"/>
      </xdr:nvSpPr>
      <xdr:spPr>
        <a:xfrm>
          <a:off x="10528300" y="100009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60,863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142752</xdr:rowOff>
    </xdr:from>
    <xdr:to>
      <xdr:col>50</xdr:col>
      <xdr:colOff>165100</xdr:colOff>
      <xdr:row>59</xdr:row>
      <xdr:rowOff>72902</xdr:rowOff>
    </xdr:to>
    <xdr:sp macro="" textlink="">
      <xdr:nvSpPr>
        <xdr:cNvPr id="368" name="楕円 367">
          <a:extLst>
            <a:ext uri="{FF2B5EF4-FFF2-40B4-BE49-F238E27FC236}">
              <a16:creationId xmlns:a16="http://schemas.microsoft.com/office/drawing/2014/main" id="{00000000-0008-0000-0600-000070010000}"/>
            </a:ext>
          </a:extLst>
        </xdr:cNvPr>
        <xdr:cNvSpPr/>
      </xdr:nvSpPr>
      <xdr:spPr>
        <a:xfrm>
          <a:off x="9588500" y="10086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59</xdr:row>
      <xdr:rowOff>64029</xdr:rowOff>
    </xdr:from>
    <xdr:ext cx="534377"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9372111" y="101795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150686</xdr:rowOff>
    </xdr:from>
    <xdr:to>
      <xdr:col>46</xdr:col>
      <xdr:colOff>38100</xdr:colOff>
      <xdr:row>59</xdr:row>
      <xdr:rowOff>80836</xdr:rowOff>
    </xdr:to>
    <xdr:sp macro="" textlink="">
      <xdr:nvSpPr>
        <xdr:cNvPr id="370" name="楕円 369">
          <a:extLst>
            <a:ext uri="{FF2B5EF4-FFF2-40B4-BE49-F238E27FC236}">
              <a16:creationId xmlns:a16="http://schemas.microsoft.com/office/drawing/2014/main" id="{00000000-0008-0000-0600-000072010000}"/>
            </a:ext>
          </a:extLst>
        </xdr:cNvPr>
        <xdr:cNvSpPr/>
      </xdr:nvSpPr>
      <xdr:spPr>
        <a:xfrm>
          <a:off x="8699500" y="10094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59</xdr:row>
      <xdr:rowOff>71963</xdr:rowOff>
    </xdr:from>
    <xdr:ext cx="534377"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8483111" y="101875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37,832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90717</xdr:rowOff>
    </xdr:from>
    <xdr:to>
      <xdr:col>41</xdr:col>
      <xdr:colOff>101600</xdr:colOff>
      <xdr:row>59</xdr:row>
      <xdr:rowOff>20867</xdr:rowOff>
    </xdr:to>
    <xdr:sp macro="" textlink="">
      <xdr:nvSpPr>
        <xdr:cNvPr id="372" name="楕円 371">
          <a:extLst>
            <a:ext uri="{FF2B5EF4-FFF2-40B4-BE49-F238E27FC236}">
              <a16:creationId xmlns:a16="http://schemas.microsoft.com/office/drawing/2014/main" id="{00000000-0008-0000-0600-000074010000}"/>
            </a:ext>
          </a:extLst>
        </xdr:cNvPr>
        <xdr:cNvSpPr/>
      </xdr:nvSpPr>
      <xdr:spPr>
        <a:xfrm>
          <a:off x="7810500" y="100348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59</xdr:row>
      <xdr:rowOff>11994</xdr:rowOff>
    </xdr:from>
    <xdr:ext cx="599010" cy="259045"/>
    <xdr:sp macro="" textlink="">
      <xdr:nvSpPr>
        <xdr:cNvPr id="373" name="テキスト ボックス 372">
          <a:extLst>
            <a:ext uri="{FF2B5EF4-FFF2-40B4-BE49-F238E27FC236}">
              <a16:creationId xmlns:a16="http://schemas.microsoft.com/office/drawing/2014/main" id="{00000000-0008-0000-0600-000075010000}"/>
            </a:ext>
          </a:extLst>
        </xdr:cNvPr>
        <xdr:cNvSpPr txBox="1"/>
      </xdr:nvSpPr>
      <xdr:spPr>
        <a:xfrm>
          <a:off x="7561795" y="101275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104766</xdr:rowOff>
    </xdr:from>
    <xdr:to>
      <xdr:col>36</xdr:col>
      <xdr:colOff>165100</xdr:colOff>
      <xdr:row>59</xdr:row>
      <xdr:rowOff>34916</xdr:rowOff>
    </xdr:to>
    <xdr:sp macro="" textlink="">
      <xdr:nvSpPr>
        <xdr:cNvPr id="374" name="楕円 373">
          <a:extLst>
            <a:ext uri="{FF2B5EF4-FFF2-40B4-BE49-F238E27FC236}">
              <a16:creationId xmlns:a16="http://schemas.microsoft.com/office/drawing/2014/main" id="{00000000-0008-0000-0600-000076010000}"/>
            </a:ext>
          </a:extLst>
        </xdr:cNvPr>
        <xdr:cNvSpPr/>
      </xdr:nvSpPr>
      <xdr:spPr>
        <a:xfrm>
          <a:off x="6921500" y="100488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59</xdr:row>
      <xdr:rowOff>26043</xdr:rowOff>
    </xdr:from>
    <xdr:ext cx="599010" cy="259045"/>
    <xdr:sp macro="" textlink="">
      <xdr:nvSpPr>
        <xdr:cNvPr id="375" name="テキスト ボックス 374">
          <a:extLst>
            <a:ext uri="{FF2B5EF4-FFF2-40B4-BE49-F238E27FC236}">
              <a16:creationId xmlns:a16="http://schemas.microsoft.com/office/drawing/2014/main" id="{00000000-0008-0000-0600-000077010000}"/>
            </a:ext>
          </a:extLst>
        </xdr:cNvPr>
        <xdr:cNvSpPr txBox="1"/>
      </xdr:nvSpPr>
      <xdr:spPr>
        <a:xfrm>
          <a:off x="6672795" y="101415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158,356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6" name="正方形/長方形 375">
          <a:extLst>
            <a:ext uri="{FF2B5EF4-FFF2-40B4-BE49-F238E27FC236}">
              <a16:creationId xmlns:a16="http://schemas.microsoft.com/office/drawing/2014/main" id="{00000000-0008-0000-0600-000078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7" name="正方形/長方形 376">
          <a:extLst>
            <a:ext uri="{FF2B5EF4-FFF2-40B4-BE49-F238E27FC236}">
              <a16:creationId xmlns:a16="http://schemas.microsoft.com/office/drawing/2014/main" id="{00000000-0008-0000-0600-000079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2" name="正方形/長方形 381">
          <a:extLst>
            <a:ext uri="{FF2B5EF4-FFF2-40B4-BE49-F238E27FC236}">
              <a16:creationId xmlns:a16="http://schemas.microsoft.com/office/drawing/2014/main" id="{00000000-0008-0000-0600-00007E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4" name="テキスト ボックス 383">
          <a:extLst>
            <a:ext uri="{FF2B5EF4-FFF2-40B4-BE49-F238E27FC236}">
              <a16:creationId xmlns:a16="http://schemas.microsoft.com/office/drawing/2014/main" id="{00000000-0008-0000-0600-000080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5" name="直線コネクタ 384">
          <a:extLst>
            <a:ext uri="{FF2B5EF4-FFF2-40B4-BE49-F238E27FC236}">
              <a16:creationId xmlns:a16="http://schemas.microsoft.com/office/drawing/2014/main" id="{00000000-0008-0000-0600-000081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6" name="直線コネクタ 385">
          <a:extLst>
            <a:ext uri="{FF2B5EF4-FFF2-40B4-BE49-F238E27FC236}">
              <a16:creationId xmlns:a16="http://schemas.microsoft.com/office/drawing/2014/main" id="{00000000-0008-0000-0600-000082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7" name="テキスト ボックス 386">
          <a:extLst>
            <a:ext uri="{FF2B5EF4-FFF2-40B4-BE49-F238E27FC236}">
              <a16:creationId xmlns:a16="http://schemas.microsoft.com/office/drawing/2014/main" id="{00000000-0008-0000-0600-000083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8" name="直線コネクタ 387">
          <a:extLst>
            <a:ext uri="{FF2B5EF4-FFF2-40B4-BE49-F238E27FC236}">
              <a16:creationId xmlns:a16="http://schemas.microsoft.com/office/drawing/2014/main" id="{00000000-0008-0000-0600-000084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75</xdr:row>
      <xdr:rowOff>54627</xdr:rowOff>
    </xdr:from>
    <xdr:ext cx="685572" cy="259045"/>
    <xdr:sp macro="" textlink="">
      <xdr:nvSpPr>
        <xdr:cNvPr id="389" name="テキスト ボックス 388">
          <a:extLst>
            <a:ext uri="{FF2B5EF4-FFF2-40B4-BE49-F238E27FC236}">
              <a16:creationId xmlns:a16="http://schemas.microsoft.com/office/drawing/2014/main" id="{00000000-0008-0000-0600-000085010000}"/>
            </a:ext>
          </a:extLst>
        </xdr:cNvPr>
        <xdr:cNvSpPr txBox="1"/>
      </xdr:nvSpPr>
      <xdr:spPr>
        <a:xfrm>
          <a:off x="5918428" y="12913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0" name="直線コネクタ 389">
          <a:extLst>
            <a:ext uri="{FF2B5EF4-FFF2-40B4-BE49-F238E27FC236}">
              <a16:creationId xmlns:a16="http://schemas.microsoft.com/office/drawing/2014/main" id="{00000000-0008-0000-0600-000086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72</xdr:row>
      <xdr:rowOff>111777</xdr:rowOff>
    </xdr:from>
    <xdr:ext cx="685572" cy="259045"/>
    <xdr:sp macro="" textlink="">
      <xdr:nvSpPr>
        <xdr:cNvPr id="391" name="テキスト ボックス 390">
          <a:extLst>
            <a:ext uri="{FF2B5EF4-FFF2-40B4-BE49-F238E27FC236}">
              <a16:creationId xmlns:a16="http://schemas.microsoft.com/office/drawing/2014/main" id="{00000000-0008-0000-0600-000087010000}"/>
            </a:ext>
          </a:extLst>
        </xdr:cNvPr>
        <xdr:cNvSpPr txBox="1"/>
      </xdr:nvSpPr>
      <xdr:spPr>
        <a:xfrm>
          <a:off x="5918428" y="1245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69</xdr:row>
      <xdr:rowOff>168927</xdr:rowOff>
    </xdr:from>
    <xdr:ext cx="685572" cy="259045"/>
    <xdr:sp macro="" textlink="">
      <xdr:nvSpPr>
        <xdr:cNvPr id="393" name="テキスト ボックス 392">
          <a:extLst>
            <a:ext uri="{FF2B5EF4-FFF2-40B4-BE49-F238E27FC236}">
              <a16:creationId xmlns:a16="http://schemas.microsoft.com/office/drawing/2014/main" id="{00000000-0008-0000-0600-000089010000}"/>
            </a:ext>
          </a:extLst>
        </xdr:cNvPr>
        <xdr:cNvSpPr txBox="1"/>
      </xdr:nvSpPr>
      <xdr:spPr>
        <a:xfrm>
          <a:off x="5918428" y="1199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4" name="直線コネクタ 393">
          <a:extLst>
            <a:ext uri="{FF2B5EF4-FFF2-40B4-BE49-F238E27FC236}">
              <a16:creationId xmlns:a16="http://schemas.microsoft.com/office/drawing/2014/main" id="{00000000-0008-0000-0600-00008A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95" name="テキスト ボックス 394">
          <a:extLst>
            <a:ext uri="{FF2B5EF4-FFF2-40B4-BE49-F238E27FC236}">
              <a16:creationId xmlns:a16="http://schemas.microsoft.com/office/drawing/2014/main" id="{00000000-0008-0000-0600-00008B010000}"/>
            </a:ext>
          </a:extLst>
        </xdr:cNvPr>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6" name="普通建設事業費 （ うち新規整備　）グラフ枠">
          <a:extLst>
            <a:ext uri="{FF2B5EF4-FFF2-40B4-BE49-F238E27FC236}">
              <a16:creationId xmlns:a16="http://schemas.microsoft.com/office/drawing/2014/main" id="{00000000-0008-0000-0600-00008C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119349</xdr:rowOff>
    </xdr:from>
    <xdr:to>
      <xdr:col>54</xdr:col>
      <xdr:colOff>189865</xdr:colOff>
      <xdr:row>78</xdr:row>
      <xdr:rowOff>139700</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flipV="1">
          <a:off x="10475595" y="12292299"/>
          <a:ext cx="1270" cy="12205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158953</xdr:rowOff>
    </xdr:from>
    <xdr:ext cx="249299" cy="259045"/>
    <xdr:sp macro="" textlink="">
      <xdr:nvSpPr>
        <xdr:cNvPr id="398" name="普通建設事業費 （ うち新規整備　）最小値テキスト">
          <a:extLst>
            <a:ext uri="{FF2B5EF4-FFF2-40B4-BE49-F238E27FC236}">
              <a16:creationId xmlns:a16="http://schemas.microsoft.com/office/drawing/2014/main" id="{00000000-0008-0000-0600-00008E010000}"/>
            </a:ext>
          </a:extLst>
        </xdr:cNvPr>
        <xdr:cNvSpPr txBox="1"/>
      </xdr:nvSpPr>
      <xdr:spPr>
        <a:xfrm>
          <a:off x="10528300" y="1353205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139700</xdr:rowOff>
    </xdr:from>
    <xdr:to>
      <xdr:col>55</xdr:col>
      <xdr:colOff>88900</xdr:colOff>
      <xdr:row>78</xdr:row>
      <xdr:rowOff>139700</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66026</xdr:rowOff>
    </xdr:from>
    <xdr:ext cx="690189" cy="259045"/>
    <xdr:sp macro="" textlink="">
      <xdr:nvSpPr>
        <xdr:cNvPr id="400" name="普通建設事業費 （ うち新規整備　）最大値テキスト">
          <a:extLst>
            <a:ext uri="{FF2B5EF4-FFF2-40B4-BE49-F238E27FC236}">
              <a16:creationId xmlns:a16="http://schemas.microsoft.com/office/drawing/2014/main" id="{00000000-0008-0000-0600-000090010000}"/>
            </a:ext>
          </a:extLst>
        </xdr:cNvPr>
        <xdr:cNvSpPr txBox="1"/>
      </xdr:nvSpPr>
      <xdr:spPr>
        <a:xfrm>
          <a:off x="10528300" y="1206752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2,669,511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119349</xdr:rowOff>
    </xdr:from>
    <xdr:to>
      <xdr:col>55</xdr:col>
      <xdr:colOff>88900</xdr:colOff>
      <xdr:row>71</xdr:row>
      <xdr:rowOff>119349</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a:off x="10388600" y="122922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130532</xdr:rowOff>
    </xdr:from>
    <xdr:to>
      <xdr:col>55</xdr:col>
      <xdr:colOff>0</xdr:colOff>
      <xdr:row>78</xdr:row>
      <xdr:rowOff>137179</xdr:rowOff>
    </xdr:to>
    <xdr:cxnSp macro="">
      <xdr:nvCxnSpPr>
        <xdr:cNvPr id="402" name="直線コネクタ 401">
          <a:extLst>
            <a:ext uri="{FF2B5EF4-FFF2-40B4-BE49-F238E27FC236}">
              <a16:creationId xmlns:a16="http://schemas.microsoft.com/office/drawing/2014/main" id="{00000000-0008-0000-0600-000092010000}"/>
            </a:ext>
          </a:extLst>
        </xdr:cNvPr>
        <xdr:cNvCxnSpPr/>
      </xdr:nvCxnSpPr>
      <xdr:spPr>
        <a:xfrm flipV="1">
          <a:off x="9639300" y="13503632"/>
          <a:ext cx="838200" cy="66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76404</xdr:rowOff>
    </xdr:from>
    <xdr:ext cx="534377" cy="259045"/>
    <xdr:sp macro="" textlink="">
      <xdr:nvSpPr>
        <xdr:cNvPr id="403" name="普通建設事業費 （ うち新規整備　）平均値テキスト">
          <a:extLst>
            <a:ext uri="{FF2B5EF4-FFF2-40B4-BE49-F238E27FC236}">
              <a16:creationId xmlns:a16="http://schemas.microsoft.com/office/drawing/2014/main" id="{00000000-0008-0000-0600-000093010000}"/>
            </a:ext>
          </a:extLst>
        </xdr:cNvPr>
        <xdr:cNvSpPr txBox="1"/>
      </xdr:nvSpPr>
      <xdr:spPr>
        <a:xfrm>
          <a:off x="10528300" y="132780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53527</xdr:rowOff>
    </xdr:from>
    <xdr:to>
      <xdr:col>55</xdr:col>
      <xdr:colOff>50800</xdr:colOff>
      <xdr:row>78</xdr:row>
      <xdr:rowOff>155127</xdr:rowOff>
    </xdr:to>
    <xdr:sp macro="" textlink="">
      <xdr:nvSpPr>
        <xdr:cNvPr id="404" name="フローチャート: 判断 403">
          <a:extLst>
            <a:ext uri="{FF2B5EF4-FFF2-40B4-BE49-F238E27FC236}">
              <a16:creationId xmlns:a16="http://schemas.microsoft.com/office/drawing/2014/main" id="{00000000-0008-0000-0600-000094010000}"/>
            </a:ext>
          </a:extLst>
        </xdr:cNvPr>
        <xdr:cNvSpPr/>
      </xdr:nvSpPr>
      <xdr:spPr>
        <a:xfrm>
          <a:off x="10426700" y="13426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135057</xdr:rowOff>
    </xdr:from>
    <xdr:to>
      <xdr:col>50</xdr:col>
      <xdr:colOff>114300</xdr:colOff>
      <xdr:row>78</xdr:row>
      <xdr:rowOff>137179</xdr:rowOff>
    </xdr:to>
    <xdr:cxnSp macro="">
      <xdr:nvCxnSpPr>
        <xdr:cNvPr id="405" name="直線コネクタ 404">
          <a:extLst>
            <a:ext uri="{FF2B5EF4-FFF2-40B4-BE49-F238E27FC236}">
              <a16:creationId xmlns:a16="http://schemas.microsoft.com/office/drawing/2014/main" id="{00000000-0008-0000-0600-000095010000}"/>
            </a:ext>
          </a:extLst>
        </xdr:cNvPr>
        <xdr:cNvCxnSpPr/>
      </xdr:nvCxnSpPr>
      <xdr:spPr>
        <a:xfrm>
          <a:off x="8750300" y="13508157"/>
          <a:ext cx="889000" cy="21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57054</xdr:rowOff>
    </xdr:from>
    <xdr:to>
      <xdr:col>50</xdr:col>
      <xdr:colOff>165100</xdr:colOff>
      <xdr:row>78</xdr:row>
      <xdr:rowOff>158654</xdr:rowOff>
    </xdr:to>
    <xdr:sp macro="" textlink="">
      <xdr:nvSpPr>
        <xdr:cNvPr id="406" name="フローチャート: 判断 405">
          <a:extLst>
            <a:ext uri="{FF2B5EF4-FFF2-40B4-BE49-F238E27FC236}">
              <a16:creationId xmlns:a16="http://schemas.microsoft.com/office/drawing/2014/main" id="{00000000-0008-0000-0600-000096010000}"/>
            </a:ext>
          </a:extLst>
        </xdr:cNvPr>
        <xdr:cNvSpPr/>
      </xdr:nvSpPr>
      <xdr:spPr>
        <a:xfrm>
          <a:off x="9588500" y="13430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3731</xdr:rowOff>
    </xdr:from>
    <xdr:ext cx="534377" cy="259045"/>
    <xdr:sp macro="" textlink="">
      <xdr:nvSpPr>
        <xdr:cNvPr id="407" name="テキスト ボックス 406">
          <a:extLst>
            <a:ext uri="{FF2B5EF4-FFF2-40B4-BE49-F238E27FC236}">
              <a16:creationId xmlns:a16="http://schemas.microsoft.com/office/drawing/2014/main" id="{00000000-0008-0000-0600-000097010000}"/>
            </a:ext>
          </a:extLst>
        </xdr:cNvPr>
        <xdr:cNvSpPr txBox="1"/>
      </xdr:nvSpPr>
      <xdr:spPr>
        <a:xfrm>
          <a:off x="9372111" y="132053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123174</xdr:rowOff>
    </xdr:from>
    <xdr:to>
      <xdr:col>45</xdr:col>
      <xdr:colOff>177800</xdr:colOff>
      <xdr:row>78</xdr:row>
      <xdr:rowOff>135057</xdr:rowOff>
    </xdr:to>
    <xdr:cxnSp macro="">
      <xdr:nvCxnSpPr>
        <xdr:cNvPr id="408" name="直線コネクタ 407">
          <a:extLst>
            <a:ext uri="{FF2B5EF4-FFF2-40B4-BE49-F238E27FC236}">
              <a16:creationId xmlns:a16="http://schemas.microsoft.com/office/drawing/2014/main" id="{00000000-0008-0000-0600-000098010000}"/>
            </a:ext>
          </a:extLst>
        </xdr:cNvPr>
        <xdr:cNvCxnSpPr/>
      </xdr:nvCxnSpPr>
      <xdr:spPr>
        <a:xfrm>
          <a:off x="7861300" y="13496274"/>
          <a:ext cx="889000" cy="118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53000</xdr:rowOff>
    </xdr:from>
    <xdr:to>
      <xdr:col>46</xdr:col>
      <xdr:colOff>38100</xdr:colOff>
      <xdr:row>78</xdr:row>
      <xdr:rowOff>154600</xdr:rowOff>
    </xdr:to>
    <xdr:sp macro="" textlink="">
      <xdr:nvSpPr>
        <xdr:cNvPr id="409" name="フローチャート: 判断 408">
          <a:extLst>
            <a:ext uri="{FF2B5EF4-FFF2-40B4-BE49-F238E27FC236}">
              <a16:creationId xmlns:a16="http://schemas.microsoft.com/office/drawing/2014/main" id="{00000000-0008-0000-0600-000099010000}"/>
            </a:ext>
          </a:extLst>
        </xdr:cNvPr>
        <xdr:cNvSpPr/>
      </xdr:nvSpPr>
      <xdr:spPr>
        <a:xfrm>
          <a:off x="8699500" y="13426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171127</xdr:rowOff>
    </xdr:from>
    <xdr:ext cx="534377" cy="259045"/>
    <xdr:sp macro="" textlink="">
      <xdr:nvSpPr>
        <xdr:cNvPr id="410" name="テキスト ボックス 409">
          <a:extLst>
            <a:ext uri="{FF2B5EF4-FFF2-40B4-BE49-F238E27FC236}">
              <a16:creationId xmlns:a16="http://schemas.microsoft.com/office/drawing/2014/main" id="{00000000-0008-0000-0600-00009A010000}"/>
            </a:ext>
          </a:extLst>
        </xdr:cNvPr>
        <xdr:cNvSpPr txBox="1"/>
      </xdr:nvSpPr>
      <xdr:spPr>
        <a:xfrm>
          <a:off x="8483111" y="132013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122375</xdr:rowOff>
    </xdr:from>
    <xdr:to>
      <xdr:col>41</xdr:col>
      <xdr:colOff>50800</xdr:colOff>
      <xdr:row>78</xdr:row>
      <xdr:rowOff>123174</xdr:rowOff>
    </xdr:to>
    <xdr:cxnSp macro="">
      <xdr:nvCxnSpPr>
        <xdr:cNvPr id="411" name="直線コネクタ 410">
          <a:extLst>
            <a:ext uri="{FF2B5EF4-FFF2-40B4-BE49-F238E27FC236}">
              <a16:creationId xmlns:a16="http://schemas.microsoft.com/office/drawing/2014/main" id="{00000000-0008-0000-0600-00009B010000}"/>
            </a:ext>
          </a:extLst>
        </xdr:cNvPr>
        <xdr:cNvCxnSpPr/>
      </xdr:nvCxnSpPr>
      <xdr:spPr>
        <a:xfrm>
          <a:off x="6972300" y="13495475"/>
          <a:ext cx="889000" cy="7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45500</xdr:rowOff>
    </xdr:from>
    <xdr:to>
      <xdr:col>41</xdr:col>
      <xdr:colOff>101600</xdr:colOff>
      <xdr:row>78</xdr:row>
      <xdr:rowOff>147100</xdr:rowOff>
    </xdr:to>
    <xdr:sp macro="" textlink="">
      <xdr:nvSpPr>
        <xdr:cNvPr id="412" name="フローチャート: 判断 411">
          <a:extLst>
            <a:ext uri="{FF2B5EF4-FFF2-40B4-BE49-F238E27FC236}">
              <a16:creationId xmlns:a16="http://schemas.microsoft.com/office/drawing/2014/main" id="{00000000-0008-0000-0600-00009C010000}"/>
            </a:ext>
          </a:extLst>
        </xdr:cNvPr>
        <xdr:cNvSpPr/>
      </xdr:nvSpPr>
      <xdr:spPr>
        <a:xfrm>
          <a:off x="7810500" y="13418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163627</xdr:rowOff>
    </xdr:from>
    <xdr:ext cx="534377" cy="259045"/>
    <xdr:sp macro="" textlink="">
      <xdr:nvSpPr>
        <xdr:cNvPr id="413" name="テキスト ボックス 412">
          <a:extLst>
            <a:ext uri="{FF2B5EF4-FFF2-40B4-BE49-F238E27FC236}">
              <a16:creationId xmlns:a16="http://schemas.microsoft.com/office/drawing/2014/main" id="{00000000-0008-0000-0600-00009D010000}"/>
            </a:ext>
          </a:extLst>
        </xdr:cNvPr>
        <xdr:cNvSpPr txBox="1"/>
      </xdr:nvSpPr>
      <xdr:spPr>
        <a:xfrm>
          <a:off x="7594111" y="13193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35658</xdr:rowOff>
    </xdr:from>
    <xdr:to>
      <xdr:col>36</xdr:col>
      <xdr:colOff>165100</xdr:colOff>
      <xdr:row>78</xdr:row>
      <xdr:rowOff>137258</xdr:rowOff>
    </xdr:to>
    <xdr:sp macro="" textlink="">
      <xdr:nvSpPr>
        <xdr:cNvPr id="414" name="フローチャート: 判断 413">
          <a:extLst>
            <a:ext uri="{FF2B5EF4-FFF2-40B4-BE49-F238E27FC236}">
              <a16:creationId xmlns:a16="http://schemas.microsoft.com/office/drawing/2014/main" id="{00000000-0008-0000-0600-00009E010000}"/>
            </a:ext>
          </a:extLst>
        </xdr:cNvPr>
        <xdr:cNvSpPr/>
      </xdr:nvSpPr>
      <xdr:spPr>
        <a:xfrm>
          <a:off x="6921500" y="13408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76</xdr:row>
      <xdr:rowOff>153785</xdr:rowOff>
    </xdr:from>
    <xdr:ext cx="599010"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6672795" y="131839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600-0000A0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600-0000A1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79732</xdr:rowOff>
    </xdr:from>
    <xdr:to>
      <xdr:col>55</xdr:col>
      <xdr:colOff>50800</xdr:colOff>
      <xdr:row>79</xdr:row>
      <xdr:rowOff>9882</xdr:rowOff>
    </xdr:to>
    <xdr:sp macro="" textlink="">
      <xdr:nvSpPr>
        <xdr:cNvPr id="421" name="楕円 420">
          <a:extLst>
            <a:ext uri="{FF2B5EF4-FFF2-40B4-BE49-F238E27FC236}">
              <a16:creationId xmlns:a16="http://schemas.microsoft.com/office/drawing/2014/main" id="{00000000-0008-0000-0600-0000A5010000}"/>
            </a:ext>
          </a:extLst>
        </xdr:cNvPr>
        <xdr:cNvSpPr/>
      </xdr:nvSpPr>
      <xdr:spPr>
        <a:xfrm>
          <a:off x="10426700" y="134528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31954</xdr:rowOff>
    </xdr:from>
    <xdr:ext cx="534377" cy="259045"/>
    <xdr:sp macro="" textlink="">
      <xdr:nvSpPr>
        <xdr:cNvPr id="422" name="普通建設事業費 （ うち新規整備　）該当値テキスト">
          <a:extLst>
            <a:ext uri="{FF2B5EF4-FFF2-40B4-BE49-F238E27FC236}">
              <a16:creationId xmlns:a16="http://schemas.microsoft.com/office/drawing/2014/main" id="{00000000-0008-0000-0600-0000A6010000}"/>
            </a:ext>
          </a:extLst>
        </xdr:cNvPr>
        <xdr:cNvSpPr txBox="1"/>
      </xdr:nvSpPr>
      <xdr:spPr>
        <a:xfrm>
          <a:off x="10528300" y="134050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86379</xdr:rowOff>
    </xdr:from>
    <xdr:to>
      <xdr:col>50</xdr:col>
      <xdr:colOff>165100</xdr:colOff>
      <xdr:row>79</xdr:row>
      <xdr:rowOff>16529</xdr:rowOff>
    </xdr:to>
    <xdr:sp macro="" textlink="">
      <xdr:nvSpPr>
        <xdr:cNvPr id="423" name="楕円 422">
          <a:extLst>
            <a:ext uri="{FF2B5EF4-FFF2-40B4-BE49-F238E27FC236}">
              <a16:creationId xmlns:a16="http://schemas.microsoft.com/office/drawing/2014/main" id="{00000000-0008-0000-0600-0000A7010000}"/>
            </a:ext>
          </a:extLst>
        </xdr:cNvPr>
        <xdr:cNvSpPr/>
      </xdr:nvSpPr>
      <xdr:spPr>
        <a:xfrm>
          <a:off x="9588500" y="134594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7656</xdr:rowOff>
    </xdr:from>
    <xdr:ext cx="469744"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9404428" y="135522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84257</xdr:rowOff>
    </xdr:from>
    <xdr:to>
      <xdr:col>46</xdr:col>
      <xdr:colOff>38100</xdr:colOff>
      <xdr:row>79</xdr:row>
      <xdr:rowOff>14407</xdr:rowOff>
    </xdr:to>
    <xdr:sp macro="" textlink="">
      <xdr:nvSpPr>
        <xdr:cNvPr id="425" name="楕円 424">
          <a:extLst>
            <a:ext uri="{FF2B5EF4-FFF2-40B4-BE49-F238E27FC236}">
              <a16:creationId xmlns:a16="http://schemas.microsoft.com/office/drawing/2014/main" id="{00000000-0008-0000-0600-0000A9010000}"/>
            </a:ext>
          </a:extLst>
        </xdr:cNvPr>
        <xdr:cNvSpPr/>
      </xdr:nvSpPr>
      <xdr:spPr>
        <a:xfrm>
          <a:off x="8699500" y="13457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79</xdr:row>
      <xdr:rowOff>5534</xdr:rowOff>
    </xdr:from>
    <xdr:ext cx="534377" cy="259045"/>
    <xdr:sp macro="" textlink="">
      <xdr:nvSpPr>
        <xdr:cNvPr id="426" name="テキスト ボックス 425">
          <a:extLst>
            <a:ext uri="{FF2B5EF4-FFF2-40B4-BE49-F238E27FC236}">
              <a16:creationId xmlns:a16="http://schemas.microsoft.com/office/drawing/2014/main" id="{00000000-0008-0000-0600-0000AA010000}"/>
            </a:ext>
          </a:extLst>
        </xdr:cNvPr>
        <xdr:cNvSpPr txBox="1"/>
      </xdr:nvSpPr>
      <xdr:spPr>
        <a:xfrm>
          <a:off x="8483111" y="135500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72374</xdr:rowOff>
    </xdr:from>
    <xdr:to>
      <xdr:col>41</xdr:col>
      <xdr:colOff>101600</xdr:colOff>
      <xdr:row>79</xdr:row>
      <xdr:rowOff>2524</xdr:rowOff>
    </xdr:to>
    <xdr:sp macro="" textlink="">
      <xdr:nvSpPr>
        <xdr:cNvPr id="427" name="楕円 426">
          <a:extLst>
            <a:ext uri="{FF2B5EF4-FFF2-40B4-BE49-F238E27FC236}">
              <a16:creationId xmlns:a16="http://schemas.microsoft.com/office/drawing/2014/main" id="{00000000-0008-0000-0600-0000AB010000}"/>
            </a:ext>
          </a:extLst>
        </xdr:cNvPr>
        <xdr:cNvSpPr/>
      </xdr:nvSpPr>
      <xdr:spPr>
        <a:xfrm>
          <a:off x="7810500" y="134454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165101</xdr:rowOff>
    </xdr:from>
    <xdr:ext cx="534377"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7594111" y="13538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71575</xdr:rowOff>
    </xdr:from>
    <xdr:to>
      <xdr:col>36</xdr:col>
      <xdr:colOff>165100</xdr:colOff>
      <xdr:row>79</xdr:row>
      <xdr:rowOff>1725</xdr:rowOff>
    </xdr:to>
    <xdr:sp macro="" textlink="">
      <xdr:nvSpPr>
        <xdr:cNvPr id="429" name="楕円 428">
          <a:extLst>
            <a:ext uri="{FF2B5EF4-FFF2-40B4-BE49-F238E27FC236}">
              <a16:creationId xmlns:a16="http://schemas.microsoft.com/office/drawing/2014/main" id="{00000000-0008-0000-0600-0000AD010000}"/>
            </a:ext>
          </a:extLst>
        </xdr:cNvPr>
        <xdr:cNvSpPr/>
      </xdr:nvSpPr>
      <xdr:spPr>
        <a:xfrm>
          <a:off x="6921500" y="134446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164302</xdr:rowOff>
    </xdr:from>
    <xdr:ext cx="534377" cy="259045"/>
    <xdr:sp macro="" textlink="">
      <xdr:nvSpPr>
        <xdr:cNvPr id="430" name="テキスト ボックス 429">
          <a:extLst>
            <a:ext uri="{FF2B5EF4-FFF2-40B4-BE49-F238E27FC236}">
              <a16:creationId xmlns:a16="http://schemas.microsoft.com/office/drawing/2014/main" id="{00000000-0008-0000-0600-0000AE010000}"/>
            </a:ext>
          </a:extLst>
        </xdr:cNvPr>
        <xdr:cNvSpPr txBox="1"/>
      </xdr:nvSpPr>
      <xdr:spPr>
        <a:xfrm>
          <a:off x="6705111" y="135374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37,892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1" name="正方形/長方形 430">
          <a:extLst>
            <a:ext uri="{FF2B5EF4-FFF2-40B4-BE49-F238E27FC236}">
              <a16:creationId xmlns:a16="http://schemas.microsoft.com/office/drawing/2014/main" id="{00000000-0008-0000-0600-0000AF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2" name="正方形/長方形 431">
          <a:extLst>
            <a:ext uri="{FF2B5EF4-FFF2-40B4-BE49-F238E27FC236}">
              <a16:creationId xmlns:a16="http://schemas.microsoft.com/office/drawing/2014/main" id="{00000000-0008-0000-0600-0000B0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3" name="正方形/長方形 432">
          <a:extLst>
            <a:ext uri="{FF2B5EF4-FFF2-40B4-BE49-F238E27FC236}">
              <a16:creationId xmlns:a16="http://schemas.microsoft.com/office/drawing/2014/main" id="{00000000-0008-0000-0600-0000B1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4" name="正方形/長方形 433">
          <a:extLst>
            <a:ext uri="{FF2B5EF4-FFF2-40B4-BE49-F238E27FC236}">
              <a16:creationId xmlns:a16="http://schemas.microsoft.com/office/drawing/2014/main" id="{00000000-0008-0000-0600-0000B2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5" name="正方形/長方形 434">
          <a:extLst>
            <a:ext uri="{FF2B5EF4-FFF2-40B4-BE49-F238E27FC236}">
              <a16:creationId xmlns:a16="http://schemas.microsoft.com/office/drawing/2014/main" id="{00000000-0008-0000-0600-0000B3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7" name="正方形/長方形 436">
          <a:extLst>
            <a:ext uri="{FF2B5EF4-FFF2-40B4-BE49-F238E27FC236}">
              <a16:creationId xmlns:a16="http://schemas.microsoft.com/office/drawing/2014/main" id="{00000000-0008-0000-0600-0000B5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32,850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8" name="正方形/長方形 437">
          <a:extLst>
            <a:ext uri="{FF2B5EF4-FFF2-40B4-BE49-F238E27FC236}">
              <a16:creationId xmlns:a16="http://schemas.microsoft.com/office/drawing/2014/main" id="{00000000-0008-0000-0600-0000B6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9" name="テキスト ボックス 438">
          <a:extLst>
            <a:ext uri="{FF2B5EF4-FFF2-40B4-BE49-F238E27FC236}">
              <a16:creationId xmlns:a16="http://schemas.microsoft.com/office/drawing/2014/main" id="{00000000-0008-0000-0600-0000B7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0" name="直線コネクタ 439">
          <a:extLst>
            <a:ext uri="{FF2B5EF4-FFF2-40B4-BE49-F238E27FC236}">
              <a16:creationId xmlns:a16="http://schemas.microsoft.com/office/drawing/2014/main" id="{00000000-0008-0000-0600-0000B8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1" name="直線コネクタ 440">
          <a:extLst>
            <a:ext uri="{FF2B5EF4-FFF2-40B4-BE49-F238E27FC236}">
              <a16:creationId xmlns:a16="http://schemas.microsoft.com/office/drawing/2014/main" id="{00000000-0008-0000-0600-0000B9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2" name="テキスト ボックス 441">
          <a:extLst>
            <a:ext uri="{FF2B5EF4-FFF2-40B4-BE49-F238E27FC236}">
              <a16:creationId xmlns:a16="http://schemas.microsoft.com/office/drawing/2014/main" id="{00000000-0008-0000-0600-0000BA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3" name="直線コネクタ 442">
          <a:extLst>
            <a:ext uri="{FF2B5EF4-FFF2-40B4-BE49-F238E27FC236}">
              <a16:creationId xmlns:a16="http://schemas.microsoft.com/office/drawing/2014/main" id="{00000000-0008-0000-0600-0000BB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4" name="テキスト ボックス 443">
          <a:extLst>
            <a:ext uri="{FF2B5EF4-FFF2-40B4-BE49-F238E27FC236}">
              <a16:creationId xmlns:a16="http://schemas.microsoft.com/office/drawing/2014/main" id="{00000000-0008-0000-0600-0000BC010000}"/>
            </a:ext>
          </a:extLst>
        </xdr:cNvPr>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5" name="直線コネクタ 444">
          <a:extLst>
            <a:ext uri="{FF2B5EF4-FFF2-40B4-BE49-F238E27FC236}">
              <a16:creationId xmlns:a16="http://schemas.microsoft.com/office/drawing/2014/main" id="{00000000-0008-0000-0600-0000BD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92</xdr:row>
      <xdr:rowOff>111777</xdr:rowOff>
    </xdr:from>
    <xdr:ext cx="685572" cy="259045"/>
    <xdr:sp macro="" textlink="">
      <xdr:nvSpPr>
        <xdr:cNvPr id="446" name="テキスト ボックス 445">
          <a:extLst>
            <a:ext uri="{FF2B5EF4-FFF2-40B4-BE49-F238E27FC236}">
              <a16:creationId xmlns:a16="http://schemas.microsoft.com/office/drawing/2014/main" id="{00000000-0008-0000-0600-0000BE010000}"/>
            </a:ext>
          </a:extLst>
        </xdr:cNvPr>
        <xdr:cNvSpPr txBox="1"/>
      </xdr:nvSpPr>
      <xdr:spPr>
        <a:xfrm>
          <a:off x="5918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7" name="直線コネクタ 446">
          <a:extLst>
            <a:ext uri="{FF2B5EF4-FFF2-40B4-BE49-F238E27FC236}">
              <a16:creationId xmlns:a16="http://schemas.microsoft.com/office/drawing/2014/main" id="{00000000-0008-0000-0600-0000BF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168927</xdr:rowOff>
    </xdr:from>
    <xdr:ext cx="685572" cy="259045"/>
    <xdr:sp macro="" textlink="">
      <xdr:nvSpPr>
        <xdr:cNvPr id="448" name="テキスト ボックス 447">
          <a:extLst>
            <a:ext uri="{FF2B5EF4-FFF2-40B4-BE49-F238E27FC236}">
              <a16:creationId xmlns:a16="http://schemas.microsoft.com/office/drawing/2014/main" id="{00000000-0008-0000-0600-0000C0010000}"/>
            </a:ext>
          </a:extLst>
        </xdr:cNvPr>
        <xdr:cNvSpPr txBox="1"/>
      </xdr:nvSpPr>
      <xdr:spPr>
        <a:xfrm>
          <a:off x="5918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9" name="直線コネクタ 448">
          <a:extLst>
            <a:ext uri="{FF2B5EF4-FFF2-40B4-BE49-F238E27FC236}">
              <a16:creationId xmlns:a16="http://schemas.microsoft.com/office/drawing/2014/main" id="{00000000-0008-0000-0600-0000C1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0" name="テキスト ボックス 449">
          <a:extLst>
            <a:ext uri="{FF2B5EF4-FFF2-40B4-BE49-F238E27FC236}">
              <a16:creationId xmlns:a16="http://schemas.microsoft.com/office/drawing/2014/main" id="{00000000-0008-0000-0600-0000C2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1" name="普通建設事業費 （ うち更新整備　）グラフ枠">
          <a:extLst>
            <a:ext uri="{FF2B5EF4-FFF2-40B4-BE49-F238E27FC236}">
              <a16:creationId xmlns:a16="http://schemas.microsoft.com/office/drawing/2014/main" id="{00000000-0008-0000-0600-0000C3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78663</xdr:rowOff>
    </xdr:from>
    <xdr:to>
      <xdr:col>54</xdr:col>
      <xdr:colOff>189865</xdr:colOff>
      <xdr:row>98</xdr:row>
      <xdr:rowOff>139700</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flipV="1">
          <a:off x="10475595" y="15509163"/>
          <a:ext cx="1270" cy="14326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143527</xdr:rowOff>
    </xdr:from>
    <xdr:ext cx="249299" cy="259045"/>
    <xdr:sp macro="" textlink="">
      <xdr:nvSpPr>
        <xdr:cNvPr id="453" name="普通建設事業費 （ うち更新整備　）最小値テキスト">
          <a:extLst>
            <a:ext uri="{FF2B5EF4-FFF2-40B4-BE49-F238E27FC236}">
              <a16:creationId xmlns:a16="http://schemas.microsoft.com/office/drawing/2014/main" id="{00000000-0008-0000-0600-0000C5010000}"/>
            </a:ext>
          </a:extLst>
        </xdr:cNvPr>
        <xdr:cNvSpPr txBox="1"/>
      </xdr:nvSpPr>
      <xdr:spPr>
        <a:xfrm>
          <a:off x="10528300" y="16945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139700</xdr:rowOff>
    </xdr:from>
    <xdr:to>
      <xdr:col>55</xdr:col>
      <xdr:colOff>88900</xdr:colOff>
      <xdr:row>98</xdr:row>
      <xdr:rowOff>139700</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a:off x="10388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25340</xdr:rowOff>
    </xdr:from>
    <xdr:ext cx="690189" cy="259045"/>
    <xdr:sp macro="" textlink="">
      <xdr:nvSpPr>
        <xdr:cNvPr id="455" name="普通建設事業費 （ うち更新整備　）最大値テキスト">
          <a:extLst>
            <a:ext uri="{FF2B5EF4-FFF2-40B4-BE49-F238E27FC236}">
              <a16:creationId xmlns:a16="http://schemas.microsoft.com/office/drawing/2014/main" id="{00000000-0008-0000-0600-0000C7010000}"/>
            </a:ext>
          </a:extLst>
        </xdr:cNvPr>
        <xdr:cNvSpPr txBox="1"/>
      </xdr:nvSpPr>
      <xdr:spPr>
        <a:xfrm>
          <a:off x="10528300" y="1528439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1,566,750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78663</xdr:rowOff>
    </xdr:from>
    <xdr:to>
      <xdr:col>55</xdr:col>
      <xdr:colOff>88900</xdr:colOff>
      <xdr:row>90</xdr:row>
      <xdr:rowOff>78663</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a:off x="10388600" y="155091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93038</xdr:rowOff>
    </xdr:from>
    <xdr:to>
      <xdr:col>55</xdr:col>
      <xdr:colOff>0</xdr:colOff>
      <xdr:row>98</xdr:row>
      <xdr:rowOff>105060</xdr:rowOff>
    </xdr:to>
    <xdr:cxnSp macro="">
      <xdr:nvCxnSpPr>
        <xdr:cNvPr id="457" name="直線コネクタ 456">
          <a:extLst>
            <a:ext uri="{FF2B5EF4-FFF2-40B4-BE49-F238E27FC236}">
              <a16:creationId xmlns:a16="http://schemas.microsoft.com/office/drawing/2014/main" id="{00000000-0008-0000-0600-0000C9010000}"/>
            </a:ext>
          </a:extLst>
        </xdr:cNvPr>
        <xdr:cNvCxnSpPr/>
      </xdr:nvCxnSpPr>
      <xdr:spPr>
        <a:xfrm>
          <a:off x="9639300" y="16895138"/>
          <a:ext cx="838200" cy="120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153035</xdr:rowOff>
    </xdr:from>
    <xdr:ext cx="599010" cy="259045"/>
    <xdr:sp macro="" textlink="">
      <xdr:nvSpPr>
        <xdr:cNvPr id="458" name="普通建設事業費 （ うち更新整備　）平均値テキスト">
          <a:extLst>
            <a:ext uri="{FF2B5EF4-FFF2-40B4-BE49-F238E27FC236}">
              <a16:creationId xmlns:a16="http://schemas.microsoft.com/office/drawing/2014/main" id="{00000000-0008-0000-0600-0000CA010000}"/>
            </a:ext>
          </a:extLst>
        </xdr:cNvPr>
        <xdr:cNvSpPr txBox="1"/>
      </xdr:nvSpPr>
      <xdr:spPr>
        <a:xfrm>
          <a:off x="10528300" y="1661223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142,379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130158</xdr:rowOff>
    </xdr:from>
    <xdr:to>
      <xdr:col>55</xdr:col>
      <xdr:colOff>50800</xdr:colOff>
      <xdr:row>98</xdr:row>
      <xdr:rowOff>60308</xdr:rowOff>
    </xdr:to>
    <xdr:sp macro="" textlink="">
      <xdr:nvSpPr>
        <xdr:cNvPr id="459" name="フローチャート: 判断 458">
          <a:extLst>
            <a:ext uri="{FF2B5EF4-FFF2-40B4-BE49-F238E27FC236}">
              <a16:creationId xmlns:a16="http://schemas.microsoft.com/office/drawing/2014/main" id="{00000000-0008-0000-0600-0000CB010000}"/>
            </a:ext>
          </a:extLst>
        </xdr:cNvPr>
        <xdr:cNvSpPr/>
      </xdr:nvSpPr>
      <xdr:spPr>
        <a:xfrm>
          <a:off x="10426700" y="167608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93038</xdr:rowOff>
    </xdr:from>
    <xdr:to>
      <xdr:col>50</xdr:col>
      <xdr:colOff>114300</xdr:colOff>
      <xdr:row>98</xdr:row>
      <xdr:rowOff>119332</xdr:rowOff>
    </xdr:to>
    <xdr:cxnSp macro="">
      <xdr:nvCxnSpPr>
        <xdr:cNvPr id="460" name="直線コネクタ 459">
          <a:extLst>
            <a:ext uri="{FF2B5EF4-FFF2-40B4-BE49-F238E27FC236}">
              <a16:creationId xmlns:a16="http://schemas.microsoft.com/office/drawing/2014/main" id="{00000000-0008-0000-0600-0000CC010000}"/>
            </a:ext>
          </a:extLst>
        </xdr:cNvPr>
        <xdr:cNvCxnSpPr/>
      </xdr:nvCxnSpPr>
      <xdr:spPr>
        <a:xfrm flipV="1">
          <a:off x="8750300" y="16895138"/>
          <a:ext cx="889000" cy="262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133057</xdr:rowOff>
    </xdr:from>
    <xdr:to>
      <xdr:col>50</xdr:col>
      <xdr:colOff>165100</xdr:colOff>
      <xdr:row>98</xdr:row>
      <xdr:rowOff>63207</xdr:rowOff>
    </xdr:to>
    <xdr:sp macro="" textlink="">
      <xdr:nvSpPr>
        <xdr:cNvPr id="461" name="フローチャート: 判断 460">
          <a:extLst>
            <a:ext uri="{FF2B5EF4-FFF2-40B4-BE49-F238E27FC236}">
              <a16:creationId xmlns:a16="http://schemas.microsoft.com/office/drawing/2014/main" id="{00000000-0008-0000-0600-0000CD010000}"/>
            </a:ext>
          </a:extLst>
        </xdr:cNvPr>
        <xdr:cNvSpPr/>
      </xdr:nvSpPr>
      <xdr:spPr>
        <a:xfrm>
          <a:off x="9588500" y="167637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96</xdr:row>
      <xdr:rowOff>79734</xdr:rowOff>
    </xdr:from>
    <xdr:ext cx="599010" cy="259045"/>
    <xdr:sp macro="" textlink="">
      <xdr:nvSpPr>
        <xdr:cNvPr id="462" name="テキスト ボックス 461">
          <a:extLst>
            <a:ext uri="{FF2B5EF4-FFF2-40B4-BE49-F238E27FC236}">
              <a16:creationId xmlns:a16="http://schemas.microsoft.com/office/drawing/2014/main" id="{00000000-0008-0000-0600-0000CE010000}"/>
            </a:ext>
          </a:extLst>
        </xdr:cNvPr>
        <xdr:cNvSpPr txBox="1"/>
      </xdr:nvSpPr>
      <xdr:spPr>
        <a:xfrm>
          <a:off x="9339795" y="165389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166018</xdr:rowOff>
    </xdr:from>
    <xdr:to>
      <xdr:col>45</xdr:col>
      <xdr:colOff>177800</xdr:colOff>
      <xdr:row>98</xdr:row>
      <xdr:rowOff>119332</xdr:rowOff>
    </xdr:to>
    <xdr:cxnSp macro="">
      <xdr:nvCxnSpPr>
        <xdr:cNvPr id="463" name="直線コネクタ 462">
          <a:extLst>
            <a:ext uri="{FF2B5EF4-FFF2-40B4-BE49-F238E27FC236}">
              <a16:creationId xmlns:a16="http://schemas.microsoft.com/office/drawing/2014/main" id="{00000000-0008-0000-0600-0000CF010000}"/>
            </a:ext>
          </a:extLst>
        </xdr:cNvPr>
        <xdr:cNvCxnSpPr/>
      </xdr:nvCxnSpPr>
      <xdr:spPr>
        <a:xfrm>
          <a:off x="7861300" y="16796668"/>
          <a:ext cx="889000" cy="1247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117070</xdr:rowOff>
    </xdr:from>
    <xdr:to>
      <xdr:col>46</xdr:col>
      <xdr:colOff>38100</xdr:colOff>
      <xdr:row>98</xdr:row>
      <xdr:rowOff>47220</xdr:rowOff>
    </xdr:to>
    <xdr:sp macro="" textlink="">
      <xdr:nvSpPr>
        <xdr:cNvPr id="464" name="フローチャート: 判断 463">
          <a:extLst>
            <a:ext uri="{FF2B5EF4-FFF2-40B4-BE49-F238E27FC236}">
              <a16:creationId xmlns:a16="http://schemas.microsoft.com/office/drawing/2014/main" id="{00000000-0008-0000-0600-0000D0010000}"/>
            </a:ext>
          </a:extLst>
        </xdr:cNvPr>
        <xdr:cNvSpPr/>
      </xdr:nvSpPr>
      <xdr:spPr>
        <a:xfrm>
          <a:off x="8699500" y="16747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96</xdr:row>
      <xdr:rowOff>63747</xdr:rowOff>
    </xdr:from>
    <xdr:ext cx="599010" cy="259045"/>
    <xdr:sp macro="" textlink="">
      <xdr:nvSpPr>
        <xdr:cNvPr id="465" name="テキスト ボックス 464">
          <a:extLst>
            <a:ext uri="{FF2B5EF4-FFF2-40B4-BE49-F238E27FC236}">
              <a16:creationId xmlns:a16="http://schemas.microsoft.com/office/drawing/2014/main" id="{00000000-0008-0000-0600-0000D1010000}"/>
            </a:ext>
          </a:extLst>
        </xdr:cNvPr>
        <xdr:cNvSpPr txBox="1"/>
      </xdr:nvSpPr>
      <xdr:spPr>
        <a:xfrm>
          <a:off x="8450795" y="165229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166018</xdr:rowOff>
    </xdr:from>
    <xdr:to>
      <xdr:col>41</xdr:col>
      <xdr:colOff>50800</xdr:colOff>
      <xdr:row>98</xdr:row>
      <xdr:rowOff>30056</xdr:rowOff>
    </xdr:to>
    <xdr:cxnSp macro="">
      <xdr:nvCxnSpPr>
        <xdr:cNvPr id="466" name="直線コネクタ 465">
          <a:extLst>
            <a:ext uri="{FF2B5EF4-FFF2-40B4-BE49-F238E27FC236}">
              <a16:creationId xmlns:a16="http://schemas.microsoft.com/office/drawing/2014/main" id="{00000000-0008-0000-0600-0000D2010000}"/>
            </a:ext>
          </a:extLst>
        </xdr:cNvPr>
        <xdr:cNvCxnSpPr/>
      </xdr:nvCxnSpPr>
      <xdr:spPr>
        <a:xfrm flipV="1">
          <a:off x="6972300" y="16796668"/>
          <a:ext cx="889000" cy="354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126340</xdr:rowOff>
    </xdr:from>
    <xdr:to>
      <xdr:col>41</xdr:col>
      <xdr:colOff>101600</xdr:colOff>
      <xdr:row>98</xdr:row>
      <xdr:rowOff>56490</xdr:rowOff>
    </xdr:to>
    <xdr:sp macro="" textlink="">
      <xdr:nvSpPr>
        <xdr:cNvPr id="467" name="フローチャート: 判断 466">
          <a:extLst>
            <a:ext uri="{FF2B5EF4-FFF2-40B4-BE49-F238E27FC236}">
              <a16:creationId xmlns:a16="http://schemas.microsoft.com/office/drawing/2014/main" id="{00000000-0008-0000-0600-0000D3010000}"/>
            </a:ext>
          </a:extLst>
        </xdr:cNvPr>
        <xdr:cNvSpPr/>
      </xdr:nvSpPr>
      <xdr:spPr>
        <a:xfrm>
          <a:off x="7810500" y="16756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98</xdr:row>
      <xdr:rowOff>47617</xdr:rowOff>
    </xdr:from>
    <xdr:ext cx="599010" cy="259045"/>
    <xdr:sp macro="" textlink="">
      <xdr:nvSpPr>
        <xdr:cNvPr id="468" name="テキスト ボックス 467">
          <a:extLst>
            <a:ext uri="{FF2B5EF4-FFF2-40B4-BE49-F238E27FC236}">
              <a16:creationId xmlns:a16="http://schemas.microsoft.com/office/drawing/2014/main" id="{00000000-0008-0000-0600-0000D4010000}"/>
            </a:ext>
          </a:extLst>
        </xdr:cNvPr>
        <xdr:cNvSpPr txBox="1"/>
      </xdr:nvSpPr>
      <xdr:spPr>
        <a:xfrm>
          <a:off x="7561795" y="168497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143616</xdr:rowOff>
    </xdr:from>
    <xdr:to>
      <xdr:col>36</xdr:col>
      <xdr:colOff>165100</xdr:colOff>
      <xdr:row>98</xdr:row>
      <xdr:rowOff>73766</xdr:rowOff>
    </xdr:to>
    <xdr:sp macro="" textlink="">
      <xdr:nvSpPr>
        <xdr:cNvPr id="469" name="フローチャート: 判断 468">
          <a:extLst>
            <a:ext uri="{FF2B5EF4-FFF2-40B4-BE49-F238E27FC236}">
              <a16:creationId xmlns:a16="http://schemas.microsoft.com/office/drawing/2014/main" id="{00000000-0008-0000-0600-0000D5010000}"/>
            </a:ext>
          </a:extLst>
        </xdr:cNvPr>
        <xdr:cNvSpPr/>
      </xdr:nvSpPr>
      <xdr:spPr>
        <a:xfrm>
          <a:off x="6921500" y="167742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96</xdr:row>
      <xdr:rowOff>90293</xdr:rowOff>
    </xdr:from>
    <xdr:ext cx="599010" cy="259045"/>
    <xdr:sp macro="" textlink="">
      <xdr:nvSpPr>
        <xdr:cNvPr id="470" name="テキスト ボックス 469">
          <a:extLst>
            <a:ext uri="{FF2B5EF4-FFF2-40B4-BE49-F238E27FC236}">
              <a16:creationId xmlns:a16="http://schemas.microsoft.com/office/drawing/2014/main" id="{00000000-0008-0000-0600-0000D6010000}"/>
            </a:ext>
          </a:extLst>
        </xdr:cNvPr>
        <xdr:cNvSpPr txBox="1"/>
      </xdr:nvSpPr>
      <xdr:spPr>
        <a:xfrm>
          <a:off x="6672795" y="165494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1" name="テキスト ボックス 470">
          <a:extLst>
            <a:ext uri="{FF2B5EF4-FFF2-40B4-BE49-F238E27FC236}">
              <a16:creationId xmlns:a16="http://schemas.microsoft.com/office/drawing/2014/main" id="{00000000-0008-0000-0600-0000D7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2" name="テキスト ボックス 471">
          <a:extLst>
            <a:ext uri="{FF2B5EF4-FFF2-40B4-BE49-F238E27FC236}">
              <a16:creationId xmlns:a16="http://schemas.microsoft.com/office/drawing/2014/main" id="{00000000-0008-0000-0600-0000D8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3" name="テキスト ボックス 472">
          <a:extLst>
            <a:ext uri="{FF2B5EF4-FFF2-40B4-BE49-F238E27FC236}">
              <a16:creationId xmlns:a16="http://schemas.microsoft.com/office/drawing/2014/main" id="{00000000-0008-0000-0600-0000D9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54260</xdr:rowOff>
    </xdr:from>
    <xdr:to>
      <xdr:col>55</xdr:col>
      <xdr:colOff>50800</xdr:colOff>
      <xdr:row>98</xdr:row>
      <xdr:rowOff>155860</xdr:rowOff>
    </xdr:to>
    <xdr:sp macro="" textlink="">
      <xdr:nvSpPr>
        <xdr:cNvPr id="476" name="楕円 475">
          <a:extLst>
            <a:ext uri="{FF2B5EF4-FFF2-40B4-BE49-F238E27FC236}">
              <a16:creationId xmlns:a16="http://schemas.microsoft.com/office/drawing/2014/main" id="{00000000-0008-0000-0600-0000DC010000}"/>
            </a:ext>
          </a:extLst>
        </xdr:cNvPr>
        <xdr:cNvSpPr/>
      </xdr:nvSpPr>
      <xdr:spPr>
        <a:xfrm>
          <a:off x="10426700" y="16856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140637</xdr:rowOff>
    </xdr:from>
    <xdr:ext cx="534377" cy="259045"/>
    <xdr:sp macro="" textlink="">
      <xdr:nvSpPr>
        <xdr:cNvPr id="477" name="普通建設事業費 （ うち更新整備　）該当値テキスト">
          <a:extLst>
            <a:ext uri="{FF2B5EF4-FFF2-40B4-BE49-F238E27FC236}">
              <a16:creationId xmlns:a16="http://schemas.microsoft.com/office/drawing/2014/main" id="{00000000-0008-0000-0600-0000DD010000}"/>
            </a:ext>
          </a:extLst>
        </xdr:cNvPr>
        <xdr:cNvSpPr txBox="1"/>
      </xdr:nvSpPr>
      <xdr:spPr>
        <a:xfrm>
          <a:off x="10528300" y="167712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42238</xdr:rowOff>
    </xdr:from>
    <xdr:to>
      <xdr:col>50</xdr:col>
      <xdr:colOff>165100</xdr:colOff>
      <xdr:row>98</xdr:row>
      <xdr:rowOff>143838</xdr:rowOff>
    </xdr:to>
    <xdr:sp macro="" textlink="">
      <xdr:nvSpPr>
        <xdr:cNvPr id="478" name="楕円 477">
          <a:extLst>
            <a:ext uri="{FF2B5EF4-FFF2-40B4-BE49-F238E27FC236}">
              <a16:creationId xmlns:a16="http://schemas.microsoft.com/office/drawing/2014/main" id="{00000000-0008-0000-0600-0000DE010000}"/>
            </a:ext>
          </a:extLst>
        </xdr:cNvPr>
        <xdr:cNvSpPr/>
      </xdr:nvSpPr>
      <xdr:spPr>
        <a:xfrm>
          <a:off x="9588500" y="16844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134965</xdr:rowOff>
    </xdr:from>
    <xdr:ext cx="534377"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9372111" y="169370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68532</xdr:rowOff>
    </xdr:from>
    <xdr:to>
      <xdr:col>46</xdr:col>
      <xdr:colOff>38100</xdr:colOff>
      <xdr:row>98</xdr:row>
      <xdr:rowOff>170132</xdr:rowOff>
    </xdr:to>
    <xdr:sp macro="" textlink="">
      <xdr:nvSpPr>
        <xdr:cNvPr id="480" name="楕円 479">
          <a:extLst>
            <a:ext uri="{FF2B5EF4-FFF2-40B4-BE49-F238E27FC236}">
              <a16:creationId xmlns:a16="http://schemas.microsoft.com/office/drawing/2014/main" id="{00000000-0008-0000-0600-0000E0010000}"/>
            </a:ext>
          </a:extLst>
        </xdr:cNvPr>
        <xdr:cNvSpPr/>
      </xdr:nvSpPr>
      <xdr:spPr>
        <a:xfrm>
          <a:off x="8699500" y="168706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161259</xdr:rowOff>
    </xdr:from>
    <xdr:ext cx="534377" cy="259045"/>
    <xdr:sp macro="" textlink="">
      <xdr:nvSpPr>
        <xdr:cNvPr id="481" name="テキスト ボックス 480">
          <a:extLst>
            <a:ext uri="{FF2B5EF4-FFF2-40B4-BE49-F238E27FC236}">
              <a16:creationId xmlns:a16="http://schemas.microsoft.com/office/drawing/2014/main" id="{00000000-0008-0000-0600-0000E1010000}"/>
            </a:ext>
          </a:extLst>
        </xdr:cNvPr>
        <xdr:cNvSpPr txBox="1"/>
      </xdr:nvSpPr>
      <xdr:spPr>
        <a:xfrm>
          <a:off x="8483111" y="169633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115218</xdr:rowOff>
    </xdr:from>
    <xdr:to>
      <xdr:col>41</xdr:col>
      <xdr:colOff>101600</xdr:colOff>
      <xdr:row>98</xdr:row>
      <xdr:rowOff>45368</xdr:rowOff>
    </xdr:to>
    <xdr:sp macro="" textlink="">
      <xdr:nvSpPr>
        <xdr:cNvPr id="482" name="楕円 481">
          <a:extLst>
            <a:ext uri="{FF2B5EF4-FFF2-40B4-BE49-F238E27FC236}">
              <a16:creationId xmlns:a16="http://schemas.microsoft.com/office/drawing/2014/main" id="{00000000-0008-0000-0600-0000E2010000}"/>
            </a:ext>
          </a:extLst>
        </xdr:cNvPr>
        <xdr:cNvSpPr/>
      </xdr:nvSpPr>
      <xdr:spPr>
        <a:xfrm>
          <a:off x="7810500" y="167458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96</xdr:row>
      <xdr:rowOff>61895</xdr:rowOff>
    </xdr:from>
    <xdr:ext cx="599010"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7561795" y="165210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150706</xdr:rowOff>
    </xdr:from>
    <xdr:to>
      <xdr:col>36</xdr:col>
      <xdr:colOff>165100</xdr:colOff>
      <xdr:row>98</xdr:row>
      <xdr:rowOff>80856</xdr:rowOff>
    </xdr:to>
    <xdr:sp macro="" textlink="">
      <xdr:nvSpPr>
        <xdr:cNvPr id="484" name="楕円 483">
          <a:extLst>
            <a:ext uri="{FF2B5EF4-FFF2-40B4-BE49-F238E27FC236}">
              <a16:creationId xmlns:a16="http://schemas.microsoft.com/office/drawing/2014/main" id="{00000000-0008-0000-0600-0000E4010000}"/>
            </a:ext>
          </a:extLst>
        </xdr:cNvPr>
        <xdr:cNvSpPr/>
      </xdr:nvSpPr>
      <xdr:spPr>
        <a:xfrm>
          <a:off x="6921500" y="167813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98</xdr:row>
      <xdr:rowOff>71983</xdr:rowOff>
    </xdr:from>
    <xdr:ext cx="599010" cy="259045"/>
    <xdr:sp macro="" textlink="">
      <xdr:nvSpPr>
        <xdr:cNvPr id="485" name="テキスト ボックス 484">
          <a:extLst>
            <a:ext uri="{FF2B5EF4-FFF2-40B4-BE49-F238E27FC236}">
              <a16:creationId xmlns:a16="http://schemas.microsoft.com/office/drawing/2014/main" id="{00000000-0008-0000-0600-0000E5010000}"/>
            </a:ext>
          </a:extLst>
        </xdr:cNvPr>
        <xdr:cNvSpPr txBox="1"/>
      </xdr:nvSpPr>
      <xdr:spPr>
        <a:xfrm>
          <a:off x="6672795" y="168740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119,909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6" name="正方形/長方形 485">
          <a:extLst>
            <a:ext uri="{FF2B5EF4-FFF2-40B4-BE49-F238E27FC236}">
              <a16:creationId xmlns:a16="http://schemas.microsoft.com/office/drawing/2014/main" id="{00000000-0008-0000-0600-0000E6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7" name="正方形/長方形 486">
          <a:extLst>
            <a:ext uri="{FF2B5EF4-FFF2-40B4-BE49-F238E27FC236}">
              <a16:creationId xmlns:a16="http://schemas.microsoft.com/office/drawing/2014/main" id="{00000000-0008-0000-0600-0000E7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8" name="正方形/長方形 487">
          <a:extLst>
            <a:ext uri="{FF2B5EF4-FFF2-40B4-BE49-F238E27FC236}">
              <a16:creationId xmlns:a16="http://schemas.microsoft.com/office/drawing/2014/main" id="{00000000-0008-0000-0600-0000E8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9" name="正方形/長方形 488">
          <a:extLst>
            <a:ext uri="{FF2B5EF4-FFF2-40B4-BE49-F238E27FC236}">
              <a16:creationId xmlns:a16="http://schemas.microsoft.com/office/drawing/2014/main" id="{00000000-0008-0000-0600-0000E9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0" name="正方形/長方形 489">
          <a:extLst>
            <a:ext uri="{FF2B5EF4-FFF2-40B4-BE49-F238E27FC236}">
              <a16:creationId xmlns:a16="http://schemas.microsoft.com/office/drawing/2014/main" id="{00000000-0008-0000-0600-0000EA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1" name="正方形/長方形 490">
          <a:extLst>
            <a:ext uri="{FF2B5EF4-FFF2-40B4-BE49-F238E27FC236}">
              <a16:creationId xmlns:a16="http://schemas.microsoft.com/office/drawing/2014/main" id="{00000000-0008-0000-0600-0000EB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2" name="正方形/長方形 491">
          <a:extLst>
            <a:ext uri="{FF2B5EF4-FFF2-40B4-BE49-F238E27FC236}">
              <a16:creationId xmlns:a16="http://schemas.microsoft.com/office/drawing/2014/main" id="{00000000-0008-0000-0600-0000EC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3" name="正方形/長方形 492">
          <a:extLst>
            <a:ext uri="{FF2B5EF4-FFF2-40B4-BE49-F238E27FC236}">
              <a16:creationId xmlns:a16="http://schemas.microsoft.com/office/drawing/2014/main" id="{00000000-0008-0000-0600-0000ED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4" name="テキスト ボックス 493">
          <a:extLst>
            <a:ext uri="{FF2B5EF4-FFF2-40B4-BE49-F238E27FC236}">
              <a16:creationId xmlns:a16="http://schemas.microsoft.com/office/drawing/2014/main" id="{00000000-0008-0000-0600-0000EE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5" name="直線コネクタ 494">
          <a:extLst>
            <a:ext uri="{FF2B5EF4-FFF2-40B4-BE49-F238E27FC236}">
              <a16:creationId xmlns:a16="http://schemas.microsoft.com/office/drawing/2014/main" id="{00000000-0008-0000-0600-0000EF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496" name="直線コネクタ 495">
          <a:extLst>
            <a:ext uri="{FF2B5EF4-FFF2-40B4-BE49-F238E27FC236}">
              <a16:creationId xmlns:a16="http://schemas.microsoft.com/office/drawing/2014/main" id="{00000000-0008-0000-0600-0000F0010000}"/>
            </a:ext>
          </a:extLst>
        </xdr:cNvPr>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497" name="テキスト ボックス 496">
          <a:extLst>
            <a:ext uri="{FF2B5EF4-FFF2-40B4-BE49-F238E27FC236}">
              <a16:creationId xmlns:a16="http://schemas.microsoft.com/office/drawing/2014/main" id="{00000000-0008-0000-0600-0000F1010000}"/>
            </a:ext>
          </a:extLst>
        </xdr:cNvPr>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498" name="直線コネクタ 497">
          <a:extLst>
            <a:ext uri="{FF2B5EF4-FFF2-40B4-BE49-F238E27FC236}">
              <a16:creationId xmlns:a16="http://schemas.microsoft.com/office/drawing/2014/main" id="{00000000-0008-0000-0600-0000F2010000}"/>
            </a:ext>
          </a:extLst>
        </xdr:cNvPr>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144434</xdr:rowOff>
    </xdr:from>
    <xdr:ext cx="595419" cy="259045"/>
    <xdr:sp macro="" textlink="">
      <xdr:nvSpPr>
        <xdr:cNvPr id="499" name="テキスト ボックス 498">
          <a:extLst>
            <a:ext uri="{FF2B5EF4-FFF2-40B4-BE49-F238E27FC236}">
              <a16:creationId xmlns:a16="http://schemas.microsoft.com/office/drawing/2014/main" id="{00000000-0008-0000-0600-0000F3010000}"/>
            </a:ext>
          </a:extLst>
        </xdr:cNvPr>
        <xdr:cNvSpPr txBox="1"/>
      </xdr:nvSpPr>
      <xdr:spPr>
        <a:xfrm>
          <a:off x="11850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00" name="直線コネクタ 499">
          <a:extLst>
            <a:ext uri="{FF2B5EF4-FFF2-40B4-BE49-F238E27FC236}">
              <a16:creationId xmlns:a16="http://schemas.microsoft.com/office/drawing/2014/main" id="{00000000-0008-0000-0600-0000F4010000}"/>
            </a:ext>
          </a:extLst>
        </xdr:cNvPr>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34</xdr:row>
      <xdr:rowOff>160763</xdr:rowOff>
    </xdr:from>
    <xdr:ext cx="595419" cy="259045"/>
    <xdr:sp macro="" textlink="">
      <xdr:nvSpPr>
        <xdr:cNvPr id="501" name="テキスト ボックス 500">
          <a:extLst>
            <a:ext uri="{FF2B5EF4-FFF2-40B4-BE49-F238E27FC236}">
              <a16:creationId xmlns:a16="http://schemas.microsoft.com/office/drawing/2014/main" id="{00000000-0008-0000-0600-0000F5010000}"/>
            </a:ext>
          </a:extLst>
        </xdr:cNvPr>
        <xdr:cNvSpPr txBox="1"/>
      </xdr:nvSpPr>
      <xdr:spPr>
        <a:xfrm>
          <a:off x="11850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2" name="直線コネクタ 501">
          <a:extLst>
            <a:ext uri="{FF2B5EF4-FFF2-40B4-BE49-F238E27FC236}">
              <a16:creationId xmlns:a16="http://schemas.microsoft.com/office/drawing/2014/main" id="{00000000-0008-0000-0600-0000F6010000}"/>
            </a:ext>
          </a:extLst>
        </xdr:cNvPr>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5641</xdr:rowOff>
    </xdr:from>
    <xdr:ext cx="595419" cy="259045"/>
    <xdr:sp macro="" textlink="">
      <xdr:nvSpPr>
        <xdr:cNvPr id="503" name="テキスト ボックス 502">
          <a:extLst>
            <a:ext uri="{FF2B5EF4-FFF2-40B4-BE49-F238E27FC236}">
              <a16:creationId xmlns:a16="http://schemas.microsoft.com/office/drawing/2014/main" id="{00000000-0008-0000-0600-0000F7010000}"/>
            </a:ext>
          </a:extLst>
        </xdr:cNvPr>
        <xdr:cNvSpPr txBox="1"/>
      </xdr:nvSpPr>
      <xdr:spPr>
        <a:xfrm>
          <a:off x="11850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31</xdr:row>
      <xdr:rowOff>21970</xdr:rowOff>
    </xdr:from>
    <xdr:ext cx="685572" cy="259045"/>
    <xdr:sp macro="" textlink="">
      <xdr:nvSpPr>
        <xdr:cNvPr id="505" name="テキスト ボックス 504">
          <a:extLst>
            <a:ext uri="{FF2B5EF4-FFF2-40B4-BE49-F238E27FC236}">
              <a16:creationId xmlns:a16="http://schemas.microsoft.com/office/drawing/2014/main" id="{00000000-0008-0000-0600-0000F9010000}"/>
            </a:ext>
          </a:extLst>
        </xdr:cNvPr>
        <xdr:cNvSpPr txBox="1"/>
      </xdr:nvSpPr>
      <xdr:spPr>
        <a:xfrm>
          <a:off x="11760428" y="5336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29</xdr:row>
      <xdr:rowOff>38299</xdr:rowOff>
    </xdr:from>
    <xdr:ext cx="685572" cy="259045"/>
    <xdr:sp macro="" textlink="">
      <xdr:nvSpPr>
        <xdr:cNvPr id="507" name="テキスト ボックス 506">
          <a:extLst>
            <a:ext uri="{FF2B5EF4-FFF2-40B4-BE49-F238E27FC236}">
              <a16:creationId xmlns:a16="http://schemas.microsoft.com/office/drawing/2014/main" id="{00000000-0008-0000-0600-0000FB010000}"/>
            </a:ext>
          </a:extLst>
        </xdr:cNvPr>
        <xdr:cNvSpPr txBox="1"/>
      </xdr:nvSpPr>
      <xdr:spPr>
        <a:xfrm>
          <a:off x="11760428" y="5010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8" name="直線コネクタ 507">
          <a:extLst>
            <a:ext uri="{FF2B5EF4-FFF2-40B4-BE49-F238E27FC236}">
              <a16:creationId xmlns:a16="http://schemas.microsoft.com/office/drawing/2014/main" id="{00000000-0008-0000-0600-0000FC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27</xdr:row>
      <xdr:rowOff>54627</xdr:rowOff>
    </xdr:from>
    <xdr:ext cx="685572" cy="259045"/>
    <xdr:sp macro="" textlink="">
      <xdr:nvSpPr>
        <xdr:cNvPr id="509" name="テキスト ボックス 508">
          <a:extLst>
            <a:ext uri="{FF2B5EF4-FFF2-40B4-BE49-F238E27FC236}">
              <a16:creationId xmlns:a16="http://schemas.microsoft.com/office/drawing/2014/main" id="{00000000-0008-0000-0600-0000FD010000}"/>
            </a:ext>
          </a:extLst>
        </xdr:cNvPr>
        <xdr:cNvSpPr txBox="1"/>
      </xdr:nvSpPr>
      <xdr:spPr>
        <a:xfrm>
          <a:off x="11760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0" name="災害復旧事業費グラフ枠">
          <a:extLst>
            <a:ext uri="{FF2B5EF4-FFF2-40B4-BE49-F238E27FC236}">
              <a16:creationId xmlns:a16="http://schemas.microsoft.com/office/drawing/2014/main" id="{00000000-0008-0000-0600-0000FE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147062</xdr:rowOff>
    </xdr:from>
    <xdr:to>
      <xdr:col>85</xdr:col>
      <xdr:colOff>126364</xdr:colOff>
      <xdr:row>39</xdr:row>
      <xdr:rowOff>98878</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flipV="1">
          <a:off x="16317595" y="5290562"/>
          <a:ext cx="1269" cy="14948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128416</xdr:rowOff>
    </xdr:from>
    <xdr:ext cx="249299" cy="259045"/>
    <xdr:sp macro="" textlink="">
      <xdr:nvSpPr>
        <xdr:cNvPr id="512" name="災害復旧事業費最小値テキスト">
          <a:extLst>
            <a:ext uri="{FF2B5EF4-FFF2-40B4-BE49-F238E27FC236}">
              <a16:creationId xmlns:a16="http://schemas.microsoft.com/office/drawing/2014/main" id="{00000000-0008-0000-0600-000000020000}"/>
            </a:ext>
          </a:extLst>
        </xdr:cNvPr>
        <xdr:cNvSpPr txBox="1"/>
      </xdr:nvSpPr>
      <xdr:spPr>
        <a:xfrm>
          <a:off x="16370300" y="681496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93739</xdr:rowOff>
    </xdr:from>
    <xdr:ext cx="690189" cy="259045"/>
    <xdr:sp macro="" textlink="">
      <xdr:nvSpPr>
        <xdr:cNvPr id="514" name="災害復旧事業費最大値テキスト">
          <a:extLst>
            <a:ext uri="{FF2B5EF4-FFF2-40B4-BE49-F238E27FC236}">
              <a16:creationId xmlns:a16="http://schemas.microsoft.com/office/drawing/2014/main" id="{00000000-0008-0000-0600-000002020000}"/>
            </a:ext>
          </a:extLst>
        </xdr:cNvPr>
        <xdr:cNvSpPr txBox="1"/>
      </xdr:nvSpPr>
      <xdr:spPr>
        <a:xfrm>
          <a:off x="16370300" y="506578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1,373,237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147062</xdr:rowOff>
    </xdr:from>
    <xdr:to>
      <xdr:col>86</xdr:col>
      <xdr:colOff>25400</xdr:colOff>
      <xdr:row>30</xdr:row>
      <xdr:rowOff>147062</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a:off x="16230600" y="52905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70557</xdr:rowOff>
    </xdr:from>
    <xdr:to>
      <xdr:col>85</xdr:col>
      <xdr:colOff>127000</xdr:colOff>
      <xdr:row>39</xdr:row>
      <xdr:rowOff>75488</xdr:rowOff>
    </xdr:to>
    <xdr:cxnSp macro="">
      <xdr:nvCxnSpPr>
        <xdr:cNvPr id="516" name="直線コネクタ 515">
          <a:extLst>
            <a:ext uri="{FF2B5EF4-FFF2-40B4-BE49-F238E27FC236}">
              <a16:creationId xmlns:a16="http://schemas.microsoft.com/office/drawing/2014/main" id="{00000000-0008-0000-0600-000004020000}"/>
            </a:ext>
          </a:extLst>
        </xdr:cNvPr>
        <xdr:cNvCxnSpPr/>
      </xdr:nvCxnSpPr>
      <xdr:spPr>
        <a:xfrm>
          <a:off x="15481300" y="6757107"/>
          <a:ext cx="838200" cy="49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45866</xdr:rowOff>
    </xdr:from>
    <xdr:ext cx="534377" cy="259045"/>
    <xdr:sp macro="" textlink="">
      <xdr:nvSpPr>
        <xdr:cNvPr id="517" name="災害復旧事業費平均値テキスト">
          <a:extLst>
            <a:ext uri="{FF2B5EF4-FFF2-40B4-BE49-F238E27FC236}">
              <a16:creationId xmlns:a16="http://schemas.microsoft.com/office/drawing/2014/main" id="{00000000-0008-0000-0600-000005020000}"/>
            </a:ext>
          </a:extLst>
        </xdr:cNvPr>
        <xdr:cNvSpPr txBox="1"/>
      </xdr:nvSpPr>
      <xdr:spPr>
        <a:xfrm>
          <a:off x="16370300" y="65609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22989</xdr:rowOff>
    </xdr:from>
    <xdr:to>
      <xdr:col>85</xdr:col>
      <xdr:colOff>177800</xdr:colOff>
      <xdr:row>39</xdr:row>
      <xdr:rowOff>124589</xdr:rowOff>
    </xdr:to>
    <xdr:sp macro="" textlink="">
      <xdr:nvSpPr>
        <xdr:cNvPr id="518" name="フローチャート: 判断 517">
          <a:extLst>
            <a:ext uri="{FF2B5EF4-FFF2-40B4-BE49-F238E27FC236}">
              <a16:creationId xmlns:a16="http://schemas.microsoft.com/office/drawing/2014/main" id="{00000000-0008-0000-0600-000006020000}"/>
            </a:ext>
          </a:extLst>
        </xdr:cNvPr>
        <xdr:cNvSpPr/>
      </xdr:nvSpPr>
      <xdr:spPr>
        <a:xfrm>
          <a:off x="16268700" y="6709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70557</xdr:rowOff>
    </xdr:from>
    <xdr:to>
      <xdr:col>81</xdr:col>
      <xdr:colOff>50800</xdr:colOff>
      <xdr:row>39</xdr:row>
      <xdr:rowOff>93526</xdr:rowOff>
    </xdr:to>
    <xdr:cxnSp macro="">
      <xdr:nvCxnSpPr>
        <xdr:cNvPr id="519" name="直線コネクタ 518">
          <a:extLst>
            <a:ext uri="{FF2B5EF4-FFF2-40B4-BE49-F238E27FC236}">
              <a16:creationId xmlns:a16="http://schemas.microsoft.com/office/drawing/2014/main" id="{00000000-0008-0000-0600-000007020000}"/>
            </a:ext>
          </a:extLst>
        </xdr:cNvPr>
        <xdr:cNvCxnSpPr/>
      </xdr:nvCxnSpPr>
      <xdr:spPr>
        <a:xfrm flipV="1">
          <a:off x="14592300" y="6757107"/>
          <a:ext cx="889000" cy="229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39</xdr:row>
      <xdr:rowOff>27194</xdr:rowOff>
    </xdr:from>
    <xdr:to>
      <xdr:col>81</xdr:col>
      <xdr:colOff>101600</xdr:colOff>
      <xdr:row>39</xdr:row>
      <xdr:rowOff>128794</xdr:rowOff>
    </xdr:to>
    <xdr:sp macro="" textlink="">
      <xdr:nvSpPr>
        <xdr:cNvPr id="520" name="フローチャート: 判断 519">
          <a:extLst>
            <a:ext uri="{FF2B5EF4-FFF2-40B4-BE49-F238E27FC236}">
              <a16:creationId xmlns:a16="http://schemas.microsoft.com/office/drawing/2014/main" id="{00000000-0008-0000-0600-000008020000}"/>
            </a:ext>
          </a:extLst>
        </xdr:cNvPr>
        <xdr:cNvSpPr/>
      </xdr:nvSpPr>
      <xdr:spPr>
        <a:xfrm>
          <a:off x="15430500" y="6713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39</xdr:row>
      <xdr:rowOff>119921</xdr:rowOff>
    </xdr:from>
    <xdr:ext cx="534377" cy="259045"/>
    <xdr:sp macro="" textlink="">
      <xdr:nvSpPr>
        <xdr:cNvPr id="521" name="テキスト ボックス 520">
          <a:extLst>
            <a:ext uri="{FF2B5EF4-FFF2-40B4-BE49-F238E27FC236}">
              <a16:creationId xmlns:a16="http://schemas.microsoft.com/office/drawing/2014/main" id="{00000000-0008-0000-0600-000009020000}"/>
            </a:ext>
          </a:extLst>
        </xdr:cNvPr>
        <xdr:cNvSpPr txBox="1"/>
      </xdr:nvSpPr>
      <xdr:spPr>
        <a:xfrm>
          <a:off x="15214111" y="68064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93526</xdr:rowOff>
    </xdr:from>
    <xdr:to>
      <xdr:col>76</xdr:col>
      <xdr:colOff>114300</xdr:colOff>
      <xdr:row>39</xdr:row>
      <xdr:rowOff>98221</xdr:rowOff>
    </xdr:to>
    <xdr:cxnSp macro="">
      <xdr:nvCxnSpPr>
        <xdr:cNvPr id="522" name="直線コネクタ 521">
          <a:extLst>
            <a:ext uri="{FF2B5EF4-FFF2-40B4-BE49-F238E27FC236}">
              <a16:creationId xmlns:a16="http://schemas.microsoft.com/office/drawing/2014/main" id="{00000000-0008-0000-0600-00000A020000}"/>
            </a:ext>
          </a:extLst>
        </xdr:cNvPr>
        <xdr:cNvCxnSpPr/>
      </xdr:nvCxnSpPr>
      <xdr:spPr>
        <a:xfrm flipV="1">
          <a:off x="13703300" y="6780076"/>
          <a:ext cx="889000" cy="4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39</xdr:row>
      <xdr:rowOff>29631</xdr:rowOff>
    </xdr:from>
    <xdr:to>
      <xdr:col>76</xdr:col>
      <xdr:colOff>165100</xdr:colOff>
      <xdr:row>39</xdr:row>
      <xdr:rowOff>131231</xdr:rowOff>
    </xdr:to>
    <xdr:sp macro="" textlink="">
      <xdr:nvSpPr>
        <xdr:cNvPr id="523" name="フローチャート: 判断 522">
          <a:extLst>
            <a:ext uri="{FF2B5EF4-FFF2-40B4-BE49-F238E27FC236}">
              <a16:creationId xmlns:a16="http://schemas.microsoft.com/office/drawing/2014/main" id="{00000000-0008-0000-0600-00000B020000}"/>
            </a:ext>
          </a:extLst>
        </xdr:cNvPr>
        <xdr:cNvSpPr/>
      </xdr:nvSpPr>
      <xdr:spPr>
        <a:xfrm>
          <a:off x="14541500" y="6716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147758</xdr:rowOff>
    </xdr:from>
    <xdr:ext cx="534377" cy="259045"/>
    <xdr:sp macro="" textlink="">
      <xdr:nvSpPr>
        <xdr:cNvPr id="524" name="テキスト ボックス 523">
          <a:extLst>
            <a:ext uri="{FF2B5EF4-FFF2-40B4-BE49-F238E27FC236}">
              <a16:creationId xmlns:a16="http://schemas.microsoft.com/office/drawing/2014/main" id="{00000000-0008-0000-0600-00000C020000}"/>
            </a:ext>
          </a:extLst>
        </xdr:cNvPr>
        <xdr:cNvSpPr txBox="1"/>
      </xdr:nvSpPr>
      <xdr:spPr>
        <a:xfrm>
          <a:off x="14325111" y="6491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93509</xdr:rowOff>
    </xdr:from>
    <xdr:to>
      <xdr:col>71</xdr:col>
      <xdr:colOff>177800</xdr:colOff>
      <xdr:row>39</xdr:row>
      <xdr:rowOff>98221</xdr:rowOff>
    </xdr:to>
    <xdr:cxnSp macro="">
      <xdr:nvCxnSpPr>
        <xdr:cNvPr id="525" name="直線コネクタ 524">
          <a:extLst>
            <a:ext uri="{FF2B5EF4-FFF2-40B4-BE49-F238E27FC236}">
              <a16:creationId xmlns:a16="http://schemas.microsoft.com/office/drawing/2014/main" id="{00000000-0008-0000-0600-00000D020000}"/>
            </a:ext>
          </a:extLst>
        </xdr:cNvPr>
        <xdr:cNvCxnSpPr/>
      </xdr:nvCxnSpPr>
      <xdr:spPr>
        <a:xfrm>
          <a:off x="12814300" y="6780059"/>
          <a:ext cx="889000" cy="47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39</xdr:row>
      <xdr:rowOff>27822</xdr:rowOff>
    </xdr:from>
    <xdr:to>
      <xdr:col>72</xdr:col>
      <xdr:colOff>38100</xdr:colOff>
      <xdr:row>39</xdr:row>
      <xdr:rowOff>129422</xdr:rowOff>
    </xdr:to>
    <xdr:sp macro="" textlink="">
      <xdr:nvSpPr>
        <xdr:cNvPr id="526" name="フローチャート: 判断 525">
          <a:extLst>
            <a:ext uri="{FF2B5EF4-FFF2-40B4-BE49-F238E27FC236}">
              <a16:creationId xmlns:a16="http://schemas.microsoft.com/office/drawing/2014/main" id="{00000000-0008-0000-0600-00000E020000}"/>
            </a:ext>
          </a:extLst>
        </xdr:cNvPr>
        <xdr:cNvSpPr/>
      </xdr:nvSpPr>
      <xdr:spPr>
        <a:xfrm>
          <a:off x="13652500" y="6714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145949</xdr:rowOff>
    </xdr:from>
    <xdr:ext cx="534377" cy="259045"/>
    <xdr:sp macro="" textlink="">
      <xdr:nvSpPr>
        <xdr:cNvPr id="527" name="テキスト ボックス 526">
          <a:extLst>
            <a:ext uri="{FF2B5EF4-FFF2-40B4-BE49-F238E27FC236}">
              <a16:creationId xmlns:a16="http://schemas.microsoft.com/office/drawing/2014/main" id="{00000000-0008-0000-0600-00000F020000}"/>
            </a:ext>
          </a:extLst>
        </xdr:cNvPr>
        <xdr:cNvSpPr txBox="1"/>
      </xdr:nvSpPr>
      <xdr:spPr>
        <a:xfrm>
          <a:off x="13436111" y="64895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32256</xdr:rowOff>
    </xdr:from>
    <xdr:to>
      <xdr:col>67</xdr:col>
      <xdr:colOff>101600</xdr:colOff>
      <xdr:row>39</xdr:row>
      <xdr:rowOff>133856</xdr:rowOff>
    </xdr:to>
    <xdr:sp macro="" textlink="">
      <xdr:nvSpPr>
        <xdr:cNvPr id="528" name="フローチャート: 判断 527">
          <a:extLst>
            <a:ext uri="{FF2B5EF4-FFF2-40B4-BE49-F238E27FC236}">
              <a16:creationId xmlns:a16="http://schemas.microsoft.com/office/drawing/2014/main" id="{00000000-0008-0000-0600-000010020000}"/>
            </a:ext>
          </a:extLst>
        </xdr:cNvPr>
        <xdr:cNvSpPr/>
      </xdr:nvSpPr>
      <xdr:spPr>
        <a:xfrm>
          <a:off x="12763500" y="6718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150383</xdr:rowOff>
    </xdr:from>
    <xdr:ext cx="534377" cy="259045"/>
    <xdr:sp macro="" textlink="">
      <xdr:nvSpPr>
        <xdr:cNvPr id="529" name="テキスト ボックス 528">
          <a:extLst>
            <a:ext uri="{FF2B5EF4-FFF2-40B4-BE49-F238E27FC236}">
              <a16:creationId xmlns:a16="http://schemas.microsoft.com/office/drawing/2014/main" id="{00000000-0008-0000-0600-000011020000}"/>
            </a:ext>
          </a:extLst>
        </xdr:cNvPr>
        <xdr:cNvSpPr txBox="1"/>
      </xdr:nvSpPr>
      <xdr:spPr>
        <a:xfrm>
          <a:off x="12547111" y="64940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0" name="テキスト ボックス 529">
          <a:extLst>
            <a:ext uri="{FF2B5EF4-FFF2-40B4-BE49-F238E27FC236}">
              <a16:creationId xmlns:a16="http://schemas.microsoft.com/office/drawing/2014/main" id="{00000000-0008-0000-0600-000012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600-000015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24688</xdr:rowOff>
    </xdr:from>
    <xdr:to>
      <xdr:col>85</xdr:col>
      <xdr:colOff>177800</xdr:colOff>
      <xdr:row>39</xdr:row>
      <xdr:rowOff>126288</xdr:rowOff>
    </xdr:to>
    <xdr:sp macro="" textlink="">
      <xdr:nvSpPr>
        <xdr:cNvPr id="535" name="楕円 534">
          <a:extLst>
            <a:ext uri="{FF2B5EF4-FFF2-40B4-BE49-F238E27FC236}">
              <a16:creationId xmlns:a16="http://schemas.microsoft.com/office/drawing/2014/main" id="{00000000-0008-0000-0600-000017020000}"/>
            </a:ext>
          </a:extLst>
        </xdr:cNvPr>
        <xdr:cNvSpPr/>
      </xdr:nvSpPr>
      <xdr:spPr>
        <a:xfrm>
          <a:off x="16268700" y="67112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39</xdr:row>
      <xdr:rowOff>1417</xdr:rowOff>
    </xdr:from>
    <xdr:ext cx="534377" cy="259045"/>
    <xdr:sp macro="" textlink="">
      <xdr:nvSpPr>
        <xdr:cNvPr id="536" name="災害復旧事業費該当値テキスト">
          <a:extLst>
            <a:ext uri="{FF2B5EF4-FFF2-40B4-BE49-F238E27FC236}">
              <a16:creationId xmlns:a16="http://schemas.microsoft.com/office/drawing/2014/main" id="{00000000-0008-0000-0600-000018020000}"/>
            </a:ext>
          </a:extLst>
        </xdr:cNvPr>
        <xdr:cNvSpPr txBox="1"/>
      </xdr:nvSpPr>
      <xdr:spPr>
        <a:xfrm>
          <a:off x="16370300" y="66879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21,488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19757</xdr:rowOff>
    </xdr:from>
    <xdr:to>
      <xdr:col>81</xdr:col>
      <xdr:colOff>101600</xdr:colOff>
      <xdr:row>39</xdr:row>
      <xdr:rowOff>121357</xdr:rowOff>
    </xdr:to>
    <xdr:sp macro="" textlink="">
      <xdr:nvSpPr>
        <xdr:cNvPr id="537" name="楕円 536">
          <a:extLst>
            <a:ext uri="{FF2B5EF4-FFF2-40B4-BE49-F238E27FC236}">
              <a16:creationId xmlns:a16="http://schemas.microsoft.com/office/drawing/2014/main" id="{00000000-0008-0000-0600-000019020000}"/>
            </a:ext>
          </a:extLst>
        </xdr:cNvPr>
        <xdr:cNvSpPr/>
      </xdr:nvSpPr>
      <xdr:spPr>
        <a:xfrm>
          <a:off x="15430500" y="6706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137884</xdr:rowOff>
    </xdr:from>
    <xdr:ext cx="534377" cy="259045"/>
    <xdr:sp macro="" textlink="">
      <xdr:nvSpPr>
        <xdr:cNvPr id="538" name="テキスト ボックス 537">
          <a:extLst>
            <a:ext uri="{FF2B5EF4-FFF2-40B4-BE49-F238E27FC236}">
              <a16:creationId xmlns:a16="http://schemas.microsoft.com/office/drawing/2014/main" id="{00000000-0008-0000-0600-00001A020000}"/>
            </a:ext>
          </a:extLst>
        </xdr:cNvPr>
        <xdr:cNvSpPr txBox="1"/>
      </xdr:nvSpPr>
      <xdr:spPr>
        <a:xfrm>
          <a:off x="15214111" y="64815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39</xdr:row>
      <xdr:rowOff>42726</xdr:rowOff>
    </xdr:from>
    <xdr:to>
      <xdr:col>76</xdr:col>
      <xdr:colOff>165100</xdr:colOff>
      <xdr:row>39</xdr:row>
      <xdr:rowOff>144326</xdr:rowOff>
    </xdr:to>
    <xdr:sp macro="" textlink="">
      <xdr:nvSpPr>
        <xdr:cNvPr id="539" name="楕円 538">
          <a:extLst>
            <a:ext uri="{FF2B5EF4-FFF2-40B4-BE49-F238E27FC236}">
              <a16:creationId xmlns:a16="http://schemas.microsoft.com/office/drawing/2014/main" id="{00000000-0008-0000-0600-00001B020000}"/>
            </a:ext>
          </a:extLst>
        </xdr:cNvPr>
        <xdr:cNvSpPr/>
      </xdr:nvSpPr>
      <xdr:spPr>
        <a:xfrm>
          <a:off x="14541500" y="6729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39</xdr:row>
      <xdr:rowOff>135453</xdr:rowOff>
    </xdr:from>
    <xdr:ext cx="469744"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4357428" y="68220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39</xdr:row>
      <xdr:rowOff>47421</xdr:rowOff>
    </xdr:from>
    <xdr:to>
      <xdr:col>72</xdr:col>
      <xdr:colOff>38100</xdr:colOff>
      <xdr:row>39</xdr:row>
      <xdr:rowOff>149021</xdr:rowOff>
    </xdr:to>
    <xdr:sp macro="" textlink="">
      <xdr:nvSpPr>
        <xdr:cNvPr id="541" name="楕円 540">
          <a:extLst>
            <a:ext uri="{FF2B5EF4-FFF2-40B4-BE49-F238E27FC236}">
              <a16:creationId xmlns:a16="http://schemas.microsoft.com/office/drawing/2014/main" id="{00000000-0008-0000-0600-00001D020000}"/>
            </a:ext>
          </a:extLst>
        </xdr:cNvPr>
        <xdr:cNvSpPr/>
      </xdr:nvSpPr>
      <xdr:spPr>
        <a:xfrm>
          <a:off x="13652500" y="6733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39</xdr:row>
      <xdr:rowOff>140148</xdr:rowOff>
    </xdr:from>
    <xdr:ext cx="378565" cy="259045"/>
    <xdr:sp macro="" textlink="">
      <xdr:nvSpPr>
        <xdr:cNvPr id="542" name="テキスト ボックス 541">
          <a:extLst>
            <a:ext uri="{FF2B5EF4-FFF2-40B4-BE49-F238E27FC236}">
              <a16:creationId xmlns:a16="http://schemas.microsoft.com/office/drawing/2014/main" id="{00000000-0008-0000-0600-00001E020000}"/>
            </a:ext>
          </a:extLst>
        </xdr:cNvPr>
        <xdr:cNvSpPr txBox="1"/>
      </xdr:nvSpPr>
      <xdr:spPr>
        <a:xfrm>
          <a:off x="13514017" y="682669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42709</xdr:rowOff>
    </xdr:from>
    <xdr:to>
      <xdr:col>67</xdr:col>
      <xdr:colOff>101600</xdr:colOff>
      <xdr:row>39</xdr:row>
      <xdr:rowOff>144309</xdr:rowOff>
    </xdr:to>
    <xdr:sp macro="" textlink="">
      <xdr:nvSpPr>
        <xdr:cNvPr id="543" name="楕円 542">
          <a:extLst>
            <a:ext uri="{FF2B5EF4-FFF2-40B4-BE49-F238E27FC236}">
              <a16:creationId xmlns:a16="http://schemas.microsoft.com/office/drawing/2014/main" id="{00000000-0008-0000-0600-00001F020000}"/>
            </a:ext>
          </a:extLst>
        </xdr:cNvPr>
        <xdr:cNvSpPr/>
      </xdr:nvSpPr>
      <xdr:spPr>
        <a:xfrm>
          <a:off x="12763500" y="67292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39</xdr:row>
      <xdr:rowOff>135436</xdr:rowOff>
    </xdr:from>
    <xdr:ext cx="469744" cy="259045"/>
    <xdr:sp macro="" textlink="">
      <xdr:nvSpPr>
        <xdr:cNvPr id="544" name="テキスト ボックス 543">
          <a:extLst>
            <a:ext uri="{FF2B5EF4-FFF2-40B4-BE49-F238E27FC236}">
              <a16:creationId xmlns:a16="http://schemas.microsoft.com/office/drawing/2014/main" id="{00000000-0008-0000-0600-000020020000}"/>
            </a:ext>
          </a:extLst>
        </xdr:cNvPr>
        <xdr:cNvSpPr txBox="1"/>
      </xdr:nvSpPr>
      <xdr:spPr>
        <a:xfrm>
          <a:off x="12579428" y="68219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5" name="正方形/長方形 544">
          <a:extLst>
            <a:ext uri="{FF2B5EF4-FFF2-40B4-BE49-F238E27FC236}">
              <a16:creationId xmlns:a16="http://schemas.microsoft.com/office/drawing/2014/main" id="{00000000-0008-0000-0600-000021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6" name="正方形/長方形 545">
          <a:extLst>
            <a:ext uri="{FF2B5EF4-FFF2-40B4-BE49-F238E27FC236}">
              <a16:creationId xmlns:a16="http://schemas.microsoft.com/office/drawing/2014/main" id="{00000000-0008-0000-0600-000022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7" name="正方形/長方形 546">
          <a:extLst>
            <a:ext uri="{FF2B5EF4-FFF2-40B4-BE49-F238E27FC236}">
              <a16:creationId xmlns:a16="http://schemas.microsoft.com/office/drawing/2014/main" id="{00000000-0008-0000-0600-000023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8" name="正方形/長方形 547">
          <a:extLst>
            <a:ext uri="{FF2B5EF4-FFF2-40B4-BE49-F238E27FC236}">
              <a16:creationId xmlns:a16="http://schemas.microsoft.com/office/drawing/2014/main" id="{00000000-0008-0000-0600-000024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9" name="正方形/長方形 548">
          <a:extLst>
            <a:ext uri="{FF2B5EF4-FFF2-40B4-BE49-F238E27FC236}">
              <a16:creationId xmlns:a16="http://schemas.microsoft.com/office/drawing/2014/main" id="{00000000-0008-0000-0600-000025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0" name="正方形/長方形 549">
          <a:extLst>
            <a:ext uri="{FF2B5EF4-FFF2-40B4-BE49-F238E27FC236}">
              <a16:creationId xmlns:a16="http://schemas.microsoft.com/office/drawing/2014/main" id="{00000000-0008-0000-0600-000026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1" name="正方形/長方形 550">
          <a:extLst>
            <a:ext uri="{FF2B5EF4-FFF2-40B4-BE49-F238E27FC236}">
              <a16:creationId xmlns:a16="http://schemas.microsoft.com/office/drawing/2014/main" id="{00000000-0008-0000-0600-000027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2" name="正方形/長方形 551">
          <a:extLst>
            <a:ext uri="{FF2B5EF4-FFF2-40B4-BE49-F238E27FC236}">
              <a16:creationId xmlns:a16="http://schemas.microsoft.com/office/drawing/2014/main" id="{00000000-0008-0000-0600-000028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3" name="テキスト ボックス 552">
          <a:extLst>
            <a:ext uri="{FF2B5EF4-FFF2-40B4-BE49-F238E27FC236}">
              <a16:creationId xmlns:a16="http://schemas.microsoft.com/office/drawing/2014/main" id="{00000000-0008-0000-0600-000029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4" name="直線コネクタ 553">
          <a:extLst>
            <a:ext uri="{FF2B5EF4-FFF2-40B4-BE49-F238E27FC236}">
              <a16:creationId xmlns:a16="http://schemas.microsoft.com/office/drawing/2014/main" id="{00000000-0008-0000-0600-00002A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98878</xdr:rowOff>
    </xdr:from>
    <xdr:to>
      <xdr:col>89</xdr:col>
      <xdr:colOff>177800</xdr:colOff>
      <xdr:row>59</xdr:row>
      <xdr:rowOff>98878</xdr:rowOff>
    </xdr:to>
    <xdr:cxnSp macro="">
      <xdr:nvCxnSpPr>
        <xdr:cNvPr id="555" name="直線コネクタ 554">
          <a:extLst>
            <a:ext uri="{FF2B5EF4-FFF2-40B4-BE49-F238E27FC236}">
              <a16:creationId xmlns:a16="http://schemas.microsoft.com/office/drawing/2014/main" id="{00000000-0008-0000-0600-00002B020000}"/>
            </a:ext>
          </a:extLst>
        </xdr:cNvPr>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128105</xdr:rowOff>
    </xdr:from>
    <xdr:ext cx="248786" cy="259045"/>
    <xdr:sp macro="" textlink="">
      <xdr:nvSpPr>
        <xdr:cNvPr id="556" name="テキスト ボックス 555">
          <a:extLst>
            <a:ext uri="{FF2B5EF4-FFF2-40B4-BE49-F238E27FC236}">
              <a16:creationId xmlns:a16="http://schemas.microsoft.com/office/drawing/2014/main" id="{00000000-0008-0000-0600-00002C020000}"/>
            </a:ext>
          </a:extLst>
        </xdr:cNvPr>
        <xdr:cNvSpPr txBox="1"/>
      </xdr:nvSpPr>
      <xdr:spPr>
        <a:xfrm>
          <a:off x="12197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57" name="直線コネクタ 556">
          <a:extLst>
            <a:ext uri="{FF2B5EF4-FFF2-40B4-BE49-F238E27FC236}">
              <a16:creationId xmlns:a16="http://schemas.microsoft.com/office/drawing/2014/main" id="{00000000-0008-0000-0600-00002D020000}"/>
            </a:ext>
          </a:extLst>
        </xdr:cNvPr>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56</xdr:row>
      <xdr:rowOff>144434</xdr:rowOff>
    </xdr:from>
    <xdr:ext cx="467179" cy="259045"/>
    <xdr:sp macro="" textlink="">
      <xdr:nvSpPr>
        <xdr:cNvPr id="558" name="テキスト ボックス 557">
          <a:extLst>
            <a:ext uri="{FF2B5EF4-FFF2-40B4-BE49-F238E27FC236}">
              <a16:creationId xmlns:a16="http://schemas.microsoft.com/office/drawing/2014/main" id="{00000000-0008-0000-0600-00002E020000}"/>
            </a:ext>
          </a:extLst>
        </xdr:cNvPr>
        <xdr:cNvSpPr txBox="1"/>
      </xdr:nvSpPr>
      <xdr:spPr>
        <a:xfrm>
          <a:off x="11978821" y="9745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59" name="直線コネクタ 558">
          <a:extLst>
            <a:ext uri="{FF2B5EF4-FFF2-40B4-BE49-F238E27FC236}">
              <a16:creationId xmlns:a16="http://schemas.microsoft.com/office/drawing/2014/main" id="{00000000-0008-0000-0600-00002F020000}"/>
            </a:ext>
          </a:extLst>
        </xdr:cNvPr>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54</xdr:row>
      <xdr:rowOff>160762</xdr:rowOff>
    </xdr:from>
    <xdr:ext cx="467179" cy="259045"/>
    <xdr:sp macro="" textlink="">
      <xdr:nvSpPr>
        <xdr:cNvPr id="560" name="テキスト ボックス 559">
          <a:extLst>
            <a:ext uri="{FF2B5EF4-FFF2-40B4-BE49-F238E27FC236}">
              <a16:creationId xmlns:a16="http://schemas.microsoft.com/office/drawing/2014/main" id="{00000000-0008-0000-0600-000030020000}"/>
            </a:ext>
          </a:extLst>
        </xdr:cNvPr>
        <xdr:cNvSpPr txBox="1"/>
      </xdr:nvSpPr>
      <xdr:spPr>
        <a:xfrm>
          <a:off x="11978821" y="9419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61" name="直線コネクタ 560">
          <a:extLst>
            <a:ext uri="{FF2B5EF4-FFF2-40B4-BE49-F238E27FC236}">
              <a16:creationId xmlns:a16="http://schemas.microsoft.com/office/drawing/2014/main" id="{00000000-0008-0000-0600-000031020000}"/>
            </a:ext>
          </a:extLst>
        </xdr:cNvPr>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53</xdr:row>
      <xdr:rowOff>5642</xdr:rowOff>
    </xdr:from>
    <xdr:ext cx="467179" cy="259045"/>
    <xdr:sp macro="" textlink="">
      <xdr:nvSpPr>
        <xdr:cNvPr id="562" name="テキスト ボックス 561">
          <a:extLst>
            <a:ext uri="{FF2B5EF4-FFF2-40B4-BE49-F238E27FC236}">
              <a16:creationId xmlns:a16="http://schemas.microsoft.com/office/drawing/2014/main" id="{00000000-0008-0000-0600-000032020000}"/>
            </a:ext>
          </a:extLst>
        </xdr:cNvPr>
        <xdr:cNvSpPr txBox="1"/>
      </xdr:nvSpPr>
      <xdr:spPr>
        <a:xfrm>
          <a:off x="11978821" y="9092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63" name="直線コネクタ 562">
          <a:extLst>
            <a:ext uri="{FF2B5EF4-FFF2-40B4-BE49-F238E27FC236}">
              <a16:creationId xmlns:a16="http://schemas.microsoft.com/office/drawing/2014/main" id="{00000000-0008-0000-0600-000033020000}"/>
            </a:ext>
          </a:extLst>
        </xdr:cNvPr>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51</xdr:row>
      <xdr:rowOff>21970</xdr:rowOff>
    </xdr:from>
    <xdr:ext cx="467179" cy="259045"/>
    <xdr:sp macro="" textlink="">
      <xdr:nvSpPr>
        <xdr:cNvPr id="564" name="テキスト ボックス 563">
          <a:extLst>
            <a:ext uri="{FF2B5EF4-FFF2-40B4-BE49-F238E27FC236}">
              <a16:creationId xmlns:a16="http://schemas.microsoft.com/office/drawing/2014/main" id="{00000000-0008-0000-0600-000034020000}"/>
            </a:ext>
          </a:extLst>
        </xdr:cNvPr>
        <xdr:cNvSpPr txBox="1"/>
      </xdr:nvSpPr>
      <xdr:spPr>
        <a:xfrm>
          <a:off x="11978821" y="8765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65" name="直線コネクタ 564">
          <a:extLst>
            <a:ext uri="{FF2B5EF4-FFF2-40B4-BE49-F238E27FC236}">
              <a16:creationId xmlns:a16="http://schemas.microsoft.com/office/drawing/2014/main" id="{00000000-0008-0000-0600-000035020000}"/>
            </a:ext>
          </a:extLst>
        </xdr:cNvPr>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49</xdr:row>
      <xdr:rowOff>38299</xdr:rowOff>
    </xdr:from>
    <xdr:ext cx="467179" cy="259045"/>
    <xdr:sp macro="" textlink="">
      <xdr:nvSpPr>
        <xdr:cNvPr id="566" name="テキスト ボックス 565">
          <a:extLst>
            <a:ext uri="{FF2B5EF4-FFF2-40B4-BE49-F238E27FC236}">
              <a16:creationId xmlns:a16="http://schemas.microsoft.com/office/drawing/2014/main" id="{00000000-0008-0000-0600-000036020000}"/>
            </a:ext>
          </a:extLst>
        </xdr:cNvPr>
        <xdr:cNvSpPr txBox="1"/>
      </xdr:nvSpPr>
      <xdr:spPr>
        <a:xfrm>
          <a:off x="11978821" y="8439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7" name="直線コネクタ 566">
          <a:extLst>
            <a:ext uri="{FF2B5EF4-FFF2-40B4-BE49-F238E27FC236}">
              <a16:creationId xmlns:a16="http://schemas.microsoft.com/office/drawing/2014/main" id="{00000000-0008-0000-0600-000037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47</xdr:row>
      <xdr:rowOff>54627</xdr:rowOff>
    </xdr:from>
    <xdr:ext cx="467179" cy="259045"/>
    <xdr:sp macro="" textlink="">
      <xdr:nvSpPr>
        <xdr:cNvPr id="568" name="テキスト ボックス 567">
          <a:extLst>
            <a:ext uri="{FF2B5EF4-FFF2-40B4-BE49-F238E27FC236}">
              <a16:creationId xmlns:a16="http://schemas.microsoft.com/office/drawing/2014/main" id="{00000000-0008-0000-0600-000038020000}"/>
            </a:ext>
          </a:extLst>
        </xdr:cNvPr>
        <xdr:cNvSpPr txBox="1"/>
      </xdr:nvSpPr>
      <xdr:spPr>
        <a:xfrm>
          <a:off x="11978821" y="811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9" name="失業対策事業費グラフ枠">
          <a:extLst>
            <a:ext uri="{FF2B5EF4-FFF2-40B4-BE49-F238E27FC236}">
              <a16:creationId xmlns:a16="http://schemas.microsoft.com/office/drawing/2014/main" id="{00000000-0008-0000-0600-000039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13317</xdr:rowOff>
    </xdr:from>
    <xdr:to>
      <xdr:col>85</xdr:col>
      <xdr:colOff>126364</xdr:colOff>
      <xdr:row>59</xdr:row>
      <xdr:rowOff>98878</xdr:rowOff>
    </xdr:to>
    <xdr:cxnSp macro="">
      <xdr:nvCxnSpPr>
        <xdr:cNvPr id="570" name="直線コネクタ 569">
          <a:extLst>
            <a:ext uri="{FF2B5EF4-FFF2-40B4-BE49-F238E27FC236}">
              <a16:creationId xmlns:a16="http://schemas.microsoft.com/office/drawing/2014/main" id="{00000000-0008-0000-0600-00003A020000}"/>
            </a:ext>
          </a:extLst>
        </xdr:cNvPr>
        <xdr:cNvCxnSpPr/>
      </xdr:nvCxnSpPr>
      <xdr:spPr>
        <a:xfrm flipV="1">
          <a:off x="16317595" y="8757267"/>
          <a:ext cx="1269" cy="14571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153505</xdr:rowOff>
    </xdr:from>
    <xdr:ext cx="249299" cy="259045"/>
    <xdr:sp macro="" textlink="">
      <xdr:nvSpPr>
        <xdr:cNvPr id="571" name="失業対策事業費最小値テキスト">
          <a:extLst>
            <a:ext uri="{FF2B5EF4-FFF2-40B4-BE49-F238E27FC236}">
              <a16:creationId xmlns:a16="http://schemas.microsoft.com/office/drawing/2014/main" id="{00000000-0008-0000-0600-00003B020000}"/>
            </a:ext>
          </a:extLst>
        </xdr:cNvPr>
        <xdr:cNvSpPr txBox="1"/>
      </xdr:nvSpPr>
      <xdr:spPr>
        <a:xfrm>
          <a:off x="16370300" y="102690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98878</xdr:rowOff>
    </xdr:from>
    <xdr:to>
      <xdr:col>86</xdr:col>
      <xdr:colOff>25400</xdr:colOff>
      <xdr:row>59</xdr:row>
      <xdr:rowOff>98878</xdr:rowOff>
    </xdr:to>
    <xdr:cxnSp macro="">
      <xdr:nvCxnSpPr>
        <xdr:cNvPr id="572" name="直線コネクタ 571">
          <a:extLst>
            <a:ext uri="{FF2B5EF4-FFF2-40B4-BE49-F238E27FC236}">
              <a16:creationId xmlns:a16="http://schemas.microsoft.com/office/drawing/2014/main" id="{00000000-0008-0000-0600-00003C020000}"/>
            </a:ext>
          </a:extLst>
        </xdr:cNvPr>
        <xdr:cNvCxnSpPr/>
      </xdr:nvCxnSpPr>
      <xdr:spPr>
        <a:xfrm>
          <a:off x="16230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131444</xdr:rowOff>
    </xdr:from>
    <xdr:ext cx="469744" cy="259045"/>
    <xdr:sp macro="" textlink="">
      <xdr:nvSpPr>
        <xdr:cNvPr id="573" name="失業対策事業費最大値テキスト">
          <a:extLst>
            <a:ext uri="{FF2B5EF4-FFF2-40B4-BE49-F238E27FC236}">
              <a16:creationId xmlns:a16="http://schemas.microsoft.com/office/drawing/2014/main" id="{00000000-0008-0000-0600-00003D020000}"/>
            </a:ext>
          </a:extLst>
        </xdr:cNvPr>
        <xdr:cNvSpPr txBox="1"/>
      </xdr:nvSpPr>
      <xdr:spPr>
        <a:xfrm>
          <a:off x="16370300" y="85324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51</xdr:row>
      <xdr:rowOff>13317</xdr:rowOff>
    </xdr:from>
    <xdr:to>
      <xdr:col>86</xdr:col>
      <xdr:colOff>25400</xdr:colOff>
      <xdr:row>51</xdr:row>
      <xdr:rowOff>13317</xdr:rowOff>
    </xdr:to>
    <xdr:cxnSp macro="">
      <xdr:nvCxnSpPr>
        <xdr:cNvPr id="574" name="直線コネクタ 573">
          <a:extLst>
            <a:ext uri="{FF2B5EF4-FFF2-40B4-BE49-F238E27FC236}">
              <a16:creationId xmlns:a16="http://schemas.microsoft.com/office/drawing/2014/main" id="{00000000-0008-0000-0600-00003E020000}"/>
            </a:ext>
          </a:extLst>
        </xdr:cNvPr>
        <xdr:cNvCxnSpPr/>
      </xdr:nvCxnSpPr>
      <xdr:spPr>
        <a:xfrm>
          <a:off x="16230600" y="87572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59</xdr:row>
      <xdr:rowOff>98878</xdr:rowOff>
    </xdr:from>
    <xdr:to>
      <xdr:col>85</xdr:col>
      <xdr:colOff>127000</xdr:colOff>
      <xdr:row>59</xdr:row>
      <xdr:rowOff>98878</xdr:rowOff>
    </xdr:to>
    <xdr:cxnSp macro="">
      <xdr:nvCxnSpPr>
        <xdr:cNvPr id="575" name="直線コネクタ 574">
          <a:extLst>
            <a:ext uri="{FF2B5EF4-FFF2-40B4-BE49-F238E27FC236}">
              <a16:creationId xmlns:a16="http://schemas.microsoft.com/office/drawing/2014/main" id="{00000000-0008-0000-0600-00003F020000}"/>
            </a:ext>
          </a:extLst>
        </xdr:cNvPr>
        <xdr:cNvCxnSpPr/>
      </xdr:nvCxnSpPr>
      <xdr:spPr>
        <a:xfrm>
          <a:off x="15481300" y="10214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70955</xdr:rowOff>
    </xdr:from>
    <xdr:ext cx="249299" cy="259045"/>
    <xdr:sp macro="" textlink="">
      <xdr:nvSpPr>
        <xdr:cNvPr id="576" name="失業対策事業費平均値テキスト">
          <a:extLst>
            <a:ext uri="{FF2B5EF4-FFF2-40B4-BE49-F238E27FC236}">
              <a16:creationId xmlns:a16="http://schemas.microsoft.com/office/drawing/2014/main" id="{00000000-0008-0000-0600-000040020000}"/>
            </a:ext>
          </a:extLst>
        </xdr:cNvPr>
        <xdr:cNvSpPr txBox="1"/>
      </xdr:nvSpPr>
      <xdr:spPr>
        <a:xfrm>
          <a:off x="16370300" y="10015055"/>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48078</xdr:rowOff>
    </xdr:from>
    <xdr:to>
      <xdr:col>85</xdr:col>
      <xdr:colOff>177800</xdr:colOff>
      <xdr:row>59</xdr:row>
      <xdr:rowOff>149678</xdr:rowOff>
    </xdr:to>
    <xdr:sp macro="" textlink="">
      <xdr:nvSpPr>
        <xdr:cNvPr id="577" name="フローチャート: 判断 576">
          <a:extLst>
            <a:ext uri="{FF2B5EF4-FFF2-40B4-BE49-F238E27FC236}">
              <a16:creationId xmlns:a16="http://schemas.microsoft.com/office/drawing/2014/main" id="{00000000-0008-0000-0600-000041020000}"/>
            </a:ext>
          </a:extLst>
        </xdr:cNvPr>
        <xdr:cNvSpPr/>
      </xdr:nvSpPr>
      <xdr:spPr>
        <a:xfrm>
          <a:off x="16268700" y="10163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98878</xdr:rowOff>
    </xdr:from>
    <xdr:to>
      <xdr:col>81</xdr:col>
      <xdr:colOff>50800</xdr:colOff>
      <xdr:row>59</xdr:row>
      <xdr:rowOff>98878</xdr:rowOff>
    </xdr:to>
    <xdr:cxnSp macro="">
      <xdr:nvCxnSpPr>
        <xdr:cNvPr id="578" name="直線コネクタ 577">
          <a:extLst>
            <a:ext uri="{FF2B5EF4-FFF2-40B4-BE49-F238E27FC236}">
              <a16:creationId xmlns:a16="http://schemas.microsoft.com/office/drawing/2014/main" id="{00000000-0008-0000-0600-000042020000}"/>
            </a:ext>
          </a:extLst>
        </xdr:cNvPr>
        <xdr:cNvCxnSpPr/>
      </xdr:nvCxnSpPr>
      <xdr:spPr>
        <a:xfrm>
          <a:off x="14592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59</xdr:row>
      <xdr:rowOff>48078</xdr:rowOff>
    </xdr:from>
    <xdr:to>
      <xdr:col>81</xdr:col>
      <xdr:colOff>101600</xdr:colOff>
      <xdr:row>59</xdr:row>
      <xdr:rowOff>149678</xdr:rowOff>
    </xdr:to>
    <xdr:sp macro="" textlink="">
      <xdr:nvSpPr>
        <xdr:cNvPr id="579" name="フローチャート: 判断 578">
          <a:extLst>
            <a:ext uri="{FF2B5EF4-FFF2-40B4-BE49-F238E27FC236}">
              <a16:creationId xmlns:a16="http://schemas.microsoft.com/office/drawing/2014/main" id="{00000000-0008-0000-0600-000043020000}"/>
            </a:ext>
          </a:extLst>
        </xdr:cNvPr>
        <xdr:cNvSpPr/>
      </xdr:nvSpPr>
      <xdr:spPr>
        <a:xfrm>
          <a:off x="15430500" y="10163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59</xdr:row>
      <xdr:rowOff>140805</xdr:rowOff>
    </xdr:from>
    <xdr:ext cx="249299"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5356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59</xdr:row>
      <xdr:rowOff>98878</xdr:rowOff>
    </xdr:from>
    <xdr:to>
      <xdr:col>76</xdr:col>
      <xdr:colOff>114300</xdr:colOff>
      <xdr:row>59</xdr:row>
      <xdr:rowOff>98878</xdr:rowOff>
    </xdr:to>
    <xdr:cxnSp macro="">
      <xdr:nvCxnSpPr>
        <xdr:cNvPr id="581" name="直線コネクタ 580">
          <a:extLst>
            <a:ext uri="{FF2B5EF4-FFF2-40B4-BE49-F238E27FC236}">
              <a16:creationId xmlns:a16="http://schemas.microsoft.com/office/drawing/2014/main" id="{00000000-0008-0000-0600-000045020000}"/>
            </a:ext>
          </a:extLst>
        </xdr:cNvPr>
        <xdr:cNvCxnSpPr/>
      </xdr:nvCxnSpPr>
      <xdr:spPr>
        <a:xfrm>
          <a:off x="13703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59</xdr:row>
      <xdr:rowOff>41221</xdr:rowOff>
    </xdr:from>
    <xdr:to>
      <xdr:col>76</xdr:col>
      <xdr:colOff>165100</xdr:colOff>
      <xdr:row>59</xdr:row>
      <xdr:rowOff>142821</xdr:rowOff>
    </xdr:to>
    <xdr:sp macro="" textlink="">
      <xdr:nvSpPr>
        <xdr:cNvPr id="582" name="フローチャート: 判断 581">
          <a:extLst>
            <a:ext uri="{FF2B5EF4-FFF2-40B4-BE49-F238E27FC236}">
              <a16:creationId xmlns:a16="http://schemas.microsoft.com/office/drawing/2014/main" id="{00000000-0008-0000-0600-000046020000}"/>
            </a:ext>
          </a:extLst>
        </xdr:cNvPr>
        <xdr:cNvSpPr/>
      </xdr:nvSpPr>
      <xdr:spPr>
        <a:xfrm>
          <a:off x="14541500" y="10156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57</xdr:row>
      <xdr:rowOff>159348</xdr:rowOff>
    </xdr:from>
    <xdr:ext cx="313932" cy="259045"/>
    <xdr:sp macro="" textlink="">
      <xdr:nvSpPr>
        <xdr:cNvPr id="583" name="テキスト ボックス 582">
          <a:extLst>
            <a:ext uri="{FF2B5EF4-FFF2-40B4-BE49-F238E27FC236}">
              <a16:creationId xmlns:a16="http://schemas.microsoft.com/office/drawing/2014/main" id="{00000000-0008-0000-0600-000047020000}"/>
            </a:ext>
          </a:extLst>
        </xdr:cNvPr>
        <xdr:cNvSpPr txBox="1"/>
      </xdr:nvSpPr>
      <xdr:spPr>
        <a:xfrm>
          <a:off x="14435333" y="993199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59</xdr:row>
      <xdr:rowOff>98878</xdr:rowOff>
    </xdr:from>
    <xdr:to>
      <xdr:col>71</xdr:col>
      <xdr:colOff>177800</xdr:colOff>
      <xdr:row>59</xdr:row>
      <xdr:rowOff>98878</xdr:rowOff>
    </xdr:to>
    <xdr:cxnSp macro="">
      <xdr:nvCxnSpPr>
        <xdr:cNvPr id="584" name="直線コネクタ 583">
          <a:extLst>
            <a:ext uri="{FF2B5EF4-FFF2-40B4-BE49-F238E27FC236}">
              <a16:creationId xmlns:a16="http://schemas.microsoft.com/office/drawing/2014/main" id="{00000000-0008-0000-0600-000048020000}"/>
            </a:ext>
          </a:extLst>
        </xdr:cNvPr>
        <xdr:cNvCxnSpPr/>
      </xdr:nvCxnSpPr>
      <xdr:spPr>
        <a:xfrm>
          <a:off x="12814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59</xdr:row>
      <xdr:rowOff>17054</xdr:rowOff>
    </xdr:from>
    <xdr:to>
      <xdr:col>72</xdr:col>
      <xdr:colOff>38100</xdr:colOff>
      <xdr:row>59</xdr:row>
      <xdr:rowOff>118654</xdr:rowOff>
    </xdr:to>
    <xdr:sp macro="" textlink="">
      <xdr:nvSpPr>
        <xdr:cNvPr id="585" name="フローチャート: 判断 584">
          <a:extLst>
            <a:ext uri="{FF2B5EF4-FFF2-40B4-BE49-F238E27FC236}">
              <a16:creationId xmlns:a16="http://schemas.microsoft.com/office/drawing/2014/main" id="{00000000-0008-0000-0600-000049020000}"/>
            </a:ext>
          </a:extLst>
        </xdr:cNvPr>
        <xdr:cNvSpPr/>
      </xdr:nvSpPr>
      <xdr:spPr>
        <a:xfrm>
          <a:off x="13652500" y="10132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57</xdr:row>
      <xdr:rowOff>135181</xdr:rowOff>
    </xdr:from>
    <xdr:ext cx="313932" cy="259045"/>
    <xdr:sp macro="" textlink="">
      <xdr:nvSpPr>
        <xdr:cNvPr id="586" name="テキスト ボックス 585">
          <a:extLst>
            <a:ext uri="{FF2B5EF4-FFF2-40B4-BE49-F238E27FC236}">
              <a16:creationId xmlns:a16="http://schemas.microsoft.com/office/drawing/2014/main" id="{00000000-0008-0000-0600-00004A020000}"/>
            </a:ext>
          </a:extLst>
        </xdr:cNvPr>
        <xdr:cNvSpPr txBox="1"/>
      </xdr:nvSpPr>
      <xdr:spPr>
        <a:xfrm>
          <a:off x="13546333" y="990783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59</xdr:row>
      <xdr:rowOff>17381</xdr:rowOff>
    </xdr:from>
    <xdr:to>
      <xdr:col>67</xdr:col>
      <xdr:colOff>101600</xdr:colOff>
      <xdr:row>59</xdr:row>
      <xdr:rowOff>118981</xdr:rowOff>
    </xdr:to>
    <xdr:sp macro="" textlink="">
      <xdr:nvSpPr>
        <xdr:cNvPr id="587" name="フローチャート: 判断 586">
          <a:extLst>
            <a:ext uri="{FF2B5EF4-FFF2-40B4-BE49-F238E27FC236}">
              <a16:creationId xmlns:a16="http://schemas.microsoft.com/office/drawing/2014/main" id="{00000000-0008-0000-0600-00004B020000}"/>
            </a:ext>
          </a:extLst>
        </xdr:cNvPr>
        <xdr:cNvSpPr/>
      </xdr:nvSpPr>
      <xdr:spPr>
        <a:xfrm>
          <a:off x="12763500" y="101329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57</xdr:row>
      <xdr:rowOff>135508</xdr:rowOff>
    </xdr:from>
    <xdr:ext cx="313932" cy="259045"/>
    <xdr:sp macro="" textlink="">
      <xdr:nvSpPr>
        <xdr:cNvPr id="588" name="テキスト ボックス 587">
          <a:extLst>
            <a:ext uri="{FF2B5EF4-FFF2-40B4-BE49-F238E27FC236}">
              <a16:creationId xmlns:a16="http://schemas.microsoft.com/office/drawing/2014/main" id="{00000000-0008-0000-0600-00004C020000}"/>
            </a:ext>
          </a:extLst>
        </xdr:cNvPr>
        <xdr:cNvSpPr txBox="1"/>
      </xdr:nvSpPr>
      <xdr:spPr>
        <a:xfrm>
          <a:off x="12657333" y="990815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600-00004E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id="{00000000-0008-0000-0600-00004F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00000000-0008-0000-0600-000050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00000000-0008-0000-0600-000051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48078</xdr:rowOff>
    </xdr:from>
    <xdr:to>
      <xdr:col>85</xdr:col>
      <xdr:colOff>177800</xdr:colOff>
      <xdr:row>59</xdr:row>
      <xdr:rowOff>149678</xdr:rowOff>
    </xdr:to>
    <xdr:sp macro="" textlink="">
      <xdr:nvSpPr>
        <xdr:cNvPr id="594" name="楕円 593">
          <a:extLst>
            <a:ext uri="{FF2B5EF4-FFF2-40B4-BE49-F238E27FC236}">
              <a16:creationId xmlns:a16="http://schemas.microsoft.com/office/drawing/2014/main" id="{00000000-0008-0000-0600-000052020000}"/>
            </a:ext>
          </a:extLst>
        </xdr:cNvPr>
        <xdr:cNvSpPr/>
      </xdr:nvSpPr>
      <xdr:spPr>
        <a:xfrm>
          <a:off x="162687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59</xdr:row>
      <xdr:rowOff>26505</xdr:rowOff>
    </xdr:from>
    <xdr:ext cx="249299" cy="259045"/>
    <xdr:sp macro="" textlink="">
      <xdr:nvSpPr>
        <xdr:cNvPr id="595" name="失業対策事業費該当値テキスト">
          <a:extLst>
            <a:ext uri="{FF2B5EF4-FFF2-40B4-BE49-F238E27FC236}">
              <a16:creationId xmlns:a16="http://schemas.microsoft.com/office/drawing/2014/main" id="{00000000-0008-0000-0600-000053020000}"/>
            </a:ext>
          </a:extLst>
        </xdr:cNvPr>
        <xdr:cNvSpPr txBox="1"/>
      </xdr:nvSpPr>
      <xdr:spPr>
        <a:xfrm>
          <a:off x="16370300" y="101420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59</xdr:row>
      <xdr:rowOff>48078</xdr:rowOff>
    </xdr:from>
    <xdr:to>
      <xdr:col>81</xdr:col>
      <xdr:colOff>101600</xdr:colOff>
      <xdr:row>59</xdr:row>
      <xdr:rowOff>149678</xdr:rowOff>
    </xdr:to>
    <xdr:sp macro="" textlink="">
      <xdr:nvSpPr>
        <xdr:cNvPr id="596" name="楕円 595">
          <a:extLst>
            <a:ext uri="{FF2B5EF4-FFF2-40B4-BE49-F238E27FC236}">
              <a16:creationId xmlns:a16="http://schemas.microsoft.com/office/drawing/2014/main" id="{00000000-0008-0000-0600-000054020000}"/>
            </a:ext>
          </a:extLst>
        </xdr:cNvPr>
        <xdr:cNvSpPr/>
      </xdr:nvSpPr>
      <xdr:spPr>
        <a:xfrm>
          <a:off x="15430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57</xdr:row>
      <xdr:rowOff>166205</xdr:rowOff>
    </xdr:from>
    <xdr:ext cx="249299" cy="259045"/>
    <xdr:sp macro="" textlink="">
      <xdr:nvSpPr>
        <xdr:cNvPr id="597" name="テキスト ボックス 596">
          <a:extLst>
            <a:ext uri="{FF2B5EF4-FFF2-40B4-BE49-F238E27FC236}">
              <a16:creationId xmlns:a16="http://schemas.microsoft.com/office/drawing/2014/main" id="{00000000-0008-0000-0600-000055020000}"/>
            </a:ext>
          </a:extLst>
        </xdr:cNvPr>
        <xdr:cNvSpPr txBox="1"/>
      </xdr:nvSpPr>
      <xdr:spPr>
        <a:xfrm>
          <a:off x="15356650" y="99388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59</xdr:row>
      <xdr:rowOff>48078</xdr:rowOff>
    </xdr:from>
    <xdr:to>
      <xdr:col>76</xdr:col>
      <xdr:colOff>165100</xdr:colOff>
      <xdr:row>59</xdr:row>
      <xdr:rowOff>149678</xdr:rowOff>
    </xdr:to>
    <xdr:sp macro="" textlink="">
      <xdr:nvSpPr>
        <xdr:cNvPr id="598" name="楕円 597">
          <a:extLst>
            <a:ext uri="{FF2B5EF4-FFF2-40B4-BE49-F238E27FC236}">
              <a16:creationId xmlns:a16="http://schemas.microsoft.com/office/drawing/2014/main" id="{00000000-0008-0000-0600-000056020000}"/>
            </a:ext>
          </a:extLst>
        </xdr:cNvPr>
        <xdr:cNvSpPr/>
      </xdr:nvSpPr>
      <xdr:spPr>
        <a:xfrm>
          <a:off x="14541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59</xdr:row>
      <xdr:rowOff>140805</xdr:rowOff>
    </xdr:from>
    <xdr:ext cx="249299" cy="259045"/>
    <xdr:sp macro="" textlink="">
      <xdr:nvSpPr>
        <xdr:cNvPr id="599" name="テキスト ボックス 598">
          <a:extLst>
            <a:ext uri="{FF2B5EF4-FFF2-40B4-BE49-F238E27FC236}">
              <a16:creationId xmlns:a16="http://schemas.microsoft.com/office/drawing/2014/main" id="{00000000-0008-0000-0600-000057020000}"/>
            </a:ext>
          </a:extLst>
        </xdr:cNvPr>
        <xdr:cNvSpPr txBox="1"/>
      </xdr:nvSpPr>
      <xdr:spPr>
        <a:xfrm>
          <a:off x="14467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59</xdr:row>
      <xdr:rowOff>48078</xdr:rowOff>
    </xdr:from>
    <xdr:to>
      <xdr:col>72</xdr:col>
      <xdr:colOff>38100</xdr:colOff>
      <xdr:row>59</xdr:row>
      <xdr:rowOff>149678</xdr:rowOff>
    </xdr:to>
    <xdr:sp macro="" textlink="">
      <xdr:nvSpPr>
        <xdr:cNvPr id="600" name="楕円 599">
          <a:extLst>
            <a:ext uri="{FF2B5EF4-FFF2-40B4-BE49-F238E27FC236}">
              <a16:creationId xmlns:a16="http://schemas.microsoft.com/office/drawing/2014/main" id="{00000000-0008-0000-0600-000058020000}"/>
            </a:ext>
          </a:extLst>
        </xdr:cNvPr>
        <xdr:cNvSpPr/>
      </xdr:nvSpPr>
      <xdr:spPr>
        <a:xfrm>
          <a:off x="13652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59</xdr:row>
      <xdr:rowOff>140805</xdr:rowOff>
    </xdr:from>
    <xdr:ext cx="249299" cy="259045"/>
    <xdr:sp macro="" textlink="">
      <xdr:nvSpPr>
        <xdr:cNvPr id="601" name="テキスト ボックス 600">
          <a:extLst>
            <a:ext uri="{FF2B5EF4-FFF2-40B4-BE49-F238E27FC236}">
              <a16:creationId xmlns:a16="http://schemas.microsoft.com/office/drawing/2014/main" id="{00000000-0008-0000-0600-000059020000}"/>
            </a:ext>
          </a:extLst>
        </xdr:cNvPr>
        <xdr:cNvSpPr txBox="1"/>
      </xdr:nvSpPr>
      <xdr:spPr>
        <a:xfrm>
          <a:off x="13578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59</xdr:row>
      <xdr:rowOff>48078</xdr:rowOff>
    </xdr:from>
    <xdr:to>
      <xdr:col>67</xdr:col>
      <xdr:colOff>101600</xdr:colOff>
      <xdr:row>59</xdr:row>
      <xdr:rowOff>149678</xdr:rowOff>
    </xdr:to>
    <xdr:sp macro="" textlink="">
      <xdr:nvSpPr>
        <xdr:cNvPr id="602" name="楕円 601">
          <a:extLst>
            <a:ext uri="{FF2B5EF4-FFF2-40B4-BE49-F238E27FC236}">
              <a16:creationId xmlns:a16="http://schemas.microsoft.com/office/drawing/2014/main" id="{00000000-0008-0000-0600-00005A020000}"/>
            </a:ext>
          </a:extLst>
        </xdr:cNvPr>
        <xdr:cNvSpPr/>
      </xdr:nvSpPr>
      <xdr:spPr>
        <a:xfrm>
          <a:off x="12763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59</xdr:row>
      <xdr:rowOff>140805</xdr:rowOff>
    </xdr:from>
    <xdr:ext cx="249299" cy="259045"/>
    <xdr:sp macro="" textlink="">
      <xdr:nvSpPr>
        <xdr:cNvPr id="603" name="テキスト ボックス 602">
          <a:extLst>
            <a:ext uri="{FF2B5EF4-FFF2-40B4-BE49-F238E27FC236}">
              <a16:creationId xmlns:a16="http://schemas.microsoft.com/office/drawing/2014/main" id="{00000000-0008-0000-0600-00005B020000}"/>
            </a:ext>
          </a:extLst>
        </xdr:cNvPr>
        <xdr:cNvSpPr txBox="1"/>
      </xdr:nvSpPr>
      <xdr:spPr>
        <a:xfrm>
          <a:off x="12689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4" name="正方形/長方形 603">
          <a:extLst>
            <a:ext uri="{FF2B5EF4-FFF2-40B4-BE49-F238E27FC236}">
              <a16:creationId xmlns:a16="http://schemas.microsoft.com/office/drawing/2014/main" id="{00000000-0008-0000-0600-00005C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5" name="正方形/長方形 604">
          <a:extLst>
            <a:ext uri="{FF2B5EF4-FFF2-40B4-BE49-F238E27FC236}">
              <a16:creationId xmlns:a16="http://schemas.microsoft.com/office/drawing/2014/main" id="{00000000-0008-0000-0600-00005D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6" name="正方形/長方形 605">
          <a:extLst>
            <a:ext uri="{FF2B5EF4-FFF2-40B4-BE49-F238E27FC236}">
              <a16:creationId xmlns:a16="http://schemas.microsoft.com/office/drawing/2014/main" id="{00000000-0008-0000-0600-00005E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7" name="正方形/長方形 606">
          <a:extLst>
            <a:ext uri="{FF2B5EF4-FFF2-40B4-BE49-F238E27FC236}">
              <a16:creationId xmlns:a16="http://schemas.microsoft.com/office/drawing/2014/main" id="{00000000-0008-0000-0600-00005F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8" name="正方形/長方形 607">
          <a:extLst>
            <a:ext uri="{FF2B5EF4-FFF2-40B4-BE49-F238E27FC236}">
              <a16:creationId xmlns:a16="http://schemas.microsoft.com/office/drawing/2014/main" id="{00000000-0008-0000-0600-000060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9" name="正方形/長方形 608">
          <a:extLst>
            <a:ext uri="{FF2B5EF4-FFF2-40B4-BE49-F238E27FC236}">
              <a16:creationId xmlns:a16="http://schemas.microsoft.com/office/drawing/2014/main" id="{00000000-0008-0000-0600-000061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0" name="正方形/長方形 609">
          <a:extLst>
            <a:ext uri="{FF2B5EF4-FFF2-40B4-BE49-F238E27FC236}">
              <a16:creationId xmlns:a16="http://schemas.microsoft.com/office/drawing/2014/main" id="{00000000-0008-0000-0600-000062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52,896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1" name="正方形/長方形 610">
          <a:extLst>
            <a:ext uri="{FF2B5EF4-FFF2-40B4-BE49-F238E27FC236}">
              <a16:creationId xmlns:a16="http://schemas.microsoft.com/office/drawing/2014/main" id="{00000000-0008-0000-0600-000063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2" name="テキスト ボックス 611">
          <a:extLst>
            <a:ext uri="{FF2B5EF4-FFF2-40B4-BE49-F238E27FC236}">
              <a16:creationId xmlns:a16="http://schemas.microsoft.com/office/drawing/2014/main" id="{00000000-0008-0000-0600-000064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3" name="直線コネクタ 612">
          <a:extLst>
            <a:ext uri="{FF2B5EF4-FFF2-40B4-BE49-F238E27FC236}">
              <a16:creationId xmlns:a16="http://schemas.microsoft.com/office/drawing/2014/main" id="{00000000-0008-0000-0600-000065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4" name="直線コネクタ 613">
          <a:extLst>
            <a:ext uri="{FF2B5EF4-FFF2-40B4-BE49-F238E27FC236}">
              <a16:creationId xmlns:a16="http://schemas.microsoft.com/office/drawing/2014/main" id="{00000000-0008-0000-0600-000066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5" name="テキスト ボックス 614">
          <a:extLst>
            <a:ext uri="{FF2B5EF4-FFF2-40B4-BE49-F238E27FC236}">
              <a16:creationId xmlns:a16="http://schemas.microsoft.com/office/drawing/2014/main" id="{00000000-0008-0000-0600-000067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6" name="直線コネクタ 615">
          <a:extLst>
            <a:ext uri="{FF2B5EF4-FFF2-40B4-BE49-F238E27FC236}">
              <a16:creationId xmlns:a16="http://schemas.microsoft.com/office/drawing/2014/main" id="{00000000-0008-0000-0600-000068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17" name="テキスト ボックス 616">
          <a:extLst>
            <a:ext uri="{FF2B5EF4-FFF2-40B4-BE49-F238E27FC236}">
              <a16:creationId xmlns:a16="http://schemas.microsoft.com/office/drawing/2014/main" id="{00000000-0008-0000-0600-000069020000}"/>
            </a:ext>
          </a:extLst>
        </xdr:cNvPr>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8" name="直線コネクタ 617">
          <a:extLst>
            <a:ext uri="{FF2B5EF4-FFF2-40B4-BE49-F238E27FC236}">
              <a16:creationId xmlns:a16="http://schemas.microsoft.com/office/drawing/2014/main" id="{00000000-0008-0000-0600-00006A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9" name="テキスト ボックス 618">
          <a:extLst>
            <a:ext uri="{FF2B5EF4-FFF2-40B4-BE49-F238E27FC236}">
              <a16:creationId xmlns:a16="http://schemas.microsoft.com/office/drawing/2014/main" id="{00000000-0008-0000-0600-00006B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0" name="直線コネクタ 619">
          <a:extLst>
            <a:ext uri="{FF2B5EF4-FFF2-40B4-BE49-F238E27FC236}">
              <a16:creationId xmlns:a16="http://schemas.microsoft.com/office/drawing/2014/main" id="{00000000-0008-0000-0600-00006C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21" name="テキスト ボックス 620">
          <a:extLst>
            <a:ext uri="{FF2B5EF4-FFF2-40B4-BE49-F238E27FC236}">
              <a16:creationId xmlns:a16="http://schemas.microsoft.com/office/drawing/2014/main" id="{00000000-0008-0000-0600-00006D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2" name="直線コネクタ 621">
          <a:extLst>
            <a:ext uri="{FF2B5EF4-FFF2-40B4-BE49-F238E27FC236}">
              <a16:creationId xmlns:a16="http://schemas.microsoft.com/office/drawing/2014/main" id="{00000000-0008-0000-0600-00006E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23" name="テキスト ボックス 622">
          <a:extLst>
            <a:ext uri="{FF2B5EF4-FFF2-40B4-BE49-F238E27FC236}">
              <a16:creationId xmlns:a16="http://schemas.microsoft.com/office/drawing/2014/main" id="{00000000-0008-0000-0600-00006F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4" name="直線コネクタ 623">
          <a:extLst>
            <a:ext uri="{FF2B5EF4-FFF2-40B4-BE49-F238E27FC236}">
              <a16:creationId xmlns:a16="http://schemas.microsoft.com/office/drawing/2014/main" id="{00000000-0008-0000-0600-000070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25" name="テキスト ボックス 624">
          <a:extLst>
            <a:ext uri="{FF2B5EF4-FFF2-40B4-BE49-F238E27FC236}">
              <a16:creationId xmlns:a16="http://schemas.microsoft.com/office/drawing/2014/main" id="{00000000-0008-0000-0600-000071020000}"/>
            </a:ext>
          </a:extLst>
        </xdr:cNvPr>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6" name="公債費グラフ枠">
          <a:extLst>
            <a:ext uri="{FF2B5EF4-FFF2-40B4-BE49-F238E27FC236}">
              <a16:creationId xmlns:a16="http://schemas.microsoft.com/office/drawing/2014/main" id="{00000000-0008-0000-0600-000072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21619</xdr:rowOff>
    </xdr:from>
    <xdr:to>
      <xdr:col>85</xdr:col>
      <xdr:colOff>126364</xdr:colOff>
      <xdr:row>79</xdr:row>
      <xdr:rowOff>44450</xdr:rowOff>
    </xdr:to>
    <xdr:cxnSp macro="">
      <xdr:nvCxnSpPr>
        <xdr:cNvPr id="627" name="直線コネクタ 626">
          <a:extLst>
            <a:ext uri="{FF2B5EF4-FFF2-40B4-BE49-F238E27FC236}">
              <a16:creationId xmlns:a16="http://schemas.microsoft.com/office/drawing/2014/main" id="{00000000-0008-0000-0600-000073020000}"/>
            </a:ext>
          </a:extLst>
        </xdr:cNvPr>
        <xdr:cNvCxnSpPr/>
      </xdr:nvCxnSpPr>
      <xdr:spPr>
        <a:xfrm flipV="1">
          <a:off x="16317595" y="12194569"/>
          <a:ext cx="1269" cy="13944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28" name="公債費最小値テキスト">
          <a:extLst>
            <a:ext uri="{FF2B5EF4-FFF2-40B4-BE49-F238E27FC236}">
              <a16:creationId xmlns:a16="http://schemas.microsoft.com/office/drawing/2014/main" id="{00000000-0008-0000-0600-000074020000}"/>
            </a:ext>
          </a:extLst>
        </xdr:cNvPr>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29" name="直線コネクタ 628">
          <a:extLst>
            <a:ext uri="{FF2B5EF4-FFF2-40B4-BE49-F238E27FC236}">
              <a16:creationId xmlns:a16="http://schemas.microsoft.com/office/drawing/2014/main" id="{00000000-0008-0000-0600-000075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139746</xdr:rowOff>
    </xdr:from>
    <xdr:ext cx="599010" cy="259045"/>
    <xdr:sp macro="" textlink="">
      <xdr:nvSpPr>
        <xdr:cNvPr id="630" name="公債費最大値テキスト">
          <a:extLst>
            <a:ext uri="{FF2B5EF4-FFF2-40B4-BE49-F238E27FC236}">
              <a16:creationId xmlns:a16="http://schemas.microsoft.com/office/drawing/2014/main" id="{00000000-0008-0000-0600-000076020000}"/>
            </a:ext>
          </a:extLst>
        </xdr:cNvPr>
        <xdr:cNvSpPr txBox="1"/>
      </xdr:nvSpPr>
      <xdr:spPr>
        <a:xfrm>
          <a:off x="16370300" y="119697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731,985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21619</xdr:rowOff>
    </xdr:from>
    <xdr:to>
      <xdr:col>86</xdr:col>
      <xdr:colOff>25400</xdr:colOff>
      <xdr:row>71</xdr:row>
      <xdr:rowOff>21619</xdr:rowOff>
    </xdr:to>
    <xdr:cxnSp macro="">
      <xdr:nvCxnSpPr>
        <xdr:cNvPr id="631" name="直線コネクタ 630">
          <a:extLst>
            <a:ext uri="{FF2B5EF4-FFF2-40B4-BE49-F238E27FC236}">
              <a16:creationId xmlns:a16="http://schemas.microsoft.com/office/drawing/2014/main" id="{00000000-0008-0000-0600-000077020000}"/>
            </a:ext>
          </a:extLst>
        </xdr:cNvPr>
        <xdr:cNvCxnSpPr/>
      </xdr:nvCxnSpPr>
      <xdr:spPr>
        <a:xfrm>
          <a:off x="16230600" y="121945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24774</xdr:rowOff>
    </xdr:from>
    <xdr:to>
      <xdr:col>85</xdr:col>
      <xdr:colOff>127000</xdr:colOff>
      <xdr:row>78</xdr:row>
      <xdr:rowOff>30085</xdr:rowOff>
    </xdr:to>
    <xdr:cxnSp macro="">
      <xdr:nvCxnSpPr>
        <xdr:cNvPr id="632" name="直線コネクタ 631">
          <a:extLst>
            <a:ext uri="{FF2B5EF4-FFF2-40B4-BE49-F238E27FC236}">
              <a16:creationId xmlns:a16="http://schemas.microsoft.com/office/drawing/2014/main" id="{00000000-0008-0000-0600-000078020000}"/>
            </a:ext>
          </a:extLst>
        </xdr:cNvPr>
        <xdr:cNvCxnSpPr/>
      </xdr:nvCxnSpPr>
      <xdr:spPr>
        <a:xfrm>
          <a:off x="15481300" y="13397874"/>
          <a:ext cx="838200" cy="53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81839</xdr:rowOff>
    </xdr:from>
    <xdr:ext cx="599010" cy="259045"/>
    <xdr:sp macro="" textlink="">
      <xdr:nvSpPr>
        <xdr:cNvPr id="633" name="公債費平均値テキスト">
          <a:extLst>
            <a:ext uri="{FF2B5EF4-FFF2-40B4-BE49-F238E27FC236}">
              <a16:creationId xmlns:a16="http://schemas.microsoft.com/office/drawing/2014/main" id="{00000000-0008-0000-0600-000079020000}"/>
            </a:ext>
          </a:extLst>
        </xdr:cNvPr>
        <xdr:cNvSpPr txBox="1"/>
      </xdr:nvSpPr>
      <xdr:spPr>
        <a:xfrm>
          <a:off x="16370300" y="1311203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145,715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58962</xdr:rowOff>
    </xdr:from>
    <xdr:to>
      <xdr:col>85</xdr:col>
      <xdr:colOff>177800</xdr:colOff>
      <xdr:row>77</xdr:row>
      <xdr:rowOff>160562</xdr:rowOff>
    </xdr:to>
    <xdr:sp macro="" textlink="">
      <xdr:nvSpPr>
        <xdr:cNvPr id="634" name="フローチャート: 判断 633">
          <a:extLst>
            <a:ext uri="{FF2B5EF4-FFF2-40B4-BE49-F238E27FC236}">
              <a16:creationId xmlns:a16="http://schemas.microsoft.com/office/drawing/2014/main" id="{00000000-0008-0000-0600-00007A020000}"/>
            </a:ext>
          </a:extLst>
        </xdr:cNvPr>
        <xdr:cNvSpPr/>
      </xdr:nvSpPr>
      <xdr:spPr>
        <a:xfrm>
          <a:off x="16268700" y="13260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24774</xdr:rowOff>
    </xdr:from>
    <xdr:to>
      <xdr:col>81</xdr:col>
      <xdr:colOff>50800</xdr:colOff>
      <xdr:row>78</xdr:row>
      <xdr:rowOff>34933</xdr:rowOff>
    </xdr:to>
    <xdr:cxnSp macro="">
      <xdr:nvCxnSpPr>
        <xdr:cNvPr id="635" name="直線コネクタ 634">
          <a:extLst>
            <a:ext uri="{FF2B5EF4-FFF2-40B4-BE49-F238E27FC236}">
              <a16:creationId xmlns:a16="http://schemas.microsoft.com/office/drawing/2014/main" id="{00000000-0008-0000-0600-00007B020000}"/>
            </a:ext>
          </a:extLst>
        </xdr:cNvPr>
        <xdr:cNvCxnSpPr/>
      </xdr:nvCxnSpPr>
      <xdr:spPr>
        <a:xfrm flipV="1">
          <a:off x="14592300" y="13397874"/>
          <a:ext cx="889000" cy="10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62850</xdr:rowOff>
    </xdr:from>
    <xdr:to>
      <xdr:col>81</xdr:col>
      <xdr:colOff>101600</xdr:colOff>
      <xdr:row>77</xdr:row>
      <xdr:rowOff>164450</xdr:rowOff>
    </xdr:to>
    <xdr:sp macro="" textlink="">
      <xdr:nvSpPr>
        <xdr:cNvPr id="636" name="フローチャート: 判断 635">
          <a:extLst>
            <a:ext uri="{FF2B5EF4-FFF2-40B4-BE49-F238E27FC236}">
              <a16:creationId xmlns:a16="http://schemas.microsoft.com/office/drawing/2014/main" id="{00000000-0008-0000-0600-00007C020000}"/>
            </a:ext>
          </a:extLst>
        </xdr:cNvPr>
        <xdr:cNvSpPr/>
      </xdr:nvSpPr>
      <xdr:spPr>
        <a:xfrm>
          <a:off x="15430500" y="1326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76</xdr:row>
      <xdr:rowOff>9527</xdr:rowOff>
    </xdr:from>
    <xdr:ext cx="599010" cy="259045"/>
    <xdr:sp macro="" textlink="">
      <xdr:nvSpPr>
        <xdr:cNvPr id="637" name="テキスト ボックス 636">
          <a:extLst>
            <a:ext uri="{FF2B5EF4-FFF2-40B4-BE49-F238E27FC236}">
              <a16:creationId xmlns:a16="http://schemas.microsoft.com/office/drawing/2014/main" id="{00000000-0008-0000-0600-00007D020000}"/>
            </a:ext>
          </a:extLst>
        </xdr:cNvPr>
        <xdr:cNvSpPr txBox="1"/>
      </xdr:nvSpPr>
      <xdr:spPr>
        <a:xfrm>
          <a:off x="15181795" y="130397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26383</xdr:rowOff>
    </xdr:from>
    <xdr:to>
      <xdr:col>76</xdr:col>
      <xdr:colOff>114300</xdr:colOff>
      <xdr:row>78</xdr:row>
      <xdr:rowOff>34933</xdr:rowOff>
    </xdr:to>
    <xdr:cxnSp macro="">
      <xdr:nvCxnSpPr>
        <xdr:cNvPr id="638" name="直線コネクタ 637">
          <a:extLst>
            <a:ext uri="{FF2B5EF4-FFF2-40B4-BE49-F238E27FC236}">
              <a16:creationId xmlns:a16="http://schemas.microsoft.com/office/drawing/2014/main" id="{00000000-0008-0000-0600-00007E020000}"/>
            </a:ext>
          </a:extLst>
        </xdr:cNvPr>
        <xdr:cNvCxnSpPr/>
      </xdr:nvCxnSpPr>
      <xdr:spPr>
        <a:xfrm>
          <a:off x="13703300" y="13399483"/>
          <a:ext cx="889000" cy="85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53739</xdr:rowOff>
    </xdr:from>
    <xdr:to>
      <xdr:col>76</xdr:col>
      <xdr:colOff>165100</xdr:colOff>
      <xdr:row>77</xdr:row>
      <xdr:rowOff>155339</xdr:rowOff>
    </xdr:to>
    <xdr:sp macro="" textlink="">
      <xdr:nvSpPr>
        <xdr:cNvPr id="639" name="フローチャート: 判断 638">
          <a:extLst>
            <a:ext uri="{FF2B5EF4-FFF2-40B4-BE49-F238E27FC236}">
              <a16:creationId xmlns:a16="http://schemas.microsoft.com/office/drawing/2014/main" id="{00000000-0008-0000-0600-00007F020000}"/>
            </a:ext>
          </a:extLst>
        </xdr:cNvPr>
        <xdr:cNvSpPr/>
      </xdr:nvSpPr>
      <xdr:spPr>
        <a:xfrm>
          <a:off x="14541500" y="13255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76</xdr:row>
      <xdr:rowOff>416</xdr:rowOff>
    </xdr:from>
    <xdr:ext cx="599010" cy="259045"/>
    <xdr:sp macro="" textlink="">
      <xdr:nvSpPr>
        <xdr:cNvPr id="640" name="テキスト ボックス 639">
          <a:extLst>
            <a:ext uri="{FF2B5EF4-FFF2-40B4-BE49-F238E27FC236}">
              <a16:creationId xmlns:a16="http://schemas.microsoft.com/office/drawing/2014/main" id="{00000000-0008-0000-0600-000080020000}"/>
            </a:ext>
          </a:extLst>
        </xdr:cNvPr>
        <xdr:cNvSpPr txBox="1"/>
      </xdr:nvSpPr>
      <xdr:spPr>
        <a:xfrm>
          <a:off x="14292795" y="130306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164680</xdr:rowOff>
    </xdr:from>
    <xdr:to>
      <xdr:col>71</xdr:col>
      <xdr:colOff>177800</xdr:colOff>
      <xdr:row>78</xdr:row>
      <xdr:rowOff>26383</xdr:rowOff>
    </xdr:to>
    <xdr:cxnSp macro="">
      <xdr:nvCxnSpPr>
        <xdr:cNvPr id="641" name="直線コネクタ 640">
          <a:extLst>
            <a:ext uri="{FF2B5EF4-FFF2-40B4-BE49-F238E27FC236}">
              <a16:creationId xmlns:a16="http://schemas.microsoft.com/office/drawing/2014/main" id="{00000000-0008-0000-0600-000081020000}"/>
            </a:ext>
          </a:extLst>
        </xdr:cNvPr>
        <xdr:cNvCxnSpPr/>
      </xdr:nvCxnSpPr>
      <xdr:spPr>
        <a:xfrm>
          <a:off x="12814300" y="13366330"/>
          <a:ext cx="889000" cy="331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58052</xdr:rowOff>
    </xdr:from>
    <xdr:to>
      <xdr:col>72</xdr:col>
      <xdr:colOff>38100</xdr:colOff>
      <xdr:row>77</xdr:row>
      <xdr:rowOff>159652</xdr:rowOff>
    </xdr:to>
    <xdr:sp macro="" textlink="">
      <xdr:nvSpPr>
        <xdr:cNvPr id="642" name="フローチャート: 判断 641">
          <a:extLst>
            <a:ext uri="{FF2B5EF4-FFF2-40B4-BE49-F238E27FC236}">
              <a16:creationId xmlns:a16="http://schemas.microsoft.com/office/drawing/2014/main" id="{00000000-0008-0000-0600-000082020000}"/>
            </a:ext>
          </a:extLst>
        </xdr:cNvPr>
        <xdr:cNvSpPr/>
      </xdr:nvSpPr>
      <xdr:spPr>
        <a:xfrm>
          <a:off x="13652500" y="13259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76</xdr:row>
      <xdr:rowOff>4729</xdr:rowOff>
    </xdr:from>
    <xdr:ext cx="599010" cy="259045"/>
    <xdr:sp macro="" textlink="">
      <xdr:nvSpPr>
        <xdr:cNvPr id="643" name="テキスト ボックス 642">
          <a:extLst>
            <a:ext uri="{FF2B5EF4-FFF2-40B4-BE49-F238E27FC236}">
              <a16:creationId xmlns:a16="http://schemas.microsoft.com/office/drawing/2014/main" id="{00000000-0008-0000-0600-000083020000}"/>
            </a:ext>
          </a:extLst>
        </xdr:cNvPr>
        <xdr:cNvSpPr txBox="1"/>
      </xdr:nvSpPr>
      <xdr:spPr>
        <a:xfrm>
          <a:off x="13403795" y="130349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57947</xdr:rowOff>
    </xdr:from>
    <xdr:to>
      <xdr:col>67</xdr:col>
      <xdr:colOff>101600</xdr:colOff>
      <xdr:row>77</xdr:row>
      <xdr:rowOff>159547</xdr:rowOff>
    </xdr:to>
    <xdr:sp macro="" textlink="">
      <xdr:nvSpPr>
        <xdr:cNvPr id="644" name="フローチャート: 判断 643">
          <a:extLst>
            <a:ext uri="{FF2B5EF4-FFF2-40B4-BE49-F238E27FC236}">
              <a16:creationId xmlns:a16="http://schemas.microsoft.com/office/drawing/2014/main" id="{00000000-0008-0000-0600-000084020000}"/>
            </a:ext>
          </a:extLst>
        </xdr:cNvPr>
        <xdr:cNvSpPr/>
      </xdr:nvSpPr>
      <xdr:spPr>
        <a:xfrm>
          <a:off x="12763500" y="132595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76</xdr:row>
      <xdr:rowOff>4624</xdr:rowOff>
    </xdr:from>
    <xdr:ext cx="599010" cy="259045"/>
    <xdr:sp macro="" textlink="">
      <xdr:nvSpPr>
        <xdr:cNvPr id="645" name="テキスト ボックス 644">
          <a:extLst>
            <a:ext uri="{FF2B5EF4-FFF2-40B4-BE49-F238E27FC236}">
              <a16:creationId xmlns:a16="http://schemas.microsoft.com/office/drawing/2014/main" id="{00000000-0008-0000-0600-000085020000}"/>
            </a:ext>
          </a:extLst>
        </xdr:cNvPr>
        <xdr:cNvSpPr txBox="1"/>
      </xdr:nvSpPr>
      <xdr:spPr>
        <a:xfrm>
          <a:off x="12514795" y="130348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6" name="テキスト ボックス 645">
          <a:extLst>
            <a:ext uri="{FF2B5EF4-FFF2-40B4-BE49-F238E27FC236}">
              <a16:creationId xmlns:a16="http://schemas.microsoft.com/office/drawing/2014/main" id="{00000000-0008-0000-0600-000086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600-000087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id="{00000000-0008-0000-0600-000088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id="{00000000-0008-0000-0600-000089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00000000-0008-0000-0600-00008A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150735</xdr:rowOff>
    </xdr:from>
    <xdr:to>
      <xdr:col>85</xdr:col>
      <xdr:colOff>177800</xdr:colOff>
      <xdr:row>78</xdr:row>
      <xdr:rowOff>80885</xdr:rowOff>
    </xdr:to>
    <xdr:sp macro="" textlink="">
      <xdr:nvSpPr>
        <xdr:cNvPr id="651" name="楕円 650">
          <a:extLst>
            <a:ext uri="{FF2B5EF4-FFF2-40B4-BE49-F238E27FC236}">
              <a16:creationId xmlns:a16="http://schemas.microsoft.com/office/drawing/2014/main" id="{00000000-0008-0000-0600-00008B020000}"/>
            </a:ext>
          </a:extLst>
        </xdr:cNvPr>
        <xdr:cNvSpPr/>
      </xdr:nvSpPr>
      <xdr:spPr>
        <a:xfrm>
          <a:off x="16268700" y="13352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129162</xdr:rowOff>
    </xdr:from>
    <xdr:ext cx="534377" cy="259045"/>
    <xdr:sp macro="" textlink="">
      <xdr:nvSpPr>
        <xdr:cNvPr id="652" name="公債費該当値テキスト">
          <a:extLst>
            <a:ext uri="{FF2B5EF4-FFF2-40B4-BE49-F238E27FC236}">
              <a16:creationId xmlns:a16="http://schemas.microsoft.com/office/drawing/2014/main" id="{00000000-0008-0000-0600-00008C020000}"/>
            </a:ext>
          </a:extLst>
        </xdr:cNvPr>
        <xdr:cNvSpPr txBox="1"/>
      </xdr:nvSpPr>
      <xdr:spPr>
        <a:xfrm>
          <a:off x="16370300" y="133308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145424</xdr:rowOff>
    </xdr:from>
    <xdr:to>
      <xdr:col>81</xdr:col>
      <xdr:colOff>101600</xdr:colOff>
      <xdr:row>78</xdr:row>
      <xdr:rowOff>75574</xdr:rowOff>
    </xdr:to>
    <xdr:sp macro="" textlink="">
      <xdr:nvSpPr>
        <xdr:cNvPr id="653" name="楕円 652">
          <a:extLst>
            <a:ext uri="{FF2B5EF4-FFF2-40B4-BE49-F238E27FC236}">
              <a16:creationId xmlns:a16="http://schemas.microsoft.com/office/drawing/2014/main" id="{00000000-0008-0000-0600-00008D020000}"/>
            </a:ext>
          </a:extLst>
        </xdr:cNvPr>
        <xdr:cNvSpPr/>
      </xdr:nvSpPr>
      <xdr:spPr>
        <a:xfrm>
          <a:off x="15430500" y="13347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78</xdr:row>
      <xdr:rowOff>66701</xdr:rowOff>
    </xdr:from>
    <xdr:ext cx="599010" cy="259045"/>
    <xdr:sp macro="" textlink="">
      <xdr:nvSpPr>
        <xdr:cNvPr id="654" name="テキスト ボックス 653">
          <a:extLst>
            <a:ext uri="{FF2B5EF4-FFF2-40B4-BE49-F238E27FC236}">
              <a16:creationId xmlns:a16="http://schemas.microsoft.com/office/drawing/2014/main" id="{00000000-0008-0000-0600-00008E020000}"/>
            </a:ext>
          </a:extLst>
        </xdr:cNvPr>
        <xdr:cNvSpPr txBox="1"/>
      </xdr:nvSpPr>
      <xdr:spPr>
        <a:xfrm>
          <a:off x="15181795" y="134398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100,329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155583</xdr:rowOff>
    </xdr:from>
    <xdr:to>
      <xdr:col>76</xdr:col>
      <xdr:colOff>165100</xdr:colOff>
      <xdr:row>78</xdr:row>
      <xdr:rowOff>85733</xdr:rowOff>
    </xdr:to>
    <xdr:sp macro="" textlink="">
      <xdr:nvSpPr>
        <xdr:cNvPr id="655" name="楕円 654">
          <a:extLst>
            <a:ext uri="{FF2B5EF4-FFF2-40B4-BE49-F238E27FC236}">
              <a16:creationId xmlns:a16="http://schemas.microsoft.com/office/drawing/2014/main" id="{00000000-0008-0000-0600-00008F020000}"/>
            </a:ext>
          </a:extLst>
        </xdr:cNvPr>
        <xdr:cNvSpPr/>
      </xdr:nvSpPr>
      <xdr:spPr>
        <a:xfrm>
          <a:off x="14541500" y="13357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78</xdr:row>
      <xdr:rowOff>76860</xdr:rowOff>
    </xdr:from>
    <xdr:ext cx="534377" cy="259045"/>
    <xdr:sp macro="" textlink="">
      <xdr:nvSpPr>
        <xdr:cNvPr id="656" name="テキスト ボックス 655">
          <a:extLst>
            <a:ext uri="{FF2B5EF4-FFF2-40B4-BE49-F238E27FC236}">
              <a16:creationId xmlns:a16="http://schemas.microsoft.com/office/drawing/2014/main" id="{00000000-0008-0000-0600-000090020000}"/>
            </a:ext>
          </a:extLst>
        </xdr:cNvPr>
        <xdr:cNvSpPr txBox="1"/>
      </xdr:nvSpPr>
      <xdr:spPr>
        <a:xfrm>
          <a:off x="14325111" y="134499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147033</xdr:rowOff>
    </xdr:from>
    <xdr:to>
      <xdr:col>72</xdr:col>
      <xdr:colOff>38100</xdr:colOff>
      <xdr:row>78</xdr:row>
      <xdr:rowOff>77183</xdr:rowOff>
    </xdr:to>
    <xdr:sp macro="" textlink="">
      <xdr:nvSpPr>
        <xdr:cNvPr id="657" name="楕円 656">
          <a:extLst>
            <a:ext uri="{FF2B5EF4-FFF2-40B4-BE49-F238E27FC236}">
              <a16:creationId xmlns:a16="http://schemas.microsoft.com/office/drawing/2014/main" id="{00000000-0008-0000-0600-000091020000}"/>
            </a:ext>
          </a:extLst>
        </xdr:cNvPr>
        <xdr:cNvSpPr/>
      </xdr:nvSpPr>
      <xdr:spPr>
        <a:xfrm>
          <a:off x="13652500" y="133486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78</xdr:row>
      <xdr:rowOff>68310</xdr:rowOff>
    </xdr:from>
    <xdr:ext cx="534377" cy="259045"/>
    <xdr:sp macro="" textlink="">
      <xdr:nvSpPr>
        <xdr:cNvPr id="658" name="テキスト ボックス 657">
          <a:extLst>
            <a:ext uri="{FF2B5EF4-FFF2-40B4-BE49-F238E27FC236}">
              <a16:creationId xmlns:a16="http://schemas.microsoft.com/office/drawing/2014/main" id="{00000000-0008-0000-0600-000092020000}"/>
            </a:ext>
          </a:extLst>
        </xdr:cNvPr>
        <xdr:cNvSpPr txBox="1"/>
      </xdr:nvSpPr>
      <xdr:spPr>
        <a:xfrm>
          <a:off x="13436111" y="134414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113880</xdr:rowOff>
    </xdr:from>
    <xdr:to>
      <xdr:col>67</xdr:col>
      <xdr:colOff>101600</xdr:colOff>
      <xdr:row>78</xdr:row>
      <xdr:rowOff>44030</xdr:rowOff>
    </xdr:to>
    <xdr:sp macro="" textlink="">
      <xdr:nvSpPr>
        <xdr:cNvPr id="659" name="楕円 658">
          <a:extLst>
            <a:ext uri="{FF2B5EF4-FFF2-40B4-BE49-F238E27FC236}">
              <a16:creationId xmlns:a16="http://schemas.microsoft.com/office/drawing/2014/main" id="{00000000-0008-0000-0600-000093020000}"/>
            </a:ext>
          </a:extLst>
        </xdr:cNvPr>
        <xdr:cNvSpPr/>
      </xdr:nvSpPr>
      <xdr:spPr>
        <a:xfrm>
          <a:off x="12763500" y="13315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78</xdr:row>
      <xdr:rowOff>35157</xdr:rowOff>
    </xdr:from>
    <xdr:ext cx="599010" cy="259045"/>
    <xdr:sp macro="" textlink="">
      <xdr:nvSpPr>
        <xdr:cNvPr id="660" name="テキスト ボックス 659">
          <a:extLst>
            <a:ext uri="{FF2B5EF4-FFF2-40B4-BE49-F238E27FC236}">
              <a16:creationId xmlns:a16="http://schemas.microsoft.com/office/drawing/2014/main" id="{00000000-0008-0000-0600-000094020000}"/>
            </a:ext>
          </a:extLst>
        </xdr:cNvPr>
        <xdr:cNvSpPr txBox="1"/>
      </xdr:nvSpPr>
      <xdr:spPr>
        <a:xfrm>
          <a:off x="12514795" y="134082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1" name="正方形/長方形 660">
          <a:extLst>
            <a:ext uri="{FF2B5EF4-FFF2-40B4-BE49-F238E27FC236}">
              <a16:creationId xmlns:a16="http://schemas.microsoft.com/office/drawing/2014/main" id="{00000000-0008-0000-0600-000095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2" name="正方形/長方形 661">
          <a:extLst>
            <a:ext uri="{FF2B5EF4-FFF2-40B4-BE49-F238E27FC236}">
              <a16:creationId xmlns:a16="http://schemas.microsoft.com/office/drawing/2014/main" id="{00000000-0008-0000-0600-000096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3" name="正方形/長方形 662">
          <a:extLst>
            <a:ext uri="{FF2B5EF4-FFF2-40B4-BE49-F238E27FC236}">
              <a16:creationId xmlns:a16="http://schemas.microsoft.com/office/drawing/2014/main" id="{00000000-0008-0000-0600-000097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4" name="正方形/長方形 663">
          <a:extLst>
            <a:ext uri="{FF2B5EF4-FFF2-40B4-BE49-F238E27FC236}">
              <a16:creationId xmlns:a16="http://schemas.microsoft.com/office/drawing/2014/main" id="{00000000-0008-0000-0600-000098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5" name="正方形/長方形 664">
          <a:extLst>
            <a:ext uri="{FF2B5EF4-FFF2-40B4-BE49-F238E27FC236}">
              <a16:creationId xmlns:a16="http://schemas.microsoft.com/office/drawing/2014/main" id="{00000000-0008-0000-0600-000099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6" name="正方形/長方形 665">
          <a:extLst>
            <a:ext uri="{FF2B5EF4-FFF2-40B4-BE49-F238E27FC236}">
              <a16:creationId xmlns:a16="http://schemas.microsoft.com/office/drawing/2014/main" id="{00000000-0008-0000-0600-00009A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7" name="正方形/長方形 666">
          <a:extLst>
            <a:ext uri="{FF2B5EF4-FFF2-40B4-BE49-F238E27FC236}">
              <a16:creationId xmlns:a16="http://schemas.microsoft.com/office/drawing/2014/main" id="{00000000-0008-0000-0600-00009B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8" name="正方形/長方形 667">
          <a:extLst>
            <a:ext uri="{FF2B5EF4-FFF2-40B4-BE49-F238E27FC236}">
              <a16:creationId xmlns:a16="http://schemas.microsoft.com/office/drawing/2014/main" id="{00000000-0008-0000-0600-00009C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9" name="テキスト ボックス 668">
          <a:extLst>
            <a:ext uri="{FF2B5EF4-FFF2-40B4-BE49-F238E27FC236}">
              <a16:creationId xmlns:a16="http://schemas.microsoft.com/office/drawing/2014/main" id="{00000000-0008-0000-0600-00009D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71" name="直線コネクタ 670">
          <a:extLst>
            <a:ext uri="{FF2B5EF4-FFF2-40B4-BE49-F238E27FC236}">
              <a16:creationId xmlns:a16="http://schemas.microsoft.com/office/drawing/2014/main" id="{00000000-0008-0000-0600-00009F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72" name="テキスト ボックス 671">
          <a:extLst>
            <a:ext uri="{FF2B5EF4-FFF2-40B4-BE49-F238E27FC236}">
              <a16:creationId xmlns:a16="http://schemas.microsoft.com/office/drawing/2014/main" id="{00000000-0008-0000-0600-0000A0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73" name="直線コネクタ 672">
          <a:extLst>
            <a:ext uri="{FF2B5EF4-FFF2-40B4-BE49-F238E27FC236}">
              <a16:creationId xmlns:a16="http://schemas.microsoft.com/office/drawing/2014/main" id="{00000000-0008-0000-0600-0000A1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95</xdr:row>
      <xdr:rowOff>54627</xdr:rowOff>
    </xdr:from>
    <xdr:ext cx="685572" cy="259045"/>
    <xdr:sp macro="" textlink="">
      <xdr:nvSpPr>
        <xdr:cNvPr id="674" name="テキスト ボックス 673">
          <a:extLst>
            <a:ext uri="{FF2B5EF4-FFF2-40B4-BE49-F238E27FC236}">
              <a16:creationId xmlns:a16="http://schemas.microsoft.com/office/drawing/2014/main" id="{00000000-0008-0000-0600-0000A2020000}"/>
            </a:ext>
          </a:extLst>
        </xdr:cNvPr>
        <xdr:cNvSpPr txBox="1"/>
      </xdr:nvSpPr>
      <xdr:spPr>
        <a:xfrm>
          <a:off x="11760428" y="16342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5" name="直線コネクタ 674">
          <a:extLst>
            <a:ext uri="{FF2B5EF4-FFF2-40B4-BE49-F238E27FC236}">
              <a16:creationId xmlns:a16="http://schemas.microsoft.com/office/drawing/2014/main" id="{00000000-0008-0000-0600-0000A3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92</xdr:row>
      <xdr:rowOff>111777</xdr:rowOff>
    </xdr:from>
    <xdr:ext cx="685572" cy="259045"/>
    <xdr:sp macro="" textlink="">
      <xdr:nvSpPr>
        <xdr:cNvPr id="676" name="テキスト ボックス 675">
          <a:extLst>
            <a:ext uri="{FF2B5EF4-FFF2-40B4-BE49-F238E27FC236}">
              <a16:creationId xmlns:a16="http://schemas.microsoft.com/office/drawing/2014/main" id="{00000000-0008-0000-0600-0000A4020000}"/>
            </a:ext>
          </a:extLst>
        </xdr:cNvPr>
        <xdr:cNvSpPr txBox="1"/>
      </xdr:nvSpPr>
      <xdr:spPr>
        <a:xfrm>
          <a:off x="11760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7" name="直線コネクタ 676">
          <a:extLst>
            <a:ext uri="{FF2B5EF4-FFF2-40B4-BE49-F238E27FC236}">
              <a16:creationId xmlns:a16="http://schemas.microsoft.com/office/drawing/2014/main" id="{00000000-0008-0000-0600-0000A5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168927</xdr:rowOff>
    </xdr:from>
    <xdr:ext cx="685572" cy="259045"/>
    <xdr:sp macro="" textlink="">
      <xdr:nvSpPr>
        <xdr:cNvPr id="678" name="テキスト ボックス 677">
          <a:extLst>
            <a:ext uri="{FF2B5EF4-FFF2-40B4-BE49-F238E27FC236}">
              <a16:creationId xmlns:a16="http://schemas.microsoft.com/office/drawing/2014/main" id="{00000000-0008-0000-0600-0000A6020000}"/>
            </a:ext>
          </a:extLst>
        </xdr:cNvPr>
        <xdr:cNvSpPr txBox="1"/>
      </xdr:nvSpPr>
      <xdr:spPr>
        <a:xfrm>
          <a:off x="11760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9" name="直線コネクタ 678">
          <a:extLst>
            <a:ext uri="{FF2B5EF4-FFF2-40B4-BE49-F238E27FC236}">
              <a16:creationId xmlns:a16="http://schemas.microsoft.com/office/drawing/2014/main" id="{00000000-0008-0000-0600-0000A7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80" name="テキスト ボックス 679">
          <a:extLst>
            <a:ext uri="{FF2B5EF4-FFF2-40B4-BE49-F238E27FC236}">
              <a16:creationId xmlns:a16="http://schemas.microsoft.com/office/drawing/2014/main" id="{00000000-0008-0000-0600-0000A8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1" name="積立金グラフ枠">
          <a:extLst>
            <a:ext uri="{FF2B5EF4-FFF2-40B4-BE49-F238E27FC236}">
              <a16:creationId xmlns:a16="http://schemas.microsoft.com/office/drawing/2014/main" id="{00000000-0008-0000-0600-0000A9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92</xdr:row>
      <xdr:rowOff>738</xdr:rowOff>
    </xdr:from>
    <xdr:to>
      <xdr:col>85</xdr:col>
      <xdr:colOff>126364</xdr:colOff>
      <xdr:row>98</xdr:row>
      <xdr:rowOff>139700</xdr:rowOff>
    </xdr:to>
    <xdr:cxnSp macro="">
      <xdr:nvCxnSpPr>
        <xdr:cNvPr id="682" name="直線コネクタ 681">
          <a:extLst>
            <a:ext uri="{FF2B5EF4-FFF2-40B4-BE49-F238E27FC236}">
              <a16:creationId xmlns:a16="http://schemas.microsoft.com/office/drawing/2014/main" id="{00000000-0008-0000-0600-0000AA020000}"/>
            </a:ext>
          </a:extLst>
        </xdr:cNvPr>
        <xdr:cNvCxnSpPr/>
      </xdr:nvCxnSpPr>
      <xdr:spPr>
        <a:xfrm flipV="1">
          <a:off x="16317595" y="15774138"/>
          <a:ext cx="1269" cy="11676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163471</xdr:rowOff>
    </xdr:from>
    <xdr:ext cx="249299" cy="259045"/>
    <xdr:sp macro="" textlink="">
      <xdr:nvSpPr>
        <xdr:cNvPr id="683" name="積立金最小値テキスト">
          <a:extLst>
            <a:ext uri="{FF2B5EF4-FFF2-40B4-BE49-F238E27FC236}">
              <a16:creationId xmlns:a16="http://schemas.microsoft.com/office/drawing/2014/main" id="{00000000-0008-0000-0600-0000AB020000}"/>
            </a:ext>
          </a:extLst>
        </xdr:cNvPr>
        <xdr:cNvSpPr txBox="1"/>
      </xdr:nvSpPr>
      <xdr:spPr>
        <a:xfrm>
          <a:off x="16370300" y="1696557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139700</xdr:rowOff>
    </xdr:from>
    <xdr:to>
      <xdr:col>86</xdr:col>
      <xdr:colOff>25400</xdr:colOff>
      <xdr:row>98</xdr:row>
      <xdr:rowOff>139700</xdr:rowOff>
    </xdr:to>
    <xdr:cxnSp macro="">
      <xdr:nvCxnSpPr>
        <xdr:cNvPr id="684" name="直線コネクタ 683">
          <a:extLst>
            <a:ext uri="{FF2B5EF4-FFF2-40B4-BE49-F238E27FC236}">
              <a16:creationId xmlns:a16="http://schemas.microsoft.com/office/drawing/2014/main" id="{00000000-0008-0000-0600-0000AC020000}"/>
            </a:ext>
          </a:extLst>
        </xdr:cNvPr>
        <xdr:cNvCxnSpPr/>
      </xdr:nvCxnSpPr>
      <xdr:spPr>
        <a:xfrm>
          <a:off x="16230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118865</xdr:rowOff>
    </xdr:from>
    <xdr:ext cx="690189" cy="259045"/>
    <xdr:sp macro="" textlink="">
      <xdr:nvSpPr>
        <xdr:cNvPr id="685" name="積立金最大値テキスト">
          <a:extLst>
            <a:ext uri="{FF2B5EF4-FFF2-40B4-BE49-F238E27FC236}">
              <a16:creationId xmlns:a16="http://schemas.microsoft.com/office/drawing/2014/main" id="{00000000-0008-0000-0600-0000AD020000}"/>
            </a:ext>
          </a:extLst>
        </xdr:cNvPr>
        <xdr:cNvSpPr txBox="1"/>
      </xdr:nvSpPr>
      <xdr:spPr>
        <a:xfrm>
          <a:off x="16370300" y="1554936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2,553,941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92</xdr:row>
      <xdr:rowOff>738</xdr:rowOff>
    </xdr:from>
    <xdr:to>
      <xdr:col>86</xdr:col>
      <xdr:colOff>25400</xdr:colOff>
      <xdr:row>92</xdr:row>
      <xdr:rowOff>738</xdr:rowOff>
    </xdr:to>
    <xdr:cxnSp macro="">
      <xdr:nvCxnSpPr>
        <xdr:cNvPr id="686" name="直線コネクタ 685">
          <a:extLst>
            <a:ext uri="{FF2B5EF4-FFF2-40B4-BE49-F238E27FC236}">
              <a16:creationId xmlns:a16="http://schemas.microsoft.com/office/drawing/2014/main" id="{00000000-0008-0000-0600-0000AE020000}"/>
            </a:ext>
          </a:extLst>
        </xdr:cNvPr>
        <xdr:cNvCxnSpPr/>
      </xdr:nvCxnSpPr>
      <xdr:spPr>
        <a:xfrm>
          <a:off x="16230600" y="157741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127095</xdr:rowOff>
    </xdr:from>
    <xdr:to>
      <xdr:col>85</xdr:col>
      <xdr:colOff>127000</xdr:colOff>
      <xdr:row>98</xdr:row>
      <xdr:rowOff>133090</xdr:rowOff>
    </xdr:to>
    <xdr:cxnSp macro="">
      <xdr:nvCxnSpPr>
        <xdr:cNvPr id="687" name="直線コネクタ 686">
          <a:extLst>
            <a:ext uri="{FF2B5EF4-FFF2-40B4-BE49-F238E27FC236}">
              <a16:creationId xmlns:a16="http://schemas.microsoft.com/office/drawing/2014/main" id="{00000000-0008-0000-0600-0000AF020000}"/>
            </a:ext>
          </a:extLst>
        </xdr:cNvPr>
        <xdr:cNvCxnSpPr/>
      </xdr:nvCxnSpPr>
      <xdr:spPr>
        <a:xfrm flipV="1">
          <a:off x="15481300" y="16929195"/>
          <a:ext cx="838200" cy="59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80922</xdr:rowOff>
    </xdr:from>
    <xdr:ext cx="534377" cy="259045"/>
    <xdr:sp macro="" textlink="">
      <xdr:nvSpPr>
        <xdr:cNvPr id="688" name="積立金平均値テキスト">
          <a:extLst>
            <a:ext uri="{FF2B5EF4-FFF2-40B4-BE49-F238E27FC236}">
              <a16:creationId xmlns:a16="http://schemas.microsoft.com/office/drawing/2014/main" id="{00000000-0008-0000-0600-0000B0020000}"/>
            </a:ext>
          </a:extLst>
        </xdr:cNvPr>
        <xdr:cNvSpPr txBox="1"/>
      </xdr:nvSpPr>
      <xdr:spPr>
        <a:xfrm>
          <a:off x="16370300" y="167115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58045</xdr:rowOff>
    </xdr:from>
    <xdr:to>
      <xdr:col>85</xdr:col>
      <xdr:colOff>177800</xdr:colOff>
      <xdr:row>98</xdr:row>
      <xdr:rowOff>159645</xdr:rowOff>
    </xdr:to>
    <xdr:sp macro="" textlink="">
      <xdr:nvSpPr>
        <xdr:cNvPr id="689" name="フローチャート: 判断 688">
          <a:extLst>
            <a:ext uri="{FF2B5EF4-FFF2-40B4-BE49-F238E27FC236}">
              <a16:creationId xmlns:a16="http://schemas.microsoft.com/office/drawing/2014/main" id="{00000000-0008-0000-0600-0000B1020000}"/>
            </a:ext>
          </a:extLst>
        </xdr:cNvPr>
        <xdr:cNvSpPr/>
      </xdr:nvSpPr>
      <xdr:spPr>
        <a:xfrm>
          <a:off x="16268700" y="16860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129625</xdr:rowOff>
    </xdr:from>
    <xdr:to>
      <xdr:col>81</xdr:col>
      <xdr:colOff>50800</xdr:colOff>
      <xdr:row>98</xdr:row>
      <xdr:rowOff>133090</xdr:rowOff>
    </xdr:to>
    <xdr:cxnSp macro="">
      <xdr:nvCxnSpPr>
        <xdr:cNvPr id="690" name="直線コネクタ 689">
          <a:extLst>
            <a:ext uri="{FF2B5EF4-FFF2-40B4-BE49-F238E27FC236}">
              <a16:creationId xmlns:a16="http://schemas.microsoft.com/office/drawing/2014/main" id="{00000000-0008-0000-0600-0000B2020000}"/>
            </a:ext>
          </a:extLst>
        </xdr:cNvPr>
        <xdr:cNvCxnSpPr/>
      </xdr:nvCxnSpPr>
      <xdr:spPr>
        <a:xfrm>
          <a:off x="14592300" y="16931725"/>
          <a:ext cx="889000" cy="34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56229</xdr:rowOff>
    </xdr:from>
    <xdr:to>
      <xdr:col>81</xdr:col>
      <xdr:colOff>101600</xdr:colOff>
      <xdr:row>98</xdr:row>
      <xdr:rowOff>157829</xdr:rowOff>
    </xdr:to>
    <xdr:sp macro="" textlink="">
      <xdr:nvSpPr>
        <xdr:cNvPr id="691" name="フローチャート: 判断 690">
          <a:extLst>
            <a:ext uri="{FF2B5EF4-FFF2-40B4-BE49-F238E27FC236}">
              <a16:creationId xmlns:a16="http://schemas.microsoft.com/office/drawing/2014/main" id="{00000000-0008-0000-0600-0000B3020000}"/>
            </a:ext>
          </a:extLst>
        </xdr:cNvPr>
        <xdr:cNvSpPr/>
      </xdr:nvSpPr>
      <xdr:spPr>
        <a:xfrm>
          <a:off x="15430500" y="16858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2906</xdr:rowOff>
    </xdr:from>
    <xdr:ext cx="534377" cy="259045"/>
    <xdr:sp macro="" textlink="">
      <xdr:nvSpPr>
        <xdr:cNvPr id="692" name="テキスト ボックス 691">
          <a:extLst>
            <a:ext uri="{FF2B5EF4-FFF2-40B4-BE49-F238E27FC236}">
              <a16:creationId xmlns:a16="http://schemas.microsoft.com/office/drawing/2014/main" id="{00000000-0008-0000-0600-0000B4020000}"/>
            </a:ext>
          </a:extLst>
        </xdr:cNvPr>
        <xdr:cNvSpPr txBox="1"/>
      </xdr:nvSpPr>
      <xdr:spPr>
        <a:xfrm>
          <a:off x="15214111" y="166335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120994</xdr:rowOff>
    </xdr:from>
    <xdr:to>
      <xdr:col>76</xdr:col>
      <xdr:colOff>114300</xdr:colOff>
      <xdr:row>98</xdr:row>
      <xdr:rowOff>129625</xdr:rowOff>
    </xdr:to>
    <xdr:cxnSp macro="">
      <xdr:nvCxnSpPr>
        <xdr:cNvPr id="693" name="直線コネクタ 692">
          <a:extLst>
            <a:ext uri="{FF2B5EF4-FFF2-40B4-BE49-F238E27FC236}">
              <a16:creationId xmlns:a16="http://schemas.microsoft.com/office/drawing/2014/main" id="{00000000-0008-0000-0600-0000B5020000}"/>
            </a:ext>
          </a:extLst>
        </xdr:cNvPr>
        <xdr:cNvCxnSpPr/>
      </xdr:nvCxnSpPr>
      <xdr:spPr>
        <a:xfrm>
          <a:off x="13703300" y="16923094"/>
          <a:ext cx="889000" cy="8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51739</xdr:rowOff>
    </xdr:from>
    <xdr:to>
      <xdr:col>76</xdr:col>
      <xdr:colOff>165100</xdr:colOff>
      <xdr:row>98</xdr:row>
      <xdr:rowOff>153339</xdr:rowOff>
    </xdr:to>
    <xdr:sp macro="" textlink="">
      <xdr:nvSpPr>
        <xdr:cNvPr id="694" name="フローチャート: 判断 693">
          <a:extLst>
            <a:ext uri="{FF2B5EF4-FFF2-40B4-BE49-F238E27FC236}">
              <a16:creationId xmlns:a16="http://schemas.microsoft.com/office/drawing/2014/main" id="{00000000-0008-0000-0600-0000B6020000}"/>
            </a:ext>
          </a:extLst>
        </xdr:cNvPr>
        <xdr:cNvSpPr/>
      </xdr:nvSpPr>
      <xdr:spPr>
        <a:xfrm>
          <a:off x="14541500" y="16853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169866</xdr:rowOff>
    </xdr:from>
    <xdr:ext cx="534377"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4325111" y="166290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115584</xdr:rowOff>
    </xdr:from>
    <xdr:to>
      <xdr:col>71</xdr:col>
      <xdr:colOff>177800</xdr:colOff>
      <xdr:row>98</xdr:row>
      <xdr:rowOff>120994</xdr:rowOff>
    </xdr:to>
    <xdr:cxnSp macro="">
      <xdr:nvCxnSpPr>
        <xdr:cNvPr id="696" name="直線コネクタ 695">
          <a:extLst>
            <a:ext uri="{FF2B5EF4-FFF2-40B4-BE49-F238E27FC236}">
              <a16:creationId xmlns:a16="http://schemas.microsoft.com/office/drawing/2014/main" id="{00000000-0008-0000-0600-0000B8020000}"/>
            </a:ext>
          </a:extLst>
        </xdr:cNvPr>
        <xdr:cNvCxnSpPr/>
      </xdr:nvCxnSpPr>
      <xdr:spPr>
        <a:xfrm>
          <a:off x="12814300" y="16917684"/>
          <a:ext cx="889000" cy="54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56291</xdr:rowOff>
    </xdr:from>
    <xdr:to>
      <xdr:col>72</xdr:col>
      <xdr:colOff>38100</xdr:colOff>
      <xdr:row>98</xdr:row>
      <xdr:rowOff>157891</xdr:rowOff>
    </xdr:to>
    <xdr:sp macro="" textlink="">
      <xdr:nvSpPr>
        <xdr:cNvPr id="697" name="フローチャート: 判断 696">
          <a:extLst>
            <a:ext uri="{FF2B5EF4-FFF2-40B4-BE49-F238E27FC236}">
              <a16:creationId xmlns:a16="http://schemas.microsoft.com/office/drawing/2014/main" id="{00000000-0008-0000-0600-0000B9020000}"/>
            </a:ext>
          </a:extLst>
        </xdr:cNvPr>
        <xdr:cNvSpPr/>
      </xdr:nvSpPr>
      <xdr:spPr>
        <a:xfrm>
          <a:off x="13652500" y="168583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2968</xdr:rowOff>
    </xdr:from>
    <xdr:ext cx="534377" cy="259045"/>
    <xdr:sp macro="" textlink="">
      <xdr:nvSpPr>
        <xdr:cNvPr id="698" name="テキスト ボックス 697">
          <a:extLst>
            <a:ext uri="{FF2B5EF4-FFF2-40B4-BE49-F238E27FC236}">
              <a16:creationId xmlns:a16="http://schemas.microsoft.com/office/drawing/2014/main" id="{00000000-0008-0000-0600-0000BA020000}"/>
            </a:ext>
          </a:extLst>
        </xdr:cNvPr>
        <xdr:cNvSpPr txBox="1"/>
      </xdr:nvSpPr>
      <xdr:spPr>
        <a:xfrm>
          <a:off x="13436111" y="166336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52572</xdr:rowOff>
    </xdr:from>
    <xdr:to>
      <xdr:col>67</xdr:col>
      <xdr:colOff>101600</xdr:colOff>
      <xdr:row>98</xdr:row>
      <xdr:rowOff>154172</xdr:rowOff>
    </xdr:to>
    <xdr:sp macro="" textlink="">
      <xdr:nvSpPr>
        <xdr:cNvPr id="699" name="フローチャート: 判断 698">
          <a:extLst>
            <a:ext uri="{FF2B5EF4-FFF2-40B4-BE49-F238E27FC236}">
              <a16:creationId xmlns:a16="http://schemas.microsoft.com/office/drawing/2014/main" id="{00000000-0008-0000-0600-0000BB020000}"/>
            </a:ext>
          </a:extLst>
        </xdr:cNvPr>
        <xdr:cNvSpPr/>
      </xdr:nvSpPr>
      <xdr:spPr>
        <a:xfrm>
          <a:off x="12763500" y="16854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170699</xdr:rowOff>
    </xdr:from>
    <xdr:ext cx="534377" cy="259045"/>
    <xdr:sp macro="" textlink="">
      <xdr:nvSpPr>
        <xdr:cNvPr id="700" name="テキスト ボックス 699">
          <a:extLst>
            <a:ext uri="{FF2B5EF4-FFF2-40B4-BE49-F238E27FC236}">
              <a16:creationId xmlns:a16="http://schemas.microsoft.com/office/drawing/2014/main" id="{00000000-0008-0000-0600-0000BC020000}"/>
            </a:ext>
          </a:extLst>
        </xdr:cNvPr>
        <xdr:cNvSpPr txBox="1"/>
      </xdr:nvSpPr>
      <xdr:spPr>
        <a:xfrm>
          <a:off x="12547111" y="166298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2" name="テキスト ボックス 701">
          <a:extLst>
            <a:ext uri="{FF2B5EF4-FFF2-40B4-BE49-F238E27FC236}">
              <a16:creationId xmlns:a16="http://schemas.microsoft.com/office/drawing/2014/main" id="{00000000-0008-0000-0600-0000BE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3" name="テキスト ボックス 702">
          <a:extLst>
            <a:ext uri="{FF2B5EF4-FFF2-40B4-BE49-F238E27FC236}">
              <a16:creationId xmlns:a16="http://schemas.microsoft.com/office/drawing/2014/main" id="{00000000-0008-0000-0600-0000BF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4" name="テキスト ボックス 703">
          <a:extLst>
            <a:ext uri="{FF2B5EF4-FFF2-40B4-BE49-F238E27FC236}">
              <a16:creationId xmlns:a16="http://schemas.microsoft.com/office/drawing/2014/main" id="{00000000-0008-0000-0600-0000C0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5" name="テキスト ボックス 704">
          <a:extLst>
            <a:ext uri="{FF2B5EF4-FFF2-40B4-BE49-F238E27FC236}">
              <a16:creationId xmlns:a16="http://schemas.microsoft.com/office/drawing/2014/main" id="{00000000-0008-0000-0600-0000C1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76295</xdr:rowOff>
    </xdr:from>
    <xdr:to>
      <xdr:col>85</xdr:col>
      <xdr:colOff>177800</xdr:colOff>
      <xdr:row>99</xdr:row>
      <xdr:rowOff>6445</xdr:rowOff>
    </xdr:to>
    <xdr:sp macro="" textlink="">
      <xdr:nvSpPr>
        <xdr:cNvPr id="706" name="楕円 705">
          <a:extLst>
            <a:ext uri="{FF2B5EF4-FFF2-40B4-BE49-F238E27FC236}">
              <a16:creationId xmlns:a16="http://schemas.microsoft.com/office/drawing/2014/main" id="{00000000-0008-0000-0600-0000C2020000}"/>
            </a:ext>
          </a:extLst>
        </xdr:cNvPr>
        <xdr:cNvSpPr/>
      </xdr:nvSpPr>
      <xdr:spPr>
        <a:xfrm>
          <a:off x="16268700" y="16878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36472</xdr:rowOff>
    </xdr:from>
    <xdr:ext cx="534377" cy="259045"/>
    <xdr:sp macro="" textlink="">
      <xdr:nvSpPr>
        <xdr:cNvPr id="707" name="積立金該当値テキスト">
          <a:extLst>
            <a:ext uri="{FF2B5EF4-FFF2-40B4-BE49-F238E27FC236}">
              <a16:creationId xmlns:a16="http://schemas.microsoft.com/office/drawing/2014/main" id="{00000000-0008-0000-0600-0000C3020000}"/>
            </a:ext>
          </a:extLst>
        </xdr:cNvPr>
        <xdr:cNvSpPr txBox="1"/>
      </xdr:nvSpPr>
      <xdr:spPr>
        <a:xfrm>
          <a:off x="16370300" y="168385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27,572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82290</xdr:rowOff>
    </xdr:from>
    <xdr:to>
      <xdr:col>81</xdr:col>
      <xdr:colOff>101600</xdr:colOff>
      <xdr:row>99</xdr:row>
      <xdr:rowOff>12440</xdr:rowOff>
    </xdr:to>
    <xdr:sp macro="" textlink="">
      <xdr:nvSpPr>
        <xdr:cNvPr id="708" name="楕円 707">
          <a:extLst>
            <a:ext uri="{FF2B5EF4-FFF2-40B4-BE49-F238E27FC236}">
              <a16:creationId xmlns:a16="http://schemas.microsoft.com/office/drawing/2014/main" id="{00000000-0008-0000-0600-0000C4020000}"/>
            </a:ext>
          </a:extLst>
        </xdr:cNvPr>
        <xdr:cNvSpPr/>
      </xdr:nvSpPr>
      <xdr:spPr>
        <a:xfrm>
          <a:off x="15430500" y="16884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99</xdr:row>
      <xdr:rowOff>3567</xdr:rowOff>
    </xdr:from>
    <xdr:ext cx="534377" cy="259045"/>
    <xdr:sp macro="" textlink="">
      <xdr:nvSpPr>
        <xdr:cNvPr id="709" name="テキスト ボックス 708">
          <a:extLst>
            <a:ext uri="{FF2B5EF4-FFF2-40B4-BE49-F238E27FC236}">
              <a16:creationId xmlns:a16="http://schemas.microsoft.com/office/drawing/2014/main" id="{00000000-0008-0000-0600-0000C5020000}"/>
            </a:ext>
          </a:extLst>
        </xdr:cNvPr>
        <xdr:cNvSpPr txBox="1"/>
      </xdr:nvSpPr>
      <xdr:spPr>
        <a:xfrm>
          <a:off x="15214111" y="169771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78825</xdr:rowOff>
    </xdr:from>
    <xdr:to>
      <xdr:col>76</xdr:col>
      <xdr:colOff>165100</xdr:colOff>
      <xdr:row>99</xdr:row>
      <xdr:rowOff>8975</xdr:rowOff>
    </xdr:to>
    <xdr:sp macro="" textlink="">
      <xdr:nvSpPr>
        <xdr:cNvPr id="710" name="楕円 709">
          <a:extLst>
            <a:ext uri="{FF2B5EF4-FFF2-40B4-BE49-F238E27FC236}">
              <a16:creationId xmlns:a16="http://schemas.microsoft.com/office/drawing/2014/main" id="{00000000-0008-0000-0600-0000C6020000}"/>
            </a:ext>
          </a:extLst>
        </xdr:cNvPr>
        <xdr:cNvSpPr/>
      </xdr:nvSpPr>
      <xdr:spPr>
        <a:xfrm>
          <a:off x="14541500" y="16880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99</xdr:row>
      <xdr:rowOff>102</xdr:rowOff>
    </xdr:from>
    <xdr:ext cx="534377" cy="259045"/>
    <xdr:sp macro="" textlink="">
      <xdr:nvSpPr>
        <xdr:cNvPr id="711" name="テキスト ボックス 710">
          <a:extLst>
            <a:ext uri="{FF2B5EF4-FFF2-40B4-BE49-F238E27FC236}">
              <a16:creationId xmlns:a16="http://schemas.microsoft.com/office/drawing/2014/main" id="{00000000-0008-0000-0600-0000C7020000}"/>
            </a:ext>
          </a:extLst>
        </xdr:cNvPr>
        <xdr:cNvSpPr txBox="1"/>
      </xdr:nvSpPr>
      <xdr:spPr>
        <a:xfrm>
          <a:off x="14325111" y="169736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70194</xdr:rowOff>
    </xdr:from>
    <xdr:to>
      <xdr:col>72</xdr:col>
      <xdr:colOff>38100</xdr:colOff>
      <xdr:row>99</xdr:row>
      <xdr:rowOff>344</xdr:rowOff>
    </xdr:to>
    <xdr:sp macro="" textlink="">
      <xdr:nvSpPr>
        <xdr:cNvPr id="712" name="楕円 711">
          <a:extLst>
            <a:ext uri="{FF2B5EF4-FFF2-40B4-BE49-F238E27FC236}">
              <a16:creationId xmlns:a16="http://schemas.microsoft.com/office/drawing/2014/main" id="{00000000-0008-0000-0600-0000C8020000}"/>
            </a:ext>
          </a:extLst>
        </xdr:cNvPr>
        <xdr:cNvSpPr/>
      </xdr:nvSpPr>
      <xdr:spPr>
        <a:xfrm>
          <a:off x="13652500" y="168722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162921</xdr:rowOff>
    </xdr:from>
    <xdr:ext cx="534377" cy="259045"/>
    <xdr:sp macro="" textlink="">
      <xdr:nvSpPr>
        <xdr:cNvPr id="713" name="テキスト ボックス 712">
          <a:extLst>
            <a:ext uri="{FF2B5EF4-FFF2-40B4-BE49-F238E27FC236}">
              <a16:creationId xmlns:a16="http://schemas.microsoft.com/office/drawing/2014/main" id="{00000000-0008-0000-0600-0000C9020000}"/>
            </a:ext>
          </a:extLst>
        </xdr:cNvPr>
        <xdr:cNvSpPr txBox="1"/>
      </xdr:nvSpPr>
      <xdr:spPr>
        <a:xfrm>
          <a:off x="13436111" y="169650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40,914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64784</xdr:rowOff>
    </xdr:from>
    <xdr:to>
      <xdr:col>67</xdr:col>
      <xdr:colOff>101600</xdr:colOff>
      <xdr:row>98</xdr:row>
      <xdr:rowOff>166384</xdr:rowOff>
    </xdr:to>
    <xdr:sp macro="" textlink="">
      <xdr:nvSpPr>
        <xdr:cNvPr id="714" name="楕円 713">
          <a:extLst>
            <a:ext uri="{FF2B5EF4-FFF2-40B4-BE49-F238E27FC236}">
              <a16:creationId xmlns:a16="http://schemas.microsoft.com/office/drawing/2014/main" id="{00000000-0008-0000-0600-0000CA020000}"/>
            </a:ext>
          </a:extLst>
        </xdr:cNvPr>
        <xdr:cNvSpPr/>
      </xdr:nvSpPr>
      <xdr:spPr>
        <a:xfrm>
          <a:off x="12763500" y="168668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157511</xdr:rowOff>
    </xdr:from>
    <xdr:ext cx="534377" cy="259045"/>
    <xdr:sp macro="" textlink="">
      <xdr:nvSpPr>
        <xdr:cNvPr id="715" name="テキスト ボックス 714">
          <a:extLst>
            <a:ext uri="{FF2B5EF4-FFF2-40B4-BE49-F238E27FC236}">
              <a16:creationId xmlns:a16="http://schemas.microsoft.com/office/drawing/2014/main" id="{00000000-0008-0000-0600-0000CB020000}"/>
            </a:ext>
          </a:extLst>
        </xdr:cNvPr>
        <xdr:cNvSpPr txBox="1"/>
      </xdr:nvSpPr>
      <xdr:spPr>
        <a:xfrm>
          <a:off x="12547111" y="169596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6" name="正方形/長方形 715">
          <a:extLst>
            <a:ext uri="{FF2B5EF4-FFF2-40B4-BE49-F238E27FC236}">
              <a16:creationId xmlns:a16="http://schemas.microsoft.com/office/drawing/2014/main" id="{00000000-0008-0000-0600-0000CC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7" name="正方形/長方形 716">
          <a:extLst>
            <a:ext uri="{FF2B5EF4-FFF2-40B4-BE49-F238E27FC236}">
              <a16:creationId xmlns:a16="http://schemas.microsoft.com/office/drawing/2014/main" id="{00000000-0008-0000-0600-0000CD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8" name="正方形/長方形 717">
          <a:extLst>
            <a:ext uri="{FF2B5EF4-FFF2-40B4-BE49-F238E27FC236}">
              <a16:creationId xmlns:a16="http://schemas.microsoft.com/office/drawing/2014/main" id="{00000000-0008-0000-0600-0000CE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9" name="正方形/長方形 718">
          <a:extLst>
            <a:ext uri="{FF2B5EF4-FFF2-40B4-BE49-F238E27FC236}">
              <a16:creationId xmlns:a16="http://schemas.microsoft.com/office/drawing/2014/main" id="{00000000-0008-0000-0600-0000CF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0" name="正方形/長方形 719">
          <a:extLst>
            <a:ext uri="{FF2B5EF4-FFF2-40B4-BE49-F238E27FC236}">
              <a16:creationId xmlns:a16="http://schemas.microsoft.com/office/drawing/2014/main" id="{00000000-0008-0000-0600-0000D0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1" name="正方形/長方形 720">
          <a:extLst>
            <a:ext uri="{FF2B5EF4-FFF2-40B4-BE49-F238E27FC236}">
              <a16:creationId xmlns:a16="http://schemas.microsoft.com/office/drawing/2014/main" id="{00000000-0008-0000-0600-0000D1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2" name="正方形/長方形 721">
          <a:extLst>
            <a:ext uri="{FF2B5EF4-FFF2-40B4-BE49-F238E27FC236}">
              <a16:creationId xmlns:a16="http://schemas.microsoft.com/office/drawing/2014/main" id="{00000000-0008-0000-0600-0000D2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3" name="正方形/長方形 722">
          <a:extLst>
            <a:ext uri="{FF2B5EF4-FFF2-40B4-BE49-F238E27FC236}">
              <a16:creationId xmlns:a16="http://schemas.microsoft.com/office/drawing/2014/main" id="{00000000-0008-0000-0600-0000D3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4" name="テキスト ボックス 723">
          <a:extLst>
            <a:ext uri="{FF2B5EF4-FFF2-40B4-BE49-F238E27FC236}">
              <a16:creationId xmlns:a16="http://schemas.microsoft.com/office/drawing/2014/main" id="{00000000-0008-0000-0600-0000D4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5" name="直線コネクタ 724">
          <a:extLst>
            <a:ext uri="{FF2B5EF4-FFF2-40B4-BE49-F238E27FC236}">
              <a16:creationId xmlns:a16="http://schemas.microsoft.com/office/drawing/2014/main" id="{00000000-0008-0000-0600-0000D5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26" name="直線コネクタ 725">
          <a:extLst>
            <a:ext uri="{FF2B5EF4-FFF2-40B4-BE49-F238E27FC236}">
              <a16:creationId xmlns:a16="http://schemas.microsoft.com/office/drawing/2014/main" id="{00000000-0008-0000-0600-0000D6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7" name="テキスト ボックス 726">
          <a:extLst>
            <a:ext uri="{FF2B5EF4-FFF2-40B4-BE49-F238E27FC236}">
              <a16:creationId xmlns:a16="http://schemas.microsoft.com/office/drawing/2014/main" id="{00000000-0008-0000-0600-0000D7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8" name="直線コネクタ 727">
          <a:extLst>
            <a:ext uri="{FF2B5EF4-FFF2-40B4-BE49-F238E27FC236}">
              <a16:creationId xmlns:a16="http://schemas.microsoft.com/office/drawing/2014/main" id="{00000000-0008-0000-0600-0000D8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29" name="テキスト ボックス 728">
          <a:extLst>
            <a:ext uri="{FF2B5EF4-FFF2-40B4-BE49-F238E27FC236}">
              <a16:creationId xmlns:a16="http://schemas.microsoft.com/office/drawing/2014/main" id="{00000000-0008-0000-0600-0000D9020000}"/>
            </a:ext>
          </a:extLst>
        </xdr:cNvPr>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0" name="直線コネクタ 729">
          <a:extLst>
            <a:ext uri="{FF2B5EF4-FFF2-40B4-BE49-F238E27FC236}">
              <a16:creationId xmlns:a16="http://schemas.microsoft.com/office/drawing/2014/main" id="{00000000-0008-0000-0600-0000DA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31" name="テキスト ボックス 730">
          <a:extLst>
            <a:ext uri="{FF2B5EF4-FFF2-40B4-BE49-F238E27FC236}">
              <a16:creationId xmlns:a16="http://schemas.microsoft.com/office/drawing/2014/main" id="{00000000-0008-0000-0600-0000DB020000}"/>
            </a:ext>
          </a:extLst>
        </xdr:cNvPr>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2" name="直線コネクタ 731">
          <a:extLst>
            <a:ext uri="{FF2B5EF4-FFF2-40B4-BE49-F238E27FC236}">
              <a16:creationId xmlns:a16="http://schemas.microsoft.com/office/drawing/2014/main" id="{00000000-0008-0000-0600-0000DC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33" name="テキスト ボックス 732">
          <a:extLst>
            <a:ext uri="{FF2B5EF4-FFF2-40B4-BE49-F238E27FC236}">
              <a16:creationId xmlns:a16="http://schemas.microsoft.com/office/drawing/2014/main" id="{00000000-0008-0000-0600-0000DD020000}"/>
            </a:ext>
          </a:extLst>
        </xdr:cNvPr>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4" name="直線コネクタ 733">
          <a:extLst>
            <a:ext uri="{FF2B5EF4-FFF2-40B4-BE49-F238E27FC236}">
              <a16:creationId xmlns:a16="http://schemas.microsoft.com/office/drawing/2014/main" id="{00000000-0008-0000-0600-0000DE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35" name="テキスト ボックス 734">
          <a:extLst>
            <a:ext uri="{FF2B5EF4-FFF2-40B4-BE49-F238E27FC236}">
              <a16:creationId xmlns:a16="http://schemas.microsoft.com/office/drawing/2014/main" id="{00000000-0008-0000-0600-0000DF020000}"/>
            </a:ext>
          </a:extLst>
        </xdr:cNvPr>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6" name="直線コネクタ 735">
          <a:extLst>
            <a:ext uri="{FF2B5EF4-FFF2-40B4-BE49-F238E27FC236}">
              <a16:creationId xmlns:a16="http://schemas.microsoft.com/office/drawing/2014/main" id="{00000000-0008-0000-0600-0000E0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27</xdr:row>
      <xdr:rowOff>54627</xdr:rowOff>
    </xdr:from>
    <xdr:ext cx="595419" cy="259045"/>
    <xdr:sp macro="" textlink="">
      <xdr:nvSpPr>
        <xdr:cNvPr id="737" name="テキスト ボックス 736">
          <a:extLst>
            <a:ext uri="{FF2B5EF4-FFF2-40B4-BE49-F238E27FC236}">
              <a16:creationId xmlns:a16="http://schemas.microsoft.com/office/drawing/2014/main" id="{00000000-0008-0000-0600-0000E1020000}"/>
            </a:ext>
          </a:extLst>
        </xdr:cNvPr>
        <xdr:cNvSpPr txBox="1"/>
      </xdr:nvSpPr>
      <xdr:spPr>
        <a:xfrm>
          <a:off x="17692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8" name="投資及び出資金グラフ枠">
          <a:extLst>
            <a:ext uri="{FF2B5EF4-FFF2-40B4-BE49-F238E27FC236}">
              <a16:creationId xmlns:a16="http://schemas.microsoft.com/office/drawing/2014/main" id="{00000000-0008-0000-0600-0000E2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28296</xdr:rowOff>
    </xdr:from>
    <xdr:to>
      <xdr:col>116</xdr:col>
      <xdr:colOff>62864</xdr:colOff>
      <xdr:row>39</xdr:row>
      <xdr:rowOff>44450</xdr:rowOff>
    </xdr:to>
    <xdr:cxnSp macro="">
      <xdr:nvCxnSpPr>
        <xdr:cNvPr id="739" name="直線コネクタ 738">
          <a:extLst>
            <a:ext uri="{FF2B5EF4-FFF2-40B4-BE49-F238E27FC236}">
              <a16:creationId xmlns:a16="http://schemas.microsoft.com/office/drawing/2014/main" id="{00000000-0008-0000-0600-0000E3020000}"/>
            </a:ext>
          </a:extLst>
        </xdr:cNvPr>
        <xdr:cNvCxnSpPr/>
      </xdr:nvCxnSpPr>
      <xdr:spPr>
        <a:xfrm flipV="1">
          <a:off x="22159595" y="5343246"/>
          <a:ext cx="1269" cy="13877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78598</xdr:rowOff>
    </xdr:from>
    <xdr:ext cx="249299" cy="259045"/>
    <xdr:sp macro="" textlink="">
      <xdr:nvSpPr>
        <xdr:cNvPr id="740" name="投資及び出資金最小値テキスト">
          <a:extLst>
            <a:ext uri="{FF2B5EF4-FFF2-40B4-BE49-F238E27FC236}">
              <a16:creationId xmlns:a16="http://schemas.microsoft.com/office/drawing/2014/main" id="{00000000-0008-0000-0600-0000E4020000}"/>
            </a:ext>
          </a:extLst>
        </xdr:cNvPr>
        <xdr:cNvSpPr txBox="1"/>
      </xdr:nvSpPr>
      <xdr:spPr>
        <a:xfrm>
          <a:off x="22212300" y="676514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1" name="直線コネクタ 740">
          <a:extLst>
            <a:ext uri="{FF2B5EF4-FFF2-40B4-BE49-F238E27FC236}">
              <a16:creationId xmlns:a16="http://schemas.microsoft.com/office/drawing/2014/main" id="{00000000-0008-0000-0600-0000E5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146423</xdr:rowOff>
    </xdr:from>
    <xdr:ext cx="534377" cy="259045"/>
    <xdr:sp macro="" textlink="">
      <xdr:nvSpPr>
        <xdr:cNvPr id="742" name="投資及び出資金最大値テキスト">
          <a:extLst>
            <a:ext uri="{FF2B5EF4-FFF2-40B4-BE49-F238E27FC236}">
              <a16:creationId xmlns:a16="http://schemas.microsoft.com/office/drawing/2014/main" id="{00000000-0008-0000-0600-0000E6020000}"/>
            </a:ext>
          </a:extLst>
        </xdr:cNvPr>
        <xdr:cNvSpPr txBox="1"/>
      </xdr:nvSpPr>
      <xdr:spPr>
        <a:xfrm>
          <a:off x="22212300" y="51184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72,848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28296</xdr:rowOff>
    </xdr:from>
    <xdr:to>
      <xdr:col>116</xdr:col>
      <xdr:colOff>152400</xdr:colOff>
      <xdr:row>31</xdr:row>
      <xdr:rowOff>28296</xdr:rowOff>
    </xdr:to>
    <xdr:cxnSp macro="">
      <xdr:nvCxnSpPr>
        <xdr:cNvPr id="743" name="直線コネクタ 742">
          <a:extLst>
            <a:ext uri="{FF2B5EF4-FFF2-40B4-BE49-F238E27FC236}">
              <a16:creationId xmlns:a16="http://schemas.microsoft.com/office/drawing/2014/main" id="{00000000-0008-0000-0600-0000E7020000}"/>
            </a:ext>
          </a:extLst>
        </xdr:cNvPr>
        <xdr:cNvCxnSpPr/>
      </xdr:nvCxnSpPr>
      <xdr:spPr>
        <a:xfrm>
          <a:off x="22072600" y="53432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44" name="直線コネクタ 743">
          <a:extLst>
            <a:ext uri="{FF2B5EF4-FFF2-40B4-BE49-F238E27FC236}">
              <a16:creationId xmlns:a16="http://schemas.microsoft.com/office/drawing/2014/main" id="{00000000-0008-0000-0600-0000E8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167498</xdr:rowOff>
    </xdr:from>
    <xdr:ext cx="469744" cy="259045"/>
    <xdr:sp macro="" textlink="">
      <xdr:nvSpPr>
        <xdr:cNvPr id="745" name="投資及び出資金平均値テキスト">
          <a:extLst>
            <a:ext uri="{FF2B5EF4-FFF2-40B4-BE49-F238E27FC236}">
              <a16:creationId xmlns:a16="http://schemas.microsoft.com/office/drawing/2014/main" id="{00000000-0008-0000-0600-0000E9020000}"/>
            </a:ext>
          </a:extLst>
        </xdr:cNvPr>
        <xdr:cNvSpPr txBox="1"/>
      </xdr:nvSpPr>
      <xdr:spPr>
        <a:xfrm>
          <a:off x="22212300" y="651114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144621</xdr:rowOff>
    </xdr:from>
    <xdr:to>
      <xdr:col>116</xdr:col>
      <xdr:colOff>114300</xdr:colOff>
      <xdr:row>39</xdr:row>
      <xdr:rowOff>74771</xdr:rowOff>
    </xdr:to>
    <xdr:sp macro="" textlink="">
      <xdr:nvSpPr>
        <xdr:cNvPr id="746" name="フローチャート: 判断 745">
          <a:extLst>
            <a:ext uri="{FF2B5EF4-FFF2-40B4-BE49-F238E27FC236}">
              <a16:creationId xmlns:a16="http://schemas.microsoft.com/office/drawing/2014/main" id="{00000000-0008-0000-0600-0000EA020000}"/>
            </a:ext>
          </a:extLst>
        </xdr:cNvPr>
        <xdr:cNvSpPr/>
      </xdr:nvSpPr>
      <xdr:spPr>
        <a:xfrm>
          <a:off x="22110700" y="6659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47" name="直線コネクタ 746">
          <a:extLst>
            <a:ext uri="{FF2B5EF4-FFF2-40B4-BE49-F238E27FC236}">
              <a16:creationId xmlns:a16="http://schemas.microsoft.com/office/drawing/2014/main" id="{00000000-0008-0000-0600-0000EB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140316</xdr:rowOff>
    </xdr:from>
    <xdr:to>
      <xdr:col>112</xdr:col>
      <xdr:colOff>38100</xdr:colOff>
      <xdr:row>39</xdr:row>
      <xdr:rowOff>70466</xdr:rowOff>
    </xdr:to>
    <xdr:sp macro="" textlink="">
      <xdr:nvSpPr>
        <xdr:cNvPr id="748" name="フローチャート: 判断 747">
          <a:extLst>
            <a:ext uri="{FF2B5EF4-FFF2-40B4-BE49-F238E27FC236}">
              <a16:creationId xmlns:a16="http://schemas.microsoft.com/office/drawing/2014/main" id="{00000000-0008-0000-0600-0000EC020000}"/>
            </a:ext>
          </a:extLst>
        </xdr:cNvPr>
        <xdr:cNvSpPr/>
      </xdr:nvSpPr>
      <xdr:spPr>
        <a:xfrm>
          <a:off x="21272500" y="6655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37</xdr:row>
      <xdr:rowOff>86993</xdr:rowOff>
    </xdr:from>
    <xdr:ext cx="469744" cy="259045"/>
    <xdr:sp macro="" textlink="">
      <xdr:nvSpPr>
        <xdr:cNvPr id="749" name="テキスト ボックス 748">
          <a:extLst>
            <a:ext uri="{FF2B5EF4-FFF2-40B4-BE49-F238E27FC236}">
              <a16:creationId xmlns:a16="http://schemas.microsoft.com/office/drawing/2014/main" id="{00000000-0008-0000-0600-0000ED020000}"/>
            </a:ext>
          </a:extLst>
        </xdr:cNvPr>
        <xdr:cNvSpPr txBox="1"/>
      </xdr:nvSpPr>
      <xdr:spPr>
        <a:xfrm>
          <a:off x="21088428" y="64306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50" name="直線コネクタ 749">
          <a:extLst>
            <a:ext uri="{FF2B5EF4-FFF2-40B4-BE49-F238E27FC236}">
              <a16:creationId xmlns:a16="http://schemas.microsoft.com/office/drawing/2014/main" id="{00000000-0008-0000-0600-0000EE020000}"/>
            </a:ext>
          </a:extLst>
        </xdr:cNvPr>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147174</xdr:rowOff>
    </xdr:from>
    <xdr:to>
      <xdr:col>107</xdr:col>
      <xdr:colOff>101600</xdr:colOff>
      <xdr:row>39</xdr:row>
      <xdr:rowOff>77324</xdr:rowOff>
    </xdr:to>
    <xdr:sp macro="" textlink="">
      <xdr:nvSpPr>
        <xdr:cNvPr id="751" name="フローチャート: 判断 750">
          <a:extLst>
            <a:ext uri="{FF2B5EF4-FFF2-40B4-BE49-F238E27FC236}">
              <a16:creationId xmlns:a16="http://schemas.microsoft.com/office/drawing/2014/main" id="{00000000-0008-0000-0600-0000EF020000}"/>
            </a:ext>
          </a:extLst>
        </xdr:cNvPr>
        <xdr:cNvSpPr/>
      </xdr:nvSpPr>
      <xdr:spPr>
        <a:xfrm>
          <a:off x="20383500" y="6662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93851</xdr:rowOff>
    </xdr:from>
    <xdr:ext cx="378565"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20245017" y="64375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53" name="直線コネクタ 752">
          <a:extLst>
            <a:ext uri="{FF2B5EF4-FFF2-40B4-BE49-F238E27FC236}">
              <a16:creationId xmlns:a16="http://schemas.microsoft.com/office/drawing/2014/main" id="{00000000-0008-0000-0600-0000F1020000}"/>
            </a:ext>
          </a:extLst>
        </xdr:cNvPr>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132906</xdr:rowOff>
    </xdr:from>
    <xdr:to>
      <xdr:col>102</xdr:col>
      <xdr:colOff>165100</xdr:colOff>
      <xdr:row>39</xdr:row>
      <xdr:rowOff>63056</xdr:rowOff>
    </xdr:to>
    <xdr:sp macro="" textlink="">
      <xdr:nvSpPr>
        <xdr:cNvPr id="754" name="フローチャート: 判断 753">
          <a:extLst>
            <a:ext uri="{FF2B5EF4-FFF2-40B4-BE49-F238E27FC236}">
              <a16:creationId xmlns:a16="http://schemas.microsoft.com/office/drawing/2014/main" id="{00000000-0008-0000-0600-0000F2020000}"/>
            </a:ext>
          </a:extLst>
        </xdr:cNvPr>
        <xdr:cNvSpPr/>
      </xdr:nvSpPr>
      <xdr:spPr>
        <a:xfrm>
          <a:off x="19494500" y="66480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79582</xdr:rowOff>
    </xdr:from>
    <xdr:ext cx="469744" cy="259045"/>
    <xdr:sp macro="" textlink="">
      <xdr:nvSpPr>
        <xdr:cNvPr id="755" name="テキスト ボックス 754">
          <a:extLst>
            <a:ext uri="{FF2B5EF4-FFF2-40B4-BE49-F238E27FC236}">
              <a16:creationId xmlns:a16="http://schemas.microsoft.com/office/drawing/2014/main" id="{00000000-0008-0000-0600-0000F3020000}"/>
            </a:ext>
          </a:extLst>
        </xdr:cNvPr>
        <xdr:cNvSpPr txBox="1"/>
      </xdr:nvSpPr>
      <xdr:spPr>
        <a:xfrm>
          <a:off x="19310428" y="64232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147974</xdr:rowOff>
    </xdr:from>
    <xdr:to>
      <xdr:col>98</xdr:col>
      <xdr:colOff>38100</xdr:colOff>
      <xdr:row>39</xdr:row>
      <xdr:rowOff>78124</xdr:rowOff>
    </xdr:to>
    <xdr:sp macro="" textlink="">
      <xdr:nvSpPr>
        <xdr:cNvPr id="756" name="フローチャート: 判断 755">
          <a:extLst>
            <a:ext uri="{FF2B5EF4-FFF2-40B4-BE49-F238E27FC236}">
              <a16:creationId xmlns:a16="http://schemas.microsoft.com/office/drawing/2014/main" id="{00000000-0008-0000-0600-0000F4020000}"/>
            </a:ext>
          </a:extLst>
        </xdr:cNvPr>
        <xdr:cNvSpPr/>
      </xdr:nvSpPr>
      <xdr:spPr>
        <a:xfrm>
          <a:off x="18605500" y="6663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94651</xdr:rowOff>
    </xdr:from>
    <xdr:ext cx="378565" cy="259045"/>
    <xdr:sp macro="" textlink="">
      <xdr:nvSpPr>
        <xdr:cNvPr id="757" name="テキスト ボックス 756">
          <a:extLst>
            <a:ext uri="{FF2B5EF4-FFF2-40B4-BE49-F238E27FC236}">
              <a16:creationId xmlns:a16="http://schemas.microsoft.com/office/drawing/2014/main" id="{00000000-0008-0000-0600-0000F5020000}"/>
            </a:ext>
          </a:extLst>
        </xdr:cNvPr>
        <xdr:cNvSpPr txBox="1"/>
      </xdr:nvSpPr>
      <xdr:spPr>
        <a:xfrm>
          <a:off x="18467017" y="64383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9" name="テキスト ボックス 758">
          <a:extLst>
            <a:ext uri="{FF2B5EF4-FFF2-40B4-BE49-F238E27FC236}">
              <a16:creationId xmlns:a16="http://schemas.microsoft.com/office/drawing/2014/main" id="{00000000-0008-0000-0600-0000F7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0" name="テキスト ボックス 759">
          <a:extLst>
            <a:ext uri="{FF2B5EF4-FFF2-40B4-BE49-F238E27FC236}">
              <a16:creationId xmlns:a16="http://schemas.microsoft.com/office/drawing/2014/main" id="{00000000-0008-0000-0600-0000F8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1" name="テキスト ボックス 760">
          <a:extLst>
            <a:ext uri="{FF2B5EF4-FFF2-40B4-BE49-F238E27FC236}">
              <a16:creationId xmlns:a16="http://schemas.microsoft.com/office/drawing/2014/main" id="{00000000-0008-0000-0600-0000F9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2" name="テキスト ボックス 761">
          <a:extLst>
            <a:ext uri="{FF2B5EF4-FFF2-40B4-BE49-F238E27FC236}">
              <a16:creationId xmlns:a16="http://schemas.microsoft.com/office/drawing/2014/main" id="{00000000-0008-0000-0600-0000FA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63" name="楕円 762">
          <a:extLst>
            <a:ext uri="{FF2B5EF4-FFF2-40B4-BE49-F238E27FC236}">
              <a16:creationId xmlns:a16="http://schemas.microsoft.com/office/drawing/2014/main" id="{00000000-0008-0000-0600-0000FB02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123048</xdr:rowOff>
    </xdr:from>
    <xdr:ext cx="249299" cy="259045"/>
    <xdr:sp macro="" textlink="">
      <xdr:nvSpPr>
        <xdr:cNvPr id="764" name="投資及び出資金該当値テキスト">
          <a:extLst>
            <a:ext uri="{FF2B5EF4-FFF2-40B4-BE49-F238E27FC236}">
              <a16:creationId xmlns:a16="http://schemas.microsoft.com/office/drawing/2014/main" id="{00000000-0008-0000-0600-0000FC020000}"/>
            </a:ext>
          </a:extLst>
        </xdr:cNvPr>
        <xdr:cNvSpPr txBox="1"/>
      </xdr:nvSpPr>
      <xdr:spPr>
        <a:xfrm>
          <a:off x="22212300" y="663814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65" name="楕円 764">
          <a:extLst>
            <a:ext uri="{FF2B5EF4-FFF2-40B4-BE49-F238E27FC236}">
              <a16:creationId xmlns:a16="http://schemas.microsoft.com/office/drawing/2014/main" id="{00000000-0008-0000-0600-0000FD02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66" name="テキスト ボックス 765">
          <a:extLst>
            <a:ext uri="{FF2B5EF4-FFF2-40B4-BE49-F238E27FC236}">
              <a16:creationId xmlns:a16="http://schemas.microsoft.com/office/drawing/2014/main" id="{00000000-0008-0000-0600-0000FE020000}"/>
            </a:ext>
          </a:extLst>
        </xdr:cNvPr>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67" name="楕円 766">
          <a:extLst>
            <a:ext uri="{FF2B5EF4-FFF2-40B4-BE49-F238E27FC236}">
              <a16:creationId xmlns:a16="http://schemas.microsoft.com/office/drawing/2014/main" id="{00000000-0008-0000-0600-0000FF02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68" name="テキスト ボックス 767">
          <a:extLst>
            <a:ext uri="{FF2B5EF4-FFF2-40B4-BE49-F238E27FC236}">
              <a16:creationId xmlns:a16="http://schemas.microsoft.com/office/drawing/2014/main" id="{00000000-0008-0000-0600-000000030000}"/>
            </a:ext>
          </a:extLst>
        </xdr:cNvPr>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69" name="楕円 768">
          <a:extLst>
            <a:ext uri="{FF2B5EF4-FFF2-40B4-BE49-F238E27FC236}">
              <a16:creationId xmlns:a16="http://schemas.microsoft.com/office/drawing/2014/main" id="{00000000-0008-0000-0600-000001030000}"/>
            </a:ext>
          </a:extLst>
        </xdr:cNvPr>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70" name="テキスト ボックス 769">
          <a:extLst>
            <a:ext uri="{FF2B5EF4-FFF2-40B4-BE49-F238E27FC236}">
              <a16:creationId xmlns:a16="http://schemas.microsoft.com/office/drawing/2014/main" id="{00000000-0008-0000-0600-000002030000}"/>
            </a:ext>
          </a:extLst>
        </xdr:cNvPr>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71" name="楕円 770">
          <a:extLst>
            <a:ext uri="{FF2B5EF4-FFF2-40B4-BE49-F238E27FC236}">
              <a16:creationId xmlns:a16="http://schemas.microsoft.com/office/drawing/2014/main" id="{00000000-0008-0000-0600-00000303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72" name="テキスト ボックス 771">
          <a:extLst>
            <a:ext uri="{FF2B5EF4-FFF2-40B4-BE49-F238E27FC236}">
              <a16:creationId xmlns:a16="http://schemas.microsoft.com/office/drawing/2014/main" id="{00000000-0008-0000-0600-000004030000}"/>
            </a:ext>
          </a:extLst>
        </xdr:cNvPr>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3" name="正方形/長方形 772">
          <a:extLst>
            <a:ext uri="{FF2B5EF4-FFF2-40B4-BE49-F238E27FC236}">
              <a16:creationId xmlns:a16="http://schemas.microsoft.com/office/drawing/2014/main" id="{00000000-0008-0000-0600-000005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4" name="正方形/長方形 773">
          <a:extLst>
            <a:ext uri="{FF2B5EF4-FFF2-40B4-BE49-F238E27FC236}">
              <a16:creationId xmlns:a16="http://schemas.microsoft.com/office/drawing/2014/main" id="{00000000-0008-0000-0600-000006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5" name="正方形/長方形 774">
          <a:extLst>
            <a:ext uri="{FF2B5EF4-FFF2-40B4-BE49-F238E27FC236}">
              <a16:creationId xmlns:a16="http://schemas.microsoft.com/office/drawing/2014/main" id="{00000000-0008-0000-0600-000007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6" name="正方形/長方形 775">
          <a:extLst>
            <a:ext uri="{FF2B5EF4-FFF2-40B4-BE49-F238E27FC236}">
              <a16:creationId xmlns:a16="http://schemas.microsoft.com/office/drawing/2014/main" id="{00000000-0008-0000-0600-000008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7" name="正方形/長方形 776">
          <a:extLst>
            <a:ext uri="{FF2B5EF4-FFF2-40B4-BE49-F238E27FC236}">
              <a16:creationId xmlns:a16="http://schemas.microsoft.com/office/drawing/2014/main" id="{00000000-0008-0000-0600-000009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8" name="正方形/長方形 777">
          <a:extLst>
            <a:ext uri="{FF2B5EF4-FFF2-40B4-BE49-F238E27FC236}">
              <a16:creationId xmlns:a16="http://schemas.microsoft.com/office/drawing/2014/main" id="{00000000-0008-0000-0600-00000A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9" name="正方形/長方形 778">
          <a:extLst>
            <a:ext uri="{FF2B5EF4-FFF2-40B4-BE49-F238E27FC236}">
              <a16:creationId xmlns:a16="http://schemas.microsoft.com/office/drawing/2014/main" id="{00000000-0008-0000-0600-00000B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0" name="正方形/長方形 779">
          <a:extLst>
            <a:ext uri="{FF2B5EF4-FFF2-40B4-BE49-F238E27FC236}">
              <a16:creationId xmlns:a16="http://schemas.microsoft.com/office/drawing/2014/main" id="{00000000-0008-0000-0600-00000C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1" name="テキスト ボックス 780">
          <a:extLst>
            <a:ext uri="{FF2B5EF4-FFF2-40B4-BE49-F238E27FC236}">
              <a16:creationId xmlns:a16="http://schemas.microsoft.com/office/drawing/2014/main" id="{00000000-0008-0000-0600-00000D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2" name="直線コネクタ 781">
          <a:extLst>
            <a:ext uri="{FF2B5EF4-FFF2-40B4-BE49-F238E27FC236}">
              <a16:creationId xmlns:a16="http://schemas.microsoft.com/office/drawing/2014/main" id="{00000000-0008-0000-0600-00000E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83" name="直線コネクタ 782">
          <a:extLst>
            <a:ext uri="{FF2B5EF4-FFF2-40B4-BE49-F238E27FC236}">
              <a16:creationId xmlns:a16="http://schemas.microsoft.com/office/drawing/2014/main" id="{00000000-0008-0000-0600-00000F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84" name="テキスト ボックス 783">
          <a:extLst>
            <a:ext uri="{FF2B5EF4-FFF2-40B4-BE49-F238E27FC236}">
              <a16:creationId xmlns:a16="http://schemas.microsoft.com/office/drawing/2014/main" id="{00000000-0008-0000-0600-000010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85" name="直線コネクタ 784">
          <a:extLst>
            <a:ext uri="{FF2B5EF4-FFF2-40B4-BE49-F238E27FC236}">
              <a16:creationId xmlns:a16="http://schemas.microsoft.com/office/drawing/2014/main" id="{00000000-0008-0000-0600-000011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86" name="テキスト ボックス 785">
          <a:extLst>
            <a:ext uri="{FF2B5EF4-FFF2-40B4-BE49-F238E27FC236}">
              <a16:creationId xmlns:a16="http://schemas.microsoft.com/office/drawing/2014/main" id="{00000000-0008-0000-0600-000012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87" name="直線コネクタ 786">
          <a:extLst>
            <a:ext uri="{FF2B5EF4-FFF2-40B4-BE49-F238E27FC236}">
              <a16:creationId xmlns:a16="http://schemas.microsoft.com/office/drawing/2014/main" id="{00000000-0008-0000-0600-000013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88" name="テキスト ボックス 787">
          <a:extLst>
            <a:ext uri="{FF2B5EF4-FFF2-40B4-BE49-F238E27FC236}">
              <a16:creationId xmlns:a16="http://schemas.microsoft.com/office/drawing/2014/main" id="{00000000-0008-0000-0600-000014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90" name="テキスト ボックス 789">
          <a:extLst>
            <a:ext uri="{FF2B5EF4-FFF2-40B4-BE49-F238E27FC236}">
              <a16:creationId xmlns:a16="http://schemas.microsoft.com/office/drawing/2014/main" id="{00000000-0008-0000-0600-000016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91" name="直線コネクタ 790">
          <a:extLst>
            <a:ext uri="{FF2B5EF4-FFF2-40B4-BE49-F238E27FC236}">
              <a16:creationId xmlns:a16="http://schemas.microsoft.com/office/drawing/2014/main" id="{00000000-0008-0000-0600-000017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92" name="テキスト ボックス 791">
          <a:extLst>
            <a:ext uri="{FF2B5EF4-FFF2-40B4-BE49-F238E27FC236}">
              <a16:creationId xmlns:a16="http://schemas.microsoft.com/office/drawing/2014/main" id="{00000000-0008-0000-0600-000018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3" name="直線コネクタ 792">
          <a:extLst>
            <a:ext uri="{FF2B5EF4-FFF2-40B4-BE49-F238E27FC236}">
              <a16:creationId xmlns:a16="http://schemas.microsoft.com/office/drawing/2014/main" id="{00000000-0008-0000-0600-000019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94" name="テキスト ボックス 793">
          <a:extLst>
            <a:ext uri="{FF2B5EF4-FFF2-40B4-BE49-F238E27FC236}">
              <a16:creationId xmlns:a16="http://schemas.microsoft.com/office/drawing/2014/main" id="{00000000-0008-0000-0600-00001A03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5" name="貸付金グラフ枠">
          <a:extLst>
            <a:ext uri="{FF2B5EF4-FFF2-40B4-BE49-F238E27FC236}">
              <a16:creationId xmlns:a16="http://schemas.microsoft.com/office/drawing/2014/main" id="{00000000-0008-0000-0600-00001B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49</xdr:row>
      <xdr:rowOff>125299</xdr:rowOff>
    </xdr:from>
    <xdr:to>
      <xdr:col>116</xdr:col>
      <xdr:colOff>62864</xdr:colOff>
      <xdr:row>59</xdr:row>
      <xdr:rowOff>44450</xdr:rowOff>
    </xdr:to>
    <xdr:cxnSp macro="">
      <xdr:nvCxnSpPr>
        <xdr:cNvPr id="796" name="直線コネクタ 795">
          <a:extLst>
            <a:ext uri="{FF2B5EF4-FFF2-40B4-BE49-F238E27FC236}">
              <a16:creationId xmlns:a16="http://schemas.microsoft.com/office/drawing/2014/main" id="{00000000-0008-0000-0600-00001C030000}"/>
            </a:ext>
          </a:extLst>
        </xdr:cNvPr>
        <xdr:cNvCxnSpPr/>
      </xdr:nvCxnSpPr>
      <xdr:spPr>
        <a:xfrm flipV="1">
          <a:off x="22159595" y="8526349"/>
          <a:ext cx="1269" cy="16336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97" name="貸付金最小値テキスト">
          <a:extLst>
            <a:ext uri="{FF2B5EF4-FFF2-40B4-BE49-F238E27FC236}">
              <a16:creationId xmlns:a16="http://schemas.microsoft.com/office/drawing/2014/main" id="{00000000-0008-0000-0600-00001D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98" name="直線コネクタ 797">
          <a:extLst>
            <a:ext uri="{FF2B5EF4-FFF2-40B4-BE49-F238E27FC236}">
              <a16:creationId xmlns:a16="http://schemas.microsoft.com/office/drawing/2014/main" id="{00000000-0008-0000-0600-00001E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71976</xdr:rowOff>
    </xdr:from>
    <xdr:ext cx="534377" cy="259045"/>
    <xdr:sp macro="" textlink="">
      <xdr:nvSpPr>
        <xdr:cNvPr id="799" name="貸付金最大値テキスト">
          <a:extLst>
            <a:ext uri="{FF2B5EF4-FFF2-40B4-BE49-F238E27FC236}">
              <a16:creationId xmlns:a16="http://schemas.microsoft.com/office/drawing/2014/main" id="{00000000-0008-0000-0600-00001F030000}"/>
            </a:ext>
          </a:extLst>
        </xdr:cNvPr>
        <xdr:cNvSpPr txBox="1"/>
      </xdr:nvSpPr>
      <xdr:spPr>
        <a:xfrm>
          <a:off x="22212300" y="8301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85,756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49</xdr:row>
      <xdr:rowOff>125299</xdr:rowOff>
    </xdr:from>
    <xdr:to>
      <xdr:col>116</xdr:col>
      <xdr:colOff>152400</xdr:colOff>
      <xdr:row>49</xdr:row>
      <xdr:rowOff>125299</xdr:rowOff>
    </xdr:to>
    <xdr:cxnSp macro="">
      <xdr:nvCxnSpPr>
        <xdr:cNvPr id="800" name="直線コネクタ 799">
          <a:extLst>
            <a:ext uri="{FF2B5EF4-FFF2-40B4-BE49-F238E27FC236}">
              <a16:creationId xmlns:a16="http://schemas.microsoft.com/office/drawing/2014/main" id="{00000000-0008-0000-0600-000020030000}"/>
            </a:ext>
          </a:extLst>
        </xdr:cNvPr>
        <xdr:cNvCxnSpPr/>
      </xdr:nvCxnSpPr>
      <xdr:spPr>
        <a:xfrm>
          <a:off x="22072600" y="85263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44450</xdr:rowOff>
    </xdr:from>
    <xdr:to>
      <xdr:col>116</xdr:col>
      <xdr:colOff>63500</xdr:colOff>
      <xdr:row>59</xdr:row>
      <xdr:rowOff>44450</xdr:rowOff>
    </xdr:to>
    <xdr:cxnSp macro="">
      <xdr:nvCxnSpPr>
        <xdr:cNvPr id="801" name="直線コネクタ 800">
          <a:extLst>
            <a:ext uri="{FF2B5EF4-FFF2-40B4-BE49-F238E27FC236}">
              <a16:creationId xmlns:a16="http://schemas.microsoft.com/office/drawing/2014/main" id="{00000000-0008-0000-0600-000021030000}"/>
            </a:ext>
          </a:extLst>
        </xdr:cNvPr>
        <xdr:cNvCxnSpPr/>
      </xdr:nvCxnSpPr>
      <xdr:spPr>
        <a:xfrm>
          <a:off x="21323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35768</xdr:rowOff>
    </xdr:from>
    <xdr:ext cx="469744" cy="259045"/>
    <xdr:sp macro="" textlink="">
      <xdr:nvSpPr>
        <xdr:cNvPr id="802" name="貸付金平均値テキスト">
          <a:extLst>
            <a:ext uri="{FF2B5EF4-FFF2-40B4-BE49-F238E27FC236}">
              <a16:creationId xmlns:a16="http://schemas.microsoft.com/office/drawing/2014/main" id="{00000000-0008-0000-0600-000022030000}"/>
            </a:ext>
          </a:extLst>
        </xdr:cNvPr>
        <xdr:cNvSpPr txBox="1"/>
      </xdr:nvSpPr>
      <xdr:spPr>
        <a:xfrm>
          <a:off x="22212300" y="980841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12891</xdr:rowOff>
    </xdr:from>
    <xdr:to>
      <xdr:col>116</xdr:col>
      <xdr:colOff>114300</xdr:colOff>
      <xdr:row>58</xdr:row>
      <xdr:rowOff>114491</xdr:rowOff>
    </xdr:to>
    <xdr:sp macro="" textlink="">
      <xdr:nvSpPr>
        <xdr:cNvPr id="803" name="フローチャート: 判断 802">
          <a:extLst>
            <a:ext uri="{FF2B5EF4-FFF2-40B4-BE49-F238E27FC236}">
              <a16:creationId xmlns:a16="http://schemas.microsoft.com/office/drawing/2014/main" id="{00000000-0008-0000-0600-000023030000}"/>
            </a:ext>
          </a:extLst>
        </xdr:cNvPr>
        <xdr:cNvSpPr/>
      </xdr:nvSpPr>
      <xdr:spPr>
        <a:xfrm>
          <a:off x="22110700" y="9956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44450</xdr:rowOff>
    </xdr:from>
    <xdr:to>
      <xdr:col>111</xdr:col>
      <xdr:colOff>177800</xdr:colOff>
      <xdr:row>59</xdr:row>
      <xdr:rowOff>44450</xdr:rowOff>
    </xdr:to>
    <xdr:cxnSp macro="">
      <xdr:nvCxnSpPr>
        <xdr:cNvPr id="804" name="直線コネクタ 803">
          <a:extLst>
            <a:ext uri="{FF2B5EF4-FFF2-40B4-BE49-F238E27FC236}">
              <a16:creationId xmlns:a16="http://schemas.microsoft.com/office/drawing/2014/main" id="{00000000-0008-0000-0600-000024030000}"/>
            </a:ext>
          </a:extLst>
        </xdr:cNvPr>
        <xdr:cNvCxnSpPr/>
      </xdr:nvCxnSpPr>
      <xdr:spPr>
        <a:xfrm>
          <a:off x="20434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17900</xdr:rowOff>
    </xdr:from>
    <xdr:to>
      <xdr:col>112</xdr:col>
      <xdr:colOff>38100</xdr:colOff>
      <xdr:row>58</xdr:row>
      <xdr:rowOff>119500</xdr:rowOff>
    </xdr:to>
    <xdr:sp macro="" textlink="">
      <xdr:nvSpPr>
        <xdr:cNvPr id="805" name="フローチャート: 判断 804">
          <a:extLst>
            <a:ext uri="{FF2B5EF4-FFF2-40B4-BE49-F238E27FC236}">
              <a16:creationId xmlns:a16="http://schemas.microsoft.com/office/drawing/2014/main" id="{00000000-0008-0000-0600-000025030000}"/>
            </a:ext>
          </a:extLst>
        </xdr:cNvPr>
        <xdr:cNvSpPr/>
      </xdr:nvSpPr>
      <xdr:spPr>
        <a:xfrm>
          <a:off x="21272500" y="9962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136027</xdr:rowOff>
    </xdr:from>
    <xdr:ext cx="469744" cy="259045"/>
    <xdr:sp macro="" textlink="">
      <xdr:nvSpPr>
        <xdr:cNvPr id="806" name="テキスト ボックス 805">
          <a:extLst>
            <a:ext uri="{FF2B5EF4-FFF2-40B4-BE49-F238E27FC236}">
              <a16:creationId xmlns:a16="http://schemas.microsoft.com/office/drawing/2014/main" id="{00000000-0008-0000-0600-000026030000}"/>
            </a:ext>
          </a:extLst>
        </xdr:cNvPr>
        <xdr:cNvSpPr txBox="1"/>
      </xdr:nvSpPr>
      <xdr:spPr>
        <a:xfrm>
          <a:off x="21088428" y="9737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44450</xdr:rowOff>
    </xdr:from>
    <xdr:to>
      <xdr:col>107</xdr:col>
      <xdr:colOff>50800</xdr:colOff>
      <xdr:row>59</xdr:row>
      <xdr:rowOff>44450</xdr:rowOff>
    </xdr:to>
    <xdr:cxnSp macro="">
      <xdr:nvCxnSpPr>
        <xdr:cNvPr id="807" name="直線コネクタ 806">
          <a:extLst>
            <a:ext uri="{FF2B5EF4-FFF2-40B4-BE49-F238E27FC236}">
              <a16:creationId xmlns:a16="http://schemas.microsoft.com/office/drawing/2014/main" id="{00000000-0008-0000-0600-000027030000}"/>
            </a:ext>
          </a:extLst>
        </xdr:cNvPr>
        <xdr:cNvCxnSpPr/>
      </xdr:nvCxnSpPr>
      <xdr:spPr>
        <a:xfrm>
          <a:off x="19545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3632</xdr:rowOff>
    </xdr:from>
    <xdr:to>
      <xdr:col>107</xdr:col>
      <xdr:colOff>101600</xdr:colOff>
      <xdr:row>58</xdr:row>
      <xdr:rowOff>105232</xdr:rowOff>
    </xdr:to>
    <xdr:sp macro="" textlink="">
      <xdr:nvSpPr>
        <xdr:cNvPr id="808" name="フローチャート: 判断 807">
          <a:extLst>
            <a:ext uri="{FF2B5EF4-FFF2-40B4-BE49-F238E27FC236}">
              <a16:creationId xmlns:a16="http://schemas.microsoft.com/office/drawing/2014/main" id="{00000000-0008-0000-0600-000028030000}"/>
            </a:ext>
          </a:extLst>
        </xdr:cNvPr>
        <xdr:cNvSpPr/>
      </xdr:nvSpPr>
      <xdr:spPr>
        <a:xfrm>
          <a:off x="20383500" y="9947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121759</xdr:rowOff>
    </xdr:from>
    <xdr:ext cx="469744" cy="259045"/>
    <xdr:sp macro="" textlink="">
      <xdr:nvSpPr>
        <xdr:cNvPr id="809" name="テキスト ボックス 808">
          <a:extLst>
            <a:ext uri="{FF2B5EF4-FFF2-40B4-BE49-F238E27FC236}">
              <a16:creationId xmlns:a16="http://schemas.microsoft.com/office/drawing/2014/main" id="{00000000-0008-0000-0600-000029030000}"/>
            </a:ext>
          </a:extLst>
        </xdr:cNvPr>
        <xdr:cNvSpPr txBox="1"/>
      </xdr:nvSpPr>
      <xdr:spPr>
        <a:xfrm>
          <a:off x="20199428" y="97229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44450</xdr:rowOff>
    </xdr:from>
    <xdr:to>
      <xdr:col>102</xdr:col>
      <xdr:colOff>114300</xdr:colOff>
      <xdr:row>59</xdr:row>
      <xdr:rowOff>44450</xdr:rowOff>
    </xdr:to>
    <xdr:cxnSp macro="">
      <xdr:nvCxnSpPr>
        <xdr:cNvPr id="810" name="直線コネクタ 809">
          <a:extLst>
            <a:ext uri="{FF2B5EF4-FFF2-40B4-BE49-F238E27FC236}">
              <a16:creationId xmlns:a16="http://schemas.microsoft.com/office/drawing/2014/main" id="{00000000-0008-0000-0600-00002A030000}"/>
            </a:ext>
          </a:extLst>
        </xdr:cNvPr>
        <xdr:cNvCxnSpPr/>
      </xdr:nvCxnSpPr>
      <xdr:spPr>
        <a:xfrm>
          <a:off x="18656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2718</xdr:rowOff>
    </xdr:from>
    <xdr:to>
      <xdr:col>102</xdr:col>
      <xdr:colOff>165100</xdr:colOff>
      <xdr:row>58</xdr:row>
      <xdr:rowOff>104318</xdr:rowOff>
    </xdr:to>
    <xdr:sp macro="" textlink="">
      <xdr:nvSpPr>
        <xdr:cNvPr id="811" name="フローチャート: 判断 810">
          <a:extLst>
            <a:ext uri="{FF2B5EF4-FFF2-40B4-BE49-F238E27FC236}">
              <a16:creationId xmlns:a16="http://schemas.microsoft.com/office/drawing/2014/main" id="{00000000-0008-0000-0600-00002B030000}"/>
            </a:ext>
          </a:extLst>
        </xdr:cNvPr>
        <xdr:cNvSpPr/>
      </xdr:nvSpPr>
      <xdr:spPr>
        <a:xfrm>
          <a:off x="19494500" y="9946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120845</xdr:rowOff>
    </xdr:from>
    <xdr:ext cx="469744" cy="259045"/>
    <xdr:sp macro="" textlink="">
      <xdr:nvSpPr>
        <xdr:cNvPr id="812" name="テキスト ボックス 811">
          <a:extLst>
            <a:ext uri="{FF2B5EF4-FFF2-40B4-BE49-F238E27FC236}">
              <a16:creationId xmlns:a16="http://schemas.microsoft.com/office/drawing/2014/main" id="{00000000-0008-0000-0600-00002C030000}"/>
            </a:ext>
          </a:extLst>
        </xdr:cNvPr>
        <xdr:cNvSpPr txBox="1"/>
      </xdr:nvSpPr>
      <xdr:spPr>
        <a:xfrm>
          <a:off x="19310428" y="97220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163233</xdr:rowOff>
    </xdr:from>
    <xdr:to>
      <xdr:col>98</xdr:col>
      <xdr:colOff>38100</xdr:colOff>
      <xdr:row>58</xdr:row>
      <xdr:rowOff>93383</xdr:rowOff>
    </xdr:to>
    <xdr:sp macro="" textlink="">
      <xdr:nvSpPr>
        <xdr:cNvPr id="813" name="フローチャート: 判断 812">
          <a:extLst>
            <a:ext uri="{FF2B5EF4-FFF2-40B4-BE49-F238E27FC236}">
              <a16:creationId xmlns:a16="http://schemas.microsoft.com/office/drawing/2014/main" id="{00000000-0008-0000-0600-00002D030000}"/>
            </a:ext>
          </a:extLst>
        </xdr:cNvPr>
        <xdr:cNvSpPr/>
      </xdr:nvSpPr>
      <xdr:spPr>
        <a:xfrm>
          <a:off x="18605500" y="9935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109910</xdr:rowOff>
    </xdr:from>
    <xdr:ext cx="469744" cy="259045"/>
    <xdr:sp macro="" textlink="">
      <xdr:nvSpPr>
        <xdr:cNvPr id="814" name="テキスト ボックス 813">
          <a:extLst>
            <a:ext uri="{FF2B5EF4-FFF2-40B4-BE49-F238E27FC236}">
              <a16:creationId xmlns:a16="http://schemas.microsoft.com/office/drawing/2014/main" id="{00000000-0008-0000-0600-00002E030000}"/>
            </a:ext>
          </a:extLst>
        </xdr:cNvPr>
        <xdr:cNvSpPr txBox="1"/>
      </xdr:nvSpPr>
      <xdr:spPr>
        <a:xfrm>
          <a:off x="18421428" y="97111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id="{00000000-0008-0000-0600-000030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7" name="テキスト ボックス 816">
          <a:extLst>
            <a:ext uri="{FF2B5EF4-FFF2-40B4-BE49-F238E27FC236}">
              <a16:creationId xmlns:a16="http://schemas.microsoft.com/office/drawing/2014/main" id="{00000000-0008-0000-0600-000031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8" name="テキスト ボックス 817">
          <a:extLst>
            <a:ext uri="{FF2B5EF4-FFF2-40B4-BE49-F238E27FC236}">
              <a16:creationId xmlns:a16="http://schemas.microsoft.com/office/drawing/2014/main" id="{00000000-0008-0000-0600-000032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9" name="テキスト ボックス 818">
          <a:extLst>
            <a:ext uri="{FF2B5EF4-FFF2-40B4-BE49-F238E27FC236}">
              <a16:creationId xmlns:a16="http://schemas.microsoft.com/office/drawing/2014/main" id="{00000000-0008-0000-0600-000033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165100</xdr:rowOff>
    </xdr:from>
    <xdr:to>
      <xdr:col>116</xdr:col>
      <xdr:colOff>114300</xdr:colOff>
      <xdr:row>59</xdr:row>
      <xdr:rowOff>95250</xdr:rowOff>
    </xdr:to>
    <xdr:sp macro="" textlink="">
      <xdr:nvSpPr>
        <xdr:cNvPr id="820" name="楕円 819">
          <a:extLst>
            <a:ext uri="{FF2B5EF4-FFF2-40B4-BE49-F238E27FC236}">
              <a16:creationId xmlns:a16="http://schemas.microsoft.com/office/drawing/2014/main" id="{00000000-0008-0000-0600-000034030000}"/>
            </a:ext>
          </a:extLst>
        </xdr:cNvPr>
        <xdr:cNvSpPr/>
      </xdr:nvSpPr>
      <xdr:spPr>
        <a:xfrm>
          <a:off x="22110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80027</xdr:rowOff>
    </xdr:from>
    <xdr:ext cx="249299" cy="259045"/>
    <xdr:sp macro="" textlink="">
      <xdr:nvSpPr>
        <xdr:cNvPr id="821" name="貸付金該当値テキスト">
          <a:extLst>
            <a:ext uri="{FF2B5EF4-FFF2-40B4-BE49-F238E27FC236}">
              <a16:creationId xmlns:a16="http://schemas.microsoft.com/office/drawing/2014/main" id="{00000000-0008-0000-0600-000035030000}"/>
            </a:ext>
          </a:extLst>
        </xdr:cNvPr>
        <xdr:cNvSpPr txBox="1"/>
      </xdr:nvSpPr>
      <xdr:spPr>
        <a:xfrm>
          <a:off x="22212300" y="10024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165100</xdr:rowOff>
    </xdr:from>
    <xdr:to>
      <xdr:col>112</xdr:col>
      <xdr:colOff>38100</xdr:colOff>
      <xdr:row>59</xdr:row>
      <xdr:rowOff>95250</xdr:rowOff>
    </xdr:to>
    <xdr:sp macro="" textlink="">
      <xdr:nvSpPr>
        <xdr:cNvPr id="822" name="楕円 821">
          <a:extLst>
            <a:ext uri="{FF2B5EF4-FFF2-40B4-BE49-F238E27FC236}">
              <a16:creationId xmlns:a16="http://schemas.microsoft.com/office/drawing/2014/main" id="{00000000-0008-0000-0600-000036030000}"/>
            </a:ext>
          </a:extLst>
        </xdr:cNvPr>
        <xdr:cNvSpPr/>
      </xdr:nvSpPr>
      <xdr:spPr>
        <a:xfrm>
          <a:off x="2127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86377</xdr:rowOff>
    </xdr:from>
    <xdr:ext cx="249299" cy="259045"/>
    <xdr:sp macro="" textlink="">
      <xdr:nvSpPr>
        <xdr:cNvPr id="823" name="テキスト ボックス 822">
          <a:extLst>
            <a:ext uri="{FF2B5EF4-FFF2-40B4-BE49-F238E27FC236}">
              <a16:creationId xmlns:a16="http://schemas.microsoft.com/office/drawing/2014/main" id="{00000000-0008-0000-0600-000037030000}"/>
            </a:ext>
          </a:extLst>
        </xdr:cNvPr>
        <xdr:cNvSpPr txBox="1"/>
      </xdr:nvSpPr>
      <xdr:spPr>
        <a:xfrm>
          <a:off x="21198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165100</xdr:rowOff>
    </xdr:from>
    <xdr:to>
      <xdr:col>107</xdr:col>
      <xdr:colOff>101600</xdr:colOff>
      <xdr:row>59</xdr:row>
      <xdr:rowOff>95250</xdr:rowOff>
    </xdr:to>
    <xdr:sp macro="" textlink="">
      <xdr:nvSpPr>
        <xdr:cNvPr id="824" name="楕円 823">
          <a:extLst>
            <a:ext uri="{FF2B5EF4-FFF2-40B4-BE49-F238E27FC236}">
              <a16:creationId xmlns:a16="http://schemas.microsoft.com/office/drawing/2014/main" id="{00000000-0008-0000-0600-000038030000}"/>
            </a:ext>
          </a:extLst>
        </xdr:cNvPr>
        <xdr:cNvSpPr/>
      </xdr:nvSpPr>
      <xdr:spPr>
        <a:xfrm>
          <a:off x="2038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86377</xdr:rowOff>
    </xdr:from>
    <xdr:ext cx="249299" cy="259045"/>
    <xdr:sp macro="" textlink="">
      <xdr:nvSpPr>
        <xdr:cNvPr id="825" name="テキスト ボックス 824">
          <a:extLst>
            <a:ext uri="{FF2B5EF4-FFF2-40B4-BE49-F238E27FC236}">
              <a16:creationId xmlns:a16="http://schemas.microsoft.com/office/drawing/2014/main" id="{00000000-0008-0000-0600-000039030000}"/>
            </a:ext>
          </a:extLst>
        </xdr:cNvPr>
        <xdr:cNvSpPr txBox="1"/>
      </xdr:nvSpPr>
      <xdr:spPr>
        <a:xfrm>
          <a:off x="20309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165100</xdr:rowOff>
    </xdr:from>
    <xdr:to>
      <xdr:col>102</xdr:col>
      <xdr:colOff>165100</xdr:colOff>
      <xdr:row>59</xdr:row>
      <xdr:rowOff>95250</xdr:rowOff>
    </xdr:to>
    <xdr:sp macro="" textlink="">
      <xdr:nvSpPr>
        <xdr:cNvPr id="826" name="楕円 825">
          <a:extLst>
            <a:ext uri="{FF2B5EF4-FFF2-40B4-BE49-F238E27FC236}">
              <a16:creationId xmlns:a16="http://schemas.microsoft.com/office/drawing/2014/main" id="{00000000-0008-0000-0600-00003A030000}"/>
            </a:ext>
          </a:extLst>
        </xdr:cNvPr>
        <xdr:cNvSpPr/>
      </xdr:nvSpPr>
      <xdr:spPr>
        <a:xfrm>
          <a:off x="19494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86377</xdr:rowOff>
    </xdr:from>
    <xdr:ext cx="249299" cy="259045"/>
    <xdr:sp macro="" textlink="">
      <xdr:nvSpPr>
        <xdr:cNvPr id="827" name="テキスト ボックス 826">
          <a:extLst>
            <a:ext uri="{FF2B5EF4-FFF2-40B4-BE49-F238E27FC236}">
              <a16:creationId xmlns:a16="http://schemas.microsoft.com/office/drawing/2014/main" id="{00000000-0008-0000-0600-00003B030000}"/>
            </a:ext>
          </a:extLst>
        </xdr:cNvPr>
        <xdr:cNvSpPr txBox="1"/>
      </xdr:nvSpPr>
      <xdr:spPr>
        <a:xfrm>
          <a:off x="19420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165100</xdr:rowOff>
    </xdr:from>
    <xdr:to>
      <xdr:col>98</xdr:col>
      <xdr:colOff>38100</xdr:colOff>
      <xdr:row>59</xdr:row>
      <xdr:rowOff>95250</xdr:rowOff>
    </xdr:to>
    <xdr:sp macro="" textlink="">
      <xdr:nvSpPr>
        <xdr:cNvPr id="828" name="楕円 827">
          <a:extLst>
            <a:ext uri="{FF2B5EF4-FFF2-40B4-BE49-F238E27FC236}">
              <a16:creationId xmlns:a16="http://schemas.microsoft.com/office/drawing/2014/main" id="{00000000-0008-0000-0600-00003C030000}"/>
            </a:ext>
          </a:extLst>
        </xdr:cNvPr>
        <xdr:cNvSpPr/>
      </xdr:nvSpPr>
      <xdr:spPr>
        <a:xfrm>
          <a:off x="18605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86377</xdr:rowOff>
    </xdr:from>
    <xdr:ext cx="249299" cy="259045"/>
    <xdr:sp macro="" textlink="">
      <xdr:nvSpPr>
        <xdr:cNvPr id="829" name="テキスト ボックス 828">
          <a:extLst>
            <a:ext uri="{FF2B5EF4-FFF2-40B4-BE49-F238E27FC236}">
              <a16:creationId xmlns:a16="http://schemas.microsoft.com/office/drawing/2014/main" id="{00000000-0008-0000-0600-00003D030000}"/>
            </a:ext>
          </a:extLst>
        </xdr:cNvPr>
        <xdr:cNvSpPr txBox="1"/>
      </xdr:nvSpPr>
      <xdr:spPr>
        <a:xfrm>
          <a:off x="18531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0" name="正方形/長方形 829">
          <a:extLst>
            <a:ext uri="{FF2B5EF4-FFF2-40B4-BE49-F238E27FC236}">
              <a16:creationId xmlns:a16="http://schemas.microsoft.com/office/drawing/2014/main" id="{00000000-0008-0000-0600-00003E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1" name="正方形/長方形 830">
          <a:extLst>
            <a:ext uri="{FF2B5EF4-FFF2-40B4-BE49-F238E27FC236}">
              <a16:creationId xmlns:a16="http://schemas.microsoft.com/office/drawing/2014/main" id="{00000000-0008-0000-0600-00003F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2" name="正方形/長方形 831">
          <a:extLst>
            <a:ext uri="{FF2B5EF4-FFF2-40B4-BE49-F238E27FC236}">
              <a16:creationId xmlns:a16="http://schemas.microsoft.com/office/drawing/2014/main" id="{00000000-0008-0000-0600-000040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3" name="正方形/長方形 832">
          <a:extLst>
            <a:ext uri="{FF2B5EF4-FFF2-40B4-BE49-F238E27FC236}">
              <a16:creationId xmlns:a16="http://schemas.microsoft.com/office/drawing/2014/main" id="{00000000-0008-0000-0600-000041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4" name="正方形/長方形 833">
          <a:extLst>
            <a:ext uri="{FF2B5EF4-FFF2-40B4-BE49-F238E27FC236}">
              <a16:creationId xmlns:a16="http://schemas.microsoft.com/office/drawing/2014/main" id="{00000000-0008-0000-0600-000042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5" name="正方形/長方形 834">
          <a:extLst>
            <a:ext uri="{FF2B5EF4-FFF2-40B4-BE49-F238E27FC236}">
              <a16:creationId xmlns:a16="http://schemas.microsoft.com/office/drawing/2014/main" id="{00000000-0008-0000-0600-000043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6" name="正方形/長方形 835">
          <a:extLst>
            <a:ext uri="{FF2B5EF4-FFF2-40B4-BE49-F238E27FC236}">
              <a16:creationId xmlns:a16="http://schemas.microsoft.com/office/drawing/2014/main" id="{00000000-0008-0000-0600-000044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7" name="正方形/長方形 836">
          <a:extLst>
            <a:ext uri="{FF2B5EF4-FFF2-40B4-BE49-F238E27FC236}">
              <a16:creationId xmlns:a16="http://schemas.microsoft.com/office/drawing/2014/main" id="{00000000-0008-0000-0600-000045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8" name="テキスト ボックス 837">
          <a:extLst>
            <a:ext uri="{FF2B5EF4-FFF2-40B4-BE49-F238E27FC236}">
              <a16:creationId xmlns:a16="http://schemas.microsoft.com/office/drawing/2014/main" id="{00000000-0008-0000-0600-000046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9" name="直線コネクタ 838">
          <a:extLst>
            <a:ext uri="{FF2B5EF4-FFF2-40B4-BE49-F238E27FC236}">
              <a16:creationId xmlns:a16="http://schemas.microsoft.com/office/drawing/2014/main" id="{00000000-0008-0000-0600-000047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79</xdr:row>
      <xdr:rowOff>44450</xdr:rowOff>
    </xdr:from>
    <xdr:to>
      <xdr:col>120</xdr:col>
      <xdr:colOff>114300</xdr:colOff>
      <xdr:row>79</xdr:row>
      <xdr:rowOff>44450</xdr:rowOff>
    </xdr:to>
    <xdr:cxnSp macro="">
      <xdr:nvCxnSpPr>
        <xdr:cNvPr id="840" name="直線コネクタ 839">
          <a:extLst>
            <a:ext uri="{FF2B5EF4-FFF2-40B4-BE49-F238E27FC236}">
              <a16:creationId xmlns:a16="http://schemas.microsoft.com/office/drawing/2014/main" id="{00000000-0008-0000-0600-000048030000}"/>
            </a:ext>
          </a:extLst>
        </xdr:cNvPr>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78</xdr:row>
      <xdr:rowOff>73677</xdr:rowOff>
    </xdr:from>
    <xdr:ext cx="248786" cy="259045"/>
    <xdr:sp macro="" textlink="">
      <xdr:nvSpPr>
        <xdr:cNvPr id="841" name="テキスト ボックス 840">
          <a:extLst>
            <a:ext uri="{FF2B5EF4-FFF2-40B4-BE49-F238E27FC236}">
              <a16:creationId xmlns:a16="http://schemas.microsoft.com/office/drawing/2014/main" id="{00000000-0008-0000-0600-000049030000}"/>
            </a:ext>
          </a:extLst>
        </xdr:cNvPr>
        <xdr:cNvSpPr txBox="1"/>
      </xdr:nvSpPr>
      <xdr:spPr>
        <a:xfrm>
          <a:off x="18039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42" name="直線コネクタ 841">
          <a:extLst>
            <a:ext uri="{FF2B5EF4-FFF2-40B4-BE49-F238E27FC236}">
              <a16:creationId xmlns:a16="http://schemas.microsoft.com/office/drawing/2014/main" id="{00000000-0008-0000-0600-00004A030000}"/>
            </a:ext>
          </a:extLst>
        </xdr:cNvPr>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76</xdr:row>
      <xdr:rowOff>35577</xdr:rowOff>
    </xdr:from>
    <xdr:ext cx="595419" cy="259045"/>
    <xdr:sp macro="" textlink="">
      <xdr:nvSpPr>
        <xdr:cNvPr id="843" name="テキスト ボックス 842">
          <a:extLst>
            <a:ext uri="{FF2B5EF4-FFF2-40B4-BE49-F238E27FC236}">
              <a16:creationId xmlns:a16="http://schemas.microsoft.com/office/drawing/2014/main" id="{00000000-0008-0000-0600-00004B030000}"/>
            </a:ext>
          </a:extLst>
        </xdr:cNvPr>
        <xdr:cNvSpPr txBox="1"/>
      </xdr:nvSpPr>
      <xdr:spPr>
        <a:xfrm>
          <a:off x="17692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44" name="直線コネクタ 843">
          <a:extLst>
            <a:ext uri="{FF2B5EF4-FFF2-40B4-BE49-F238E27FC236}">
              <a16:creationId xmlns:a16="http://schemas.microsoft.com/office/drawing/2014/main" id="{00000000-0008-0000-0600-00004C030000}"/>
            </a:ext>
          </a:extLst>
        </xdr:cNvPr>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73</xdr:row>
      <xdr:rowOff>168927</xdr:rowOff>
    </xdr:from>
    <xdr:ext cx="595419" cy="259045"/>
    <xdr:sp macro="" textlink="">
      <xdr:nvSpPr>
        <xdr:cNvPr id="845" name="テキスト ボックス 844">
          <a:extLst>
            <a:ext uri="{FF2B5EF4-FFF2-40B4-BE49-F238E27FC236}">
              <a16:creationId xmlns:a16="http://schemas.microsoft.com/office/drawing/2014/main" id="{00000000-0008-0000-0600-00004D030000}"/>
            </a:ext>
          </a:extLst>
        </xdr:cNvPr>
        <xdr:cNvSpPr txBox="1"/>
      </xdr:nvSpPr>
      <xdr:spPr>
        <a:xfrm>
          <a:off x="17692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130827</xdr:rowOff>
    </xdr:from>
    <xdr:ext cx="595419" cy="259045"/>
    <xdr:sp macro="" textlink="">
      <xdr:nvSpPr>
        <xdr:cNvPr id="847" name="テキスト ボックス 846">
          <a:extLst>
            <a:ext uri="{FF2B5EF4-FFF2-40B4-BE49-F238E27FC236}">
              <a16:creationId xmlns:a16="http://schemas.microsoft.com/office/drawing/2014/main" id="{00000000-0008-0000-0600-00004F030000}"/>
            </a:ext>
          </a:extLst>
        </xdr:cNvPr>
        <xdr:cNvSpPr txBox="1"/>
      </xdr:nvSpPr>
      <xdr:spPr>
        <a:xfrm>
          <a:off x="17692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49" name="テキスト ボックス 848">
          <a:extLst>
            <a:ext uri="{FF2B5EF4-FFF2-40B4-BE49-F238E27FC236}">
              <a16:creationId xmlns:a16="http://schemas.microsoft.com/office/drawing/2014/main" id="{00000000-0008-0000-0600-000051030000}"/>
            </a:ext>
          </a:extLst>
        </xdr:cNvPr>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0" name="直線コネクタ 849">
          <a:extLst>
            <a:ext uri="{FF2B5EF4-FFF2-40B4-BE49-F238E27FC236}">
              <a16:creationId xmlns:a16="http://schemas.microsoft.com/office/drawing/2014/main" id="{00000000-0008-0000-0600-000052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51" name="テキスト ボックス 850">
          <a:extLst>
            <a:ext uri="{FF2B5EF4-FFF2-40B4-BE49-F238E27FC236}">
              <a16:creationId xmlns:a16="http://schemas.microsoft.com/office/drawing/2014/main" id="{00000000-0008-0000-0600-000053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2" name="繰出金グラフ枠">
          <a:extLst>
            <a:ext uri="{FF2B5EF4-FFF2-40B4-BE49-F238E27FC236}">
              <a16:creationId xmlns:a16="http://schemas.microsoft.com/office/drawing/2014/main" id="{00000000-0008-0000-0600-000054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69</xdr:row>
      <xdr:rowOff>151343</xdr:rowOff>
    </xdr:from>
    <xdr:to>
      <xdr:col>116</xdr:col>
      <xdr:colOff>62864</xdr:colOff>
      <xdr:row>78</xdr:row>
      <xdr:rowOff>59046</xdr:rowOff>
    </xdr:to>
    <xdr:cxnSp macro="">
      <xdr:nvCxnSpPr>
        <xdr:cNvPr id="853" name="直線コネクタ 852">
          <a:extLst>
            <a:ext uri="{FF2B5EF4-FFF2-40B4-BE49-F238E27FC236}">
              <a16:creationId xmlns:a16="http://schemas.microsoft.com/office/drawing/2014/main" id="{00000000-0008-0000-0600-000055030000}"/>
            </a:ext>
          </a:extLst>
        </xdr:cNvPr>
        <xdr:cNvCxnSpPr/>
      </xdr:nvCxnSpPr>
      <xdr:spPr>
        <a:xfrm flipV="1">
          <a:off x="22159595" y="11981393"/>
          <a:ext cx="1269" cy="14507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62873</xdr:rowOff>
    </xdr:from>
    <xdr:ext cx="534377" cy="259045"/>
    <xdr:sp macro="" textlink="">
      <xdr:nvSpPr>
        <xdr:cNvPr id="854" name="繰出金最小値テキスト">
          <a:extLst>
            <a:ext uri="{FF2B5EF4-FFF2-40B4-BE49-F238E27FC236}">
              <a16:creationId xmlns:a16="http://schemas.microsoft.com/office/drawing/2014/main" id="{00000000-0008-0000-0600-000056030000}"/>
            </a:ext>
          </a:extLst>
        </xdr:cNvPr>
        <xdr:cNvSpPr txBox="1"/>
      </xdr:nvSpPr>
      <xdr:spPr>
        <a:xfrm>
          <a:off x="22212300" y="134359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41,169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59046</xdr:rowOff>
    </xdr:from>
    <xdr:to>
      <xdr:col>116</xdr:col>
      <xdr:colOff>152400</xdr:colOff>
      <xdr:row>78</xdr:row>
      <xdr:rowOff>59046</xdr:rowOff>
    </xdr:to>
    <xdr:cxnSp macro="">
      <xdr:nvCxnSpPr>
        <xdr:cNvPr id="855" name="直線コネクタ 854">
          <a:extLst>
            <a:ext uri="{FF2B5EF4-FFF2-40B4-BE49-F238E27FC236}">
              <a16:creationId xmlns:a16="http://schemas.microsoft.com/office/drawing/2014/main" id="{00000000-0008-0000-0600-000057030000}"/>
            </a:ext>
          </a:extLst>
        </xdr:cNvPr>
        <xdr:cNvCxnSpPr/>
      </xdr:nvCxnSpPr>
      <xdr:spPr>
        <a:xfrm>
          <a:off x="22072600" y="134321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68</xdr:row>
      <xdr:rowOff>98020</xdr:rowOff>
    </xdr:from>
    <xdr:ext cx="599010" cy="259045"/>
    <xdr:sp macro="" textlink="">
      <xdr:nvSpPr>
        <xdr:cNvPr id="856" name="繰出金最大値テキスト">
          <a:extLst>
            <a:ext uri="{FF2B5EF4-FFF2-40B4-BE49-F238E27FC236}">
              <a16:creationId xmlns:a16="http://schemas.microsoft.com/office/drawing/2014/main" id="{00000000-0008-0000-0600-000058030000}"/>
            </a:ext>
          </a:extLst>
        </xdr:cNvPr>
        <xdr:cNvSpPr txBox="1"/>
      </xdr:nvSpPr>
      <xdr:spPr>
        <a:xfrm>
          <a:off x="22212300" y="117566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421,944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69</xdr:row>
      <xdr:rowOff>151343</xdr:rowOff>
    </xdr:from>
    <xdr:to>
      <xdr:col>116</xdr:col>
      <xdr:colOff>152400</xdr:colOff>
      <xdr:row>69</xdr:row>
      <xdr:rowOff>151343</xdr:rowOff>
    </xdr:to>
    <xdr:cxnSp macro="">
      <xdr:nvCxnSpPr>
        <xdr:cNvPr id="857" name="直線コネクタ 856">
          <a:extLst>
            <a:ext uri="{FF2B5EF4-FFF2-40B4-BE49-F238E27FC236}">
              <a16:creationId xmlns:a16="http://schemas.microsoft.com/office/drawing/2014/main" id="{00000000-0008-0000-0600-000059030000}"/>
            </a:ext>
          </a:extLst>
        </xdr:cNvPr>
        <xdr:cNvCxnSpPr/>
      </xdr:nvCxnSpPr>
      <xdr:spPr>
        <a:xfrm>
          <a:off x="22072600" y="119813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76</xdr:row>
      <xdr:rowOff>147312</xdr:rowOff>
    </xdr:from>
    <xdr:to>
      <xdr:col>116</xdr:col>
      <xdr:colOff>63500</xdr:colOff>
      <xdr:row>77</xdr:row>
      <xdr:rowOff>7900</xdr:rowOff>
    </xdr:to>
    <xdr:cxnSp macro="">
      <xdr:nvCxnSpPr>
        <xdr:cNvPr id="858" name="直線コネクタ 857">
          <a:extLst>
            <a:ext uri="{FF2B5EF4-FFF2-40B4-BE49-F238E27FC236}">
              <a16:creationId xmlns:a16="http://schemas.microsoft.com/office/drawing/2014/main" id="{00000000-0008-0000-0600-00005A030000}"/>
            </a:ext>
          </a:extLst>
        </xdr:cNvPr>
        <xdr:cNvCxnSpPr/>
      </xdr:nvCxnSpPr>
      <xdr:spPr>
        <a:xfrm flipV="1">
          <a:off x="21323300" y="13177512"/>
          <a:ext cx="838200" cy="320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110394</xdr:rowOff>
    </xdr:from>
    <xdr:ext cx="599010" cy="259045"/>
    <xdr:sp macro="" textlink="">
      <xdr:nvSpPr>
        <xdr:cNvPr id="859" name="繰出金平均値テキスト">
          <a:extLst>
            <a:ext uri="{FF2B5EF4-FFF2-40B4-BE49-F238E27FC236}">
              <a16:creationId xmlns:a16="http://schemas.microsoft.com/office/drawing/2014/main" id="{00000000-0008-0000-0600-00005B030000}"/>
            </a:ext>
          </a:extLst>
        </xdr:cNvPr>
        <xdr:cNvSpPr txBox="1"/>
      </xdr:nvSpPr>
      <xdr:spPr>
        <a:xfrm>
          <a:off x="22212300" y="1296914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110,363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87517</xdr:rowOff>
    </xdr:from>
    <xdr:to>
      <xdr:col>116</xdr:col>
      <xdr:colOff>114300</xdr:colOff>
      <xdr:row>77</xdr:row>
      <xdr:rowOff>17667</xdr:rowOff>
    </xdr:to>
    <xdr:sp macro="" textlink="">
      <xdr:nvSpPr>
        <xdr:cNvPr id="860" name="フローチャート: 判断 859">
          <a:extLst>
            <a:ext uri="{FF2B5EF4-FFF2-40B4-BE49-F238E27FC236}">
              <a16:creationId xmlns:a16="http://schemas.microsoft.com/office/drawing/2014/main" id="{00000000-0008-0000-0600-00005C030000}"/>
            </a:ext>
          </a:extLst>
        </xdr:cNvPr>
        <xdr:cNvSpPr/>
      </xdr:nvSpPr>
      <xdr:spPr>
        <a:xfrm>
          <a:off x="22110700" y="13117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77</xdr:row>
      <xdr:rowOff>7900</xdr:rowOff>
    </xdr:from>
    <xdr:to>
      <xdr:col>111</xdr:col>
      <xdr:colOff>177800</xdr:colOff>
      <xdr:row>77</xdr:row>
      <xdr:rowOff>32688</xdr:rowOff>
    </xdr:to>
    <xdr:cxnSp macro="">
      <xdr:nvCxnSpPr>
        <xdr:cNvPr id="861" name="直線コネクタ 860">
          <a:extLst>
            <a:ext uri="{FF2B5EF4-FFF2-40B4-BE49-F238E27FC236}">
              <a16:creationId xmlns:a16="http://schemas.microsoft.com/office/drawing/2014/main" id="{00000000-0008-0000-0600-00005D030000}"/>
            </a:ext>
          </a:extLst>
        </xdr:cNvPr>
        <xdr:cNvCxnSpPr/>
      </xdr:nvCxnSpPr>
      <xdr:spPr>
        <a:xfrm flipV="1">
          <a:off x="20434300" y="13209550"/>
          <a:ext cx="889000" cy="247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97727</xdr:rowOff>
    </xdr:from>
    <xdr:to>
      <xdr:col>112</xdr:col>
      <xdr:colOff>38100</xdr:colOff>
      <xdr:row>77</xdr:row>
      <xdr:rowOff>27877</xdr:rowOff>
    </xdr:to>
    <xdr:sp macro="" textlink="">
      <xdr:nvSpPr>
        <xdr:cNvPr id="862" name="フローチャート: 判断 861">
          <a:extLst>
            <a:ext uri="{FF2B5EF4-FFF2-40B4-BE49-F238E27FC236}">
              <a16:creationId xmlns:a16="http://schemas.microsoft.com/office/drawing/2014/main" id="{00000000-0008-0000-0600-00005E030000}"/>
            </a:ext>
          </a:extLst>
        </xdr:cNvPr>
        <xdr:cNvSpPr/>
      </xdr:nvSpPr>
      <xdr:spPr>
        <a:xfrm>
          <a:off x="21272500" y="13127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75</xdr:row>
      <xdr:rowOff>44405</xdr:rowOff>
    </xdr:from>
    <xdr:ext cx="599010" cy="259045"/>
    <xdr:sp macro="" textlink="">
      <xdr:nvSpPr>
        <xdr:cNvPr id="863" name="テキスト ボックス 862">
          <a:extLst>
            <a:ext uri="{FF2B5EF4-FFF2-40B4-BE49-F238E27FC236}">
              <a16:creationId xmlns:a16="http://schemas.microsoft.com/office/drawing/2014/main" id="{00000000-0008-0000-0600-00005F030000}"/>
            </a:ext>
          </a:extLst>
        </xdr:cNvPr>
        <xdr:cNvSpPr txBox="1"/>
      </xdr:nvSpPr>
      <xdr:spPr>
        <a:xfrm>
          <a:off x="21023795" y="129031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77</xdr:row>
      <xdr:rowOff>32688</xdr:rowOff>
    </xdr:from>
    <xdr:to>
      <xdr:col>107</xdr:col>
      <xdr:colOff>50800</xdr:colOff>
      <xdr:row>77</xdr:row>
      <xdr:rowOff>52817</xdr:rowOff>
    </xdr:to>
    <xdr:cxnSp macro="">
      <xdr:nvCxnSpPr>
        <xdr:cNvPr id="864" name="直線コネクタ 863">
          <a:extLst>
            <a:ext uri="{FF2B5EF4-FFF2-40B4-BE49-F238E27FC236}">
              <a16:creationId xmlns:a16="http://schemas.microsoft.com/office/drawing/2014/main" id="{00000000-0008-0000-0600-000060030000}"/>
            </a:ext>
          </a:extLst>
        </xdr:cNvPr>
        <xdr:cNvCxnSpPr/>
      </xdr:nvCxnSpPr>
      <xdr:spPr>
        <a:xfrm flipV="1">
          <a:off x="19545300" y="13234338"/>
          <a:ext cx="889000" cy="201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88847</xdr:rowOff>
    </xdr:from>
    <xdr:to>
      <xdr:col>107</xdr:col>
      <xdr:colOff>101600</xdr:colOff>
      <xdr:row>77</xdr:row>
      <xdr:rowOff>18997</xdr:rowOff>
    </xdr:to>
    <xdr:sp macro="" textlink="">
      <xdr:nvSpPr>
        <xdr:cNvPr id="865" name="フローチャート: 判断 864">
          <a:extLst>
            <a:ext uri="{FF2B5EF4-FFF2-40B4-BE49-F238E27FC236}">
              <a16:creationId xmlns:a16="http://schemas.microsoft.com/office/drawing/2014/main" id="{00000000-0008-0000-0600-000061030000}"/>
            </a:ext>
          </a:extLst>
        </xdr:cNvPr>
        <xdr:cNvSpPr/>
      </xdr:nvSpPr>
      <xdr:spPr>
        <a:xfrm>
          <a:off x="20383500" y="13119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75</xdr:row>
      <xdr:rowOff>35524</xdr:rowOff>
    </xdr:from>
    <xdr:ext cx="599010" cy="259045"/>
    <xdr:sp macro="" textlink="">
      <xdr:nvSpPr>
        <xdr:cNvPr id="866" name="テキスト ボックス 865">
          <a:extLst>
            <a:ext uri="{FF2B5EF4-FFF2-40B4-BE49-F238E27FC236}">
              <a16:creationId xmlns:a16="http://schemas.microsoft.com/office/drawing/2014/main" id="{00000000-0008-0000-0600-000062030000}"/>
            </a:ext>
          </a:extLst>
        </xdr:cNvPr>
        <xdr:cNvSpPr txBox="1"/>
      </xdr:nvSpPr>
      <xdr:spPr>
        <a:xfrm>
          <a:off x="20134795" y="128942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77</xdr:row>
      <xdr:rowOff>39047</xdr:rowOff>
    </xdr:from>
    <xdr:to>
      <xdr:col>102</xdr:col>
      <xdr:colOff>114300</xdr:colOff>
      <xdr:row>77</xdr:row>
      <xdr:rowOff>52817</xdr:rowOff>
    </xdr:to>
    <xdr:cxnSp macro="">
      <xdr:nvCxnSpPr>
        <xdr:cNvPr id="867" name="直線コネクタ 866">
          <a:extLst>
            <a:ext uri="{FF2B5EF4-FFF2-40B4-BE49-F238E27FC236}">
              <a16:creationId xmlns:a16="http://schemas.microsoft.com/office/drawing/2014/main" id="{00000000-0008-0000-0600-000063030000}"/>
            </a:ext>
          </a:extLst>
        </xdr:cNvPr>
        <xdr:cNvCxnSpPr/>
      </xdr:nvCxnSpPr>
      <xdr:spPr>
        <a:xfrm>
          <a:off x="18656300" y="13240697"/>
          <a:ext cx="889000" cy="13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98337</xdr:rowOff>
    </xdr:from>
    <xdr:to>
      <xdr:col>102</xdr:col>
      <xdr:colOff>165100</xdr:colOff>
      <xdr:row>77</xdr:row>
      <xdr:rowOff>28487</xdr:rowOff>
    </xdr:to>
    <xdr:sp macro="" textlink="">
      <xdr:nvSpPr>
        <xdr:cNvPr id="868" name="フローチャート: 判断 867">
          <a:extLst>
            <a:ext uri="{FF2B5EF4-FFF2-40B4-BE49-F238E27FC236}">
              <a16:creationId xmlns:a16="http://schemas.microsoft.com/office/drawing/2014/main" id="{00000000-0008-0000-0600-000064030000}"/>
            </a:ext>
          </a:extLst>
        </xdr:cNvPr>
        <xdr:cNvSpPr/>
      </xdr:nvSpPr>
      <xdr:spPr>
        <a:xfrm>
          <a:off x="19494500" y="13128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75</xdr:row>
      <xdr:rowOff>45014</xdr:rowOff>
    </xdr:from>
    <xdr:ext cx="599010"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19245795" y="129037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97785</xdr:rowOff>
    </xdr:from>
    <xdr:to>
      <xdr:col>98</xdr:col>
      <xdr:colOff>38100</xdr:colOff>
      <xdr:row>77</xdr:row>
      <xdr:rowOff>27935</xdr:rowOff>
    </xdr:to>
    <xdr:sp macro="" textlink="">
      <xdr:nvSpPr>
        <xdr:cNvPr id="870" name="フローチャート: 判断 869">
          <a:extLst>
            <a:ext uri="{FF2B5EF4-FFF2-40B4-BE49-F238E27FC236}">
              <a16:creationId xmlns:a16="http://schemas.microsoft.com/office/drawing/2014/main" id="{00000000-0008-0000-0600-000066030000}"/>
            </a:ext>
          </a:extLst>
        </xdr:cNvPr>
        <xdr:cNvSpPr/>
      </xdr:nvSpPr>
      <xdr:spPr>
        <a:xfrm>
          <a:off x="18605500" y="13127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75</xdr:row>
      <xdr:rowOff>44462</xdr:rowOff>
    </xdr:from>
    <xdr:ext cx="599010"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18356795" y="129032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2" name="テキスト ボックス 871">
          <a:extLst>
            <a:ext uri="{FF2B5EF4-FFF2-40B4-BE49-F238E27FC236}">
              <a16:creationId xmlns:a16="http://schemas.microsoft.com/office/drawing/2014/main" id="{00000000-0008-0000-0600-000068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3" name="テキスト ボックス 872">
          <a:extLst>
            <a:ext uri="{FF2B5EF4-FFF2-40B4-BE49-F238E27FC236}">
              <a16:creationId xmlns:a16="http://schemas.microsoft.com/office/drawing/2014/main" id="{00000000-0008-0000-0600-000069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4" name="テキスト ボックス 873">
          <a:extLst>
            <a:ext uri="{FF2B5EF4-FFF2-40B4-BE49-F238E27FC236}">
              <a16:creationId xmlns:a16="http://schemas.microsoft.com/office/drawing/2014/main" id="{00000000-0008-0000-0600-00006A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5" name="テキスト ボックス 874">
          <a:extLst>
            <a:ext uri="{FF2B5EF4-FFF2-40B4-BE49-F238E27FC236}">
              <a16:creationId xmlns:a16="http://schemas.microsoft.com/office/drawing/2014/main" id="{00000000-0008-0000-0600-00006B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6" name="テキスト ボックス 875">
          <a:extLst>
            <a:ext uri="{FF2B5EF4-FFF2-40B4-BE49-F238E27FC236}">
              <a16:creationId xmlns:a16="http://schemas.microsoft.com/office/drawing/2014/main" id="{00000000-0008-0000-0600-00006C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96512</xdr:rowOff>
    </xdr:from>
    <xdr:to>
      <xdr:col>116</xdr:col>
      <xdr:colOff>114300</xdr:colOff>
      <xdr:row>77</xdr:row>
      <xdr:rowOff>26662</xdr:rowOff>
    </xdr:to>
    <xdr:sp macro="" textlink="">
      <xdr:nvSpPr>
        <xdr:cNvPr id="877" name="楕円 876">
          <a:extLst>
            <a:ext uri="{FF2B5EF4-FFF2-40B4-BE49-F238E27FC236}">
              <a16:creationId xmlns:a16="http://schemas.microsoft.com/office/drawing/2014/main" id="{00000000-0008-0000-0600-00006D030000}"/>
            </a:ext>
          </a:extLst>
        </xdr:cNvPr>
        <xdr:cNvSpPr/>
      </xdr:nvSpPr>
      <xdr:spPr>
        <a:xfrm>
          <a:off x="22110700" y="131267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76</xdr:row>
      <xdr:rowOff>74939</xdr:rowOff>
    </xdr:from>
    <xdr:ext cx="599010" cy="259045"/>
    <xdr:sp macro="" textlink="">
      <xdr:nvSpPr>
        <xdr:cNvPr id="878" name="繰出金該当値テキスト">
          <a:extLst>
            <a:ext uri="{FF2B5EF4-FFF2-40B4-BE49-F238E27FC236}">
              <a16:creationId xmlns:a16="http://schemas.microsoft.com/office/drawing/2014/main" id="{00000000-0008-0000-0600-00006E030000}"/>
            </a:ext>
          </a:extLst>
        </xdr:cNvPr>
        <xdr:cNvSpPr txBox="1"/>
      </xdr:nvSpPr>
      <xdr:spPr>
        <a:xfrm>
          <a:off x="22212300" y="131051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108,002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76</xdr:row>
      <xdr:rowOff>128550</xdr:rowOff>
    </xdr:from>
    <xdr:to>
      <xdr:col>112</xdr:col>
      <xdr:colOff>38100</xdr:colOff>
      <xdr:row>77</xdr:row>
      <xdr:rowOff>58700</xdr:rowOff>
    </xdr:to>
    <xdr:sp macro="" textlink="">
      <xdr:nvSpPr>
        <xdr:cNvPr id="879" name="楕円 878">
          <a:extLst>
            <a:ext uri="{FF2B5EF4-FFF2-40B4-BE49-F238E27FC236}">
              <a16:creationId xmlns:a16="http://schemas.microsoft.com/office/drawing/2014/main" id="{00000000-0008-0000-0600-00006F030000}"/>
            </a:ext>
          </a:extLst>
        </xdr:cNvPr>
        <xdr:cNvSpPr/>
      </xdr:nvSpPr>
      <xdr:spPr>
        <a:xfrm>
          <a:off x="21272500" y="13158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77</xdr:row>
      <xdr:rowOff>49827</xdr:rowOff>
    </xdr:from>
    <xdr:ext cx="534377" cy="259045"/>
    <xdr:sp macro="" textlink="">
      <xdr:nvSpPr>
        <xdr:cNvPr id="880" name="テキスト ボックス 879">
          <a:extLst>
            <a:ext uri="{FF2B5EF4-FFF2-40B4-BE49-F238E27FC236}">
              <a16:creationId xmlns:a16="http://schemas.microsoft.com/office/drawing/2014/main" id="{00000000-0008-0000-0600-000070030000}"/>
            </a:ext>
          </a:extLst>
        </xdr:cNvPr>
        <xdr:cNvSpPr txBox="1"/>
      </xdr:nvSpPr>
      <xdr:spPr>
        <a:xfrm>
          <a:off x="21056111" y="132514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76</xdr:row>
      <xdr:rowOff>153338</xdr:rowOff>
    </xdr:from>
    <xdr:to>
      <xdr:col>107</xdr:col>
      <xdr:colOff>101600</xdr:colOff>
      <xdr:row>77</xdr:row>
      <xdr:rowOff>83488</xdr:rowOff>
    </xdr:to>
    <xdr:sp macro="" textlink="">
      <xdr:nvSpPr>
        <xdr:cNvPr id="881" name="楕円 880">
          <a:extLst>
            <a:ext uri="{FF2B5EF4-FFF2-40B4-BE49-F238E27FC236}">
              <a16:creationId xmlns:a16="http://schemas.microsoft.com/office/drawing/2014/main" id="{00000000-0008-0000-0600-000071030000}"/>
            </a:ext>
          </a:extLst>
        </xdr:cNvPr>
        <xdr:cNvSpPr/>
      </xdr:nvSpPr>
      <xdr:spPr>
        <a:xfrm>
          <a:off x="20383500" y="13183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77</xdr:row>
      <xdr:rowOff>74615</xdr:rowOff>
    </xdr:from>
    <xdr:ext cx="534377" cy="259045"/>
    <xdr:sp macro="" textlink="">
      <xdr:nvSpPr>
        <xdr:cNvPr id="882" name="テキスト ボックス 881">
          <a:extLst>
            <a:ext uri="{FF2B5EF4-FFF2-40B4-BE49-F238E27FC236}">
              <a16:creationId xmlns:a16="http://schemas.microsoft.com/office/drawing/2014/main" id="{00000000-0008-0000-0600-000072030000}"/>
            </a:ext>
          </a:extLst>
        </xdr:cNvPr>
        <xdr:cNvSpPr txBox="1"/>
      </xdr:nvSpPr>
      <xdr:spPr>
        <a:xfrm>
          <a:off x="20167111" y="132762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93,087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77</xdr:row>
      <xdr:rowOff>2017</xdr:rowOff>
    </xdr:from>
    <xdr:to>
      <xdr:col>102</xdr:col>
      <xdr:colOff>165100</xdr:colOff>
      <xdr:row>77</xdr:row>
      <xdr:rowOff>103617</xdr:rowOff>
    </xdr:to>
    <xdr:sp macro="" textlink="">
      <xdr:nvSpPr>
        <xdr:cNvPr id="883" name="楕円 882">
          <a:extLst>
            <a:ext uri="{FF2B5EF4-FFF2-40B4-BE49-F238E27FC236}">
              <a16:creationId xmlns:a16="http://schemas.microsoft.com/office/drawing/2014/main" id="{00000000-0008-0000-0600-000073030000}"/>
            </a:ext>
          </a:extLst>
        </xdr:cNvPr>
        <xdr:cNvSpPr/>
      </xdr:nvSpPr>
      <xdr:spPr>
        <a:xfrm>
          <a:off x="19494500" y="13203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77</xdr:row>
      <xdr:rowOff>94744</xdr:rowOff>
    </xdr:from>
    <xdr:ext cx="534377" cy="259045"/>
    <xdr:sp macro="" textlink="">
      <xdr:nvSpPr>
        <xdr:cNvPr id="884" name="テキスト ボックス 883">
          <a:extLst>
            <a:ext uri="{FF2B5EF4-FFF2-40B4-BE49-F238E27FC236}">
              <a16:creationId xmlns:a16="http://schemas.microsoft.com/office/drawing/2014/main" id="{00000000-0008-0000-0600-000074030000}"/>
            </a:ext>
          </a:extLst>
        </xdr:cNvPr>
        <xdr:cNvSpPr txBox="1"/>
      </xdr:nvSpPr>
      <xdr:spPr>
        <a:xfrm>
          <a:off x="19278111" y="132963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87,804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159697</xdr:rowOff>
    </xdr:from>
    <xdr:to>
      <xdr:col>98</xdr:col>
      <xdr:colOff>38100</xdr:colOff>
      <xdr:row>77</xdr:row>
      <xdr:rowOff>89847</xdr:rowOff>
    </xdr:to>
    <xdr:sp macro="" textlink="">
      <xdr:nvSpPr>
        <xdr:cNvPr id="885" name="楕円 884">
          <a:extLst>
            <a:ext uri="{FF2B5EF4-FFF2-40B4-BE49-F238E27FC236}">
              <a16:creationId xmlns:a16="http://schemas.microsoft.com/office/drawing/2014/main" id="{00000000-0008-0000-0600-000075030000}"/>
            </a:ext>
          </a:extLst>
        </xdr:cNvPr>
        <xdr:cNvSpPr/>
      </xdr:nvSpPr>
      <xdr:spPr>
        <a:xfrm>
          <a:off x="18605500" y="131898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77</xdr:row>
      <xdr:rowOff>80974</xdr:rowOff>
    </xdr:from>
    <xdr:ext cx="534377" cy="259045"/>
    <xdr:sp macro="" textlink="">
      <xdr:nvSpPr>
        <xdr:cNvPr id="886" name="テキスト ボックス 885">
          <a:extLst>
            <a:ext uri="{FF2B5EF4-FFF2-40B4-BE49-F238E27FC236}">
              <a16:creationId xmlns:a16="http://schemas.microsoft.com/office/drawing/2014/main" id="{00000000-0008-0000-0600-000076030000}"/>
            </a:ext>
          </a:extLst>
        </xdr:cNvPr>
        <xdr:cNvSpPr txBox="1"/>
      </xdr:nvSpPr>
      <xdr:spPr>
        <a:xfrm>
          <a:off x="18389111" y="132826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91,418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7" name="正方形/長方形 886">
          <a:extLst>
            <a:ext uri="{FF2B5EF4-FFF2-40B4-BE49-F238E27FC236}">
              <a16:creationId xmlns:a16="http://schemas.microsoft.com/office/drawing/2014/main" id="{00000000-0008-0000-0600-000077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8" name="正方形/長方形 887">
          <a:extLst>
            <a:ext uri="{FF2B5EF4-FFF2-40B4-BE49-F238E27FC236}">
              <a16:creationId xmlns:a16="http://schemas.microsoft.com/office/drawing/2014/main" id="{00000000-0008-0000-0600-000078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9" name="正方形/長方形 888">
          <a:extLst>
            <a:ext uri="{FF2B5EF4-FFF2-40B4-BE49-F238E27FC236}">
              <a16:creationId xmlns:a16="http://schemas.microsoft.com/office/drawing/2014/main" id="{00000000-0008-0000-0600-000079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0" name="正方形/長方形 889">
          <a:extLst>
            <a:ext uri="{FF2B5EF4-FFF2-40B4-BE49-F238E27FC236}">
              <a16:creationId xmlns:a16="http://schemas.microsoft.com/office/drawing/2014/main" id="{00000000-0008-0000-0600-00007A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1" name="正方形/長方形 890">
          <a:extLst>
            <a:ext uri="{FF2B5EF4-FFF2-40B4-BE49-F238E27FC236}">
              <a16:creationId xmlns:a16="http://schemas.microsoft.com/office/drawing/2014/main" id="{00000000-0008-0000-0600-00007B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2" name="正方形/長方形 891">
          <a:extLst>
            <a:ext uri="{FF2B5EF4-FFF2-40B4-BE49-F238E27FC236}">
              <a16:creationId xmlns:a16="http://schemas.microsoft.com/office/drawing/2014/main" id="{00000000-0008-0000-0600-00007C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3" name="正方形/長方形 892">
          <a:extLst>
            <a:ext uri="{FF2B5EF4-FFF2-40B4-BE49-F238E27FC236}">
              <a16:creationId xmlns:a16="http://schemas.microsoft.com/office/drawing/2014/main" id="{00000000-0008-0000-0600-00007D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4" name="正方形/長方形 893">
          <a:extLst>
            <a:ext uri="{FF2B5EF4-FFF2-40B4-BE49-F238E27FC236}">
              <a16:creationId xmlns:a16="http://schemas.microsoft.com/office/drawing/2014/main" id="{00000000-0008-0000-0600-00007E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5" name="テキスト ボックス 894">
          <a:extLst>
            <a:ext uri="{FF2B5EF4-FFF2-40B4-BE49-F238E27FC236}">
              <a16:creationId xmlns:a16="http://schemas.microsoft.com/office/drawing/2014/main" id="{00000000-0008-0000-0600-00007F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6" name="直線コネクタ 895">
          <a:extLst>
            <a:ext uri="{FF2B5EF4-FFF2-40B4-BE49-F238E27FC236}">
              <a16:creationId xmlns:a16="http://schemas.microsoft.com/office/drawing/2014/main" id="{00000000-0008-0000-0600-000080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98</xdr:row>
      <xdr:rowOff>139700</xdr:rowOff>
    </xdr:from>
    <xdr:to>
      <xdr:col>120</xdr:col>
      <xdr:colOff>114300</xdr:colOff>
      <xdr:row>98</xdr:row>
      <xdr:rowOff>139700</xdr:rowOff>
    </xdr:to>
    <xdr:cxnSp macro="">
      <xdr:nvCxnSpPr>
        <xdr:cNvPr id="897" name="直線コネクタ 896">
          <a:extLst>
            <a:ext uri="{FF2B5EF4-FFF2-40B4-BE49-F238E27FC236}">
              <a16:creationId xmlns:a16="http://schemas.microsoft.com/office/drawing/2014/main" id="{00000000-0008-0000-0600-000081030000}"/>
            </a:ext>
          </a:extLst>
        </xdr:cNvPr>
        <xdr:cNvCxnSpPr/>
      </xdr:nvCxnSpPr>
      <xdr:spPr>
        <a:xfrm>
          <a:off x="18288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97</xdr:row>
      <xdr:rowOff>168927</xdr:rowOff>
    </xdr:from>
    <xdr:ext cx="248786" cy="259045"/>
    <xdr:sp macro="" textlink="">
      <xdr:nvSpPr>
        <xdr:cNvPr id="898" name="テキスト ボックス 897">
          <a:extLst>
            <a:ext uri="{FF2B5EF4-FFF2-40B4-BE49-F238E27FC236}">
              <a16:creationId xmlns:a16="http://schemas.microsoft.com/office/drawing/2014/main" id="{00000000-0008-0000-0600-000082030000}"/>
            </a:ext>
          </a:extLst>
        </xdr:cNvPr>
        <xdr:cNvSpPr txBox="1"/>
      </xdr:nvSpPr>
      <xdr:spPr>
        <a:xfrm>
          <a:off x="18039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96</xdr:row>
      <xdr:rowOff>25400</xdr:rowOff>
    </xdr:from>
    <xdr:to>
      <xdr:col>120</xdr:col>
      <xdr:colOff>114300</xdr:colOff>
      <xdr:row>96</xdr:row>
      <xdr:rowOff>25400</xdr:rowOff>
    </xdr:to>
    <xdr:cxnSp macro="">
      <xdr:nvCxnSpPr>
        <xdr:cNvPr id="899" name="直線コネクタ 898">
          <a:extLst>
            <a:ext uri="{FF2B5EF4-FFF2-40B4-BE49-F238E27FC236}">
              <a16:creationId xmlns:a16="http://schemas.microsoft.com/office/drawing/2014/main" id="{00000000-0008-0000-0600-000083030000}"/>
            </a:ext>
          </a:extLst>
        </xdr:cNvPr>
        <xdr:cNvCxnSpPr/>
      </xdr:nvCxnSpPr>
      <xdr:spPr>
        <a:xfrm>
          <a:off x="18288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95</xdr:row>
      <xdr:rowOff>54627</xdr:rowOff>
    </xdr:from>
    <xdr:ext cx="312906" cy="259045"/>
    <xdr:sp macro="" textlink="">
      <xdr:nvSpPr>
        <xdr:cNvPr id="900" name="テキスト ボックス 899">
          <a:extLst>
            <a:ext uri="{FF2B5EF4-FFF2-40B4-BE49-F238E27FC236}">
              <a16:creationId xmlns:a16="http://schemas.microsoft.com/office/drawing/2014/main" id="{00000000-0008-0000-0600-000084030000}"/>
            </a:ext>
          </a:extLst>
        </xdr:cNvPr>
        <xdr:cNvSpPr txBox="1"/>
      </xdr:nvSpPr>
      <xdr:spPr>
        <a:xfrm>
          <a:off x="17975094" y="163423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93</xdr:row>
      <xdr:rowOff>82550</xdr:rowOff>
    </xdr:from>
    <xdr:to>
      <xdr:col>120</xdr:col>
      <xdr:colOff>114300</xdr:colOff>
      <xdr:row>93</xdr:row>
      <xdr:rowOff>82550</xdr:rowOff>
    </xdr:to>
    <xdr:cxnSp macro="">
      <xdr:nvCxnSpPr>
        <xdr:cNvPr id="901" name="直線コネクタ 900">
          <a:extLst>
            <a:ext uri="{FF2B5EF4-FFF2-40B4-BE49-F238E27FC236}">
              <a16:creationId xmlns:a16="http://schemas.microsoft.com/office/drawing/2014/main" id="{00000000-0008-0000-0600-000085030000}"/>
            </a:ext>
          </a:extLst>
        </xdr:cNvPr>
        <xdr:cNvCxnSpPr/>
      </xdr:nvCxnSpPr>
      <xdr:spPr>
        <a:xfrm>
          <a:off x="18288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92</xdr:row>
      <xdr:rowOff>111777</xdr:rowOff>
    </xdr:from>
    <xdr:ext cx="312906" cy="259045"/>
    <xdr:sp macro="" textlink="">
      <xdr:nvSpPr>
        <xdr:cNvPr id="902" name="テキスト ボックス 901">
          <a:extLst>
            <a:ext uri="{FF2B5EF4-FFF2-40B4-BE49-F238E27FC236}">
              <a16:creationId xmlns:a16="http://schemas.microsoft.com/office/drawing/2014/main" id="{00000000-0008-0000-0600-000086030000}"/>
            </a:ext>
          </a:extLst>
        </xdr:cNvPr>
        <xdr:cNvSpPr txBox="1"/>
      </xdr:nvSpPr>
      <xdr:spPr>
        <a:xfrm>
          <a:off x="17975094" y="158851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90</xdr:row>
      <xdr:rowOff>139700</xdr:rowOff>
    </xdr:from>
    <xdr:to>
      <xdr:col>120</xdr:col>
      <xdr:colOff>114300</xdr:colOff>
      <xdr:row>90</xdr:row>
      <xdr:rowOff>139700</xdr:rowOff>
    </xdr:to>
    <xdr:cxnSp macro="">
      <xdr:nvCxnSpPr>
        <xdr:cNvPr id="903" name="直線コネクタ 902">
          <a:extLst>
            <a:ext uri="{FF2B5EF4-FFF2-40B4-BE49-F238E27FC236}">
              <a16:creationId xmlns:a16="http://schemas.microsoft.com/office/drawing/2014/main" id="{00000000-0008-0000-0600-000087030000}"/>
            </a:ext>
          </a:extLst>
        </xdr:cNvPr>
        <xdr:cNvCxnSpPr/>
      </xdr:nvCxnSpPr>
      <xdr:spPr>
        <a:xfrm>
          <a:off x="18288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89</xdr:row>
      <xdr:rowOff>168927</xdr:rowOff>
    </xdr:from>
    <xdr:ext cx="312906" cy="259045"/>
    <xdr:sp macro="" textlink="">
      <xdr:nvSpPr>
        <xdr:cNvPr id="904" name="テキスト ボックス 903">
          <a:extLst>
            <a:ext uri="{FF2B5EF4-FFF2-40B4-BE49-F238E27FC236}">
              <a16:creationId xmlns:a16="http://schemas.microsoft.com/office/drawing/2014/main" id="{00000000-0008-0000-0600-000088030000}"/>
            </a:ext>
          </a:extLst>
        </xdr:cNvPr>
        <xdr:cNvSpPr txBox="1"/>
      </xdr:nvSpPr>
      <xdr:spPr>
        <a:xfrm>
          <a:off x="17975094" y="154279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5" name="直線コネクタ 904">
          <a:extLst>
            <a:ext uri="{FF2B5EF4-FFF2-40B4-BE49-F238E27FC236}">
              <a16:creationId xmlns:a16="http://schemas.microsoft.com/office/drawing/2014/main" id="{00000000-0008-0000-0600-000089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87</xdr:row>
      <xdr:rowOff>54627</xdr:rowOff>
    </xdr:from>
    <xdr:ext cx="312906" cy="259045"/>
    <xdr:sp macro="" textlink="">
      <xdr:nvSpPr>
        <xdr:cNvPr id="906" name="テキスト ボックス 905">
          <a:extLst>
            <a:ext uri="{FF2B5EF4-FFF2-40B4-BE49-F238E27FC236}">
              <a16:creationId xmlns:a16="http://schemas.microsoft.com/office/drawing/2014/main" id="{00000000-0008-0000-0600-00008A030000}"/>
            </a:ext>
          </a:extLst>
        </xdr:cNvPr>
        <xdr:cNvSpPr txBox="1"/>
      </xdr:nvSpPr>
      <xdr:spPr>
        <a:xfrm>
          <a:off x="17975094" y="14970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7" name="前年度繰上充用金グラフ枠">
          <a:extLst>
            <a:ext uri="{FF2B5EF4-FFF2-40B4-BE49-F238E27FC236}">
              <a16:creationId xmlns:a16="http://schemas.microsoft.com/office/drawing/2014/main" id="{00000000-0008-0000-0600-00008B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98</xdr:row>
      <xdr:rowOff>139700</xdr:rowOff>
    </xdr:from>
    <xdr:to>
      <xdr:col>116</xdr:col>
      <xdr:colOff>62864</xdr:colOff>
      <xdr:row>98</xdr:row>
      <xdr:rowOff>139700</xdr:rowOff>
    </xdr:to>
    <xdr:cxnSp macro="">
      <xdr:nvCxnSpPr>
        <xdr:cNvPr id="908" name="直線コネクタ 907">
          <a:extLst>
            <a:ext uri="{FF2B5EF4-FFF2-40B4-BE49-F238E27FC236}">
              <a16:creationId xmlns:a16="http://schemas.microsoft.com/office/drawing/2014/main" id="{00000000-0008-0000-0600-00008C030000}"/>
            </a:ext>
          </a:extLst>
        </xdr:cNvPr>
        <xdr:cNvCxnSpPr/>
      </xdr:nvCxnSpPr>
      <xdr:spPr>
        <a:xfrm>
          <a:off x="22159595" y="16941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99</xdr:row>
      <xdr:rowOff>10177</xdr:rowOff>
    </xdr:from>
    <xdr:ext cx="249299" cy="259045"/>
    <xdr:sp macro="" textlink="">
      <xdr:nvSpPr>
        <xdr:cNvPr id="909" name="前年度繰上充用金最小値テキスト">
          <a:extLst>
            <a:ext uri="{FF2B5EF4-FFF2-40B4-BE49-F238E27FC236}">
              <a16:creationId xmlns:a16="http://schemas.microsoft.com/office/drawing/2014/main" id="{00000000-0008-0000-0600-00008D030000}"/>
            </a:ext>
          </a:extLst>
        </xdr:cNvPr>
        <xdr:cNvSpPr txBox="1"/>
      </xdr:nvSpPr>
      <xdr:spPr>
        <a:xfrm>
          <a:off x="2221230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98</xdr:row>
      <xdr:rowOff>139700</xdr:rowOff>
    </xdr:from>
    <xdr:to>
      <xdr:col>116</xdr:col>
      <xdr:colOff>152400</xdr:colOff>
      <xdr:row>98</xdr:row>
      <xdr:rowOff>139700</xdr:rowOff>
    </xdr:to>
    <xdr:cxnSp macro="">
      <xdr:nvCxnSpPr>
        <xdr:cNvPr id="910" name="直線コネクタ 909">
          <a:extLst>
            <a:ext uri="{FF2B5EF4-FFF2-40B4-BE49-F238E27FC236}">
              <a16:creationId xmlns:a16="http://schemas.microsoft.com/office/drawing/2014/main" id="{00000000-0008-0000-0600-00008E030000}"/>
            </a:ext>
          </a:extLst>
        </xdr:cNvPr>
        <xdr:cNvCxnSpPr/>
      </xdr:nvCxnSpPr>
      <xdr:spPr>
        <a:xfrm>
          <a:off x="22072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97</xdr:row>
      <xdr:rowOff>10177</xdr:rowOff>
    </xdr:from>
    <xdr:ext cx="249299" cy="259045"/>
    <xdr:sp macro="" textlink="">
      <xdr:nvSpPr>
        <xdr:cNvPr id="911" name="前年度繰上充用金最大値テキスト">
          <a:extLst>
            <a:ext uri="{FF2B5EF4-FFF2-40B4-BE49-F238E27FC236}">
              <a16:creationId xmlns:a16="http://schemas.microsoft.com/office/drawing/2014/main" id="{00000000-0008-0000-0600-00008F030000}"/>
            </a:ext>
          </a:extLst>
        </xdr:cNvPr>
        <xdr:cNvSpPr txBox="1"/>
      </xdr:nvSpPr>
      <xdr:spPr>
        <a:xfrm>
          <a:off x="22212300" y="16640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98</xdr:row>
      <xdr:rowOff>139700</xdr:rowOff>
    </xdr:from>
    <xdr:to>
      <xdr:col>116</xdr:col>
      <xdr:colOff>152400</xdr:colOff>
      <xdr:row>98</xdr:row>
      <xdr:rowOff>139700</xdr:rowOff>
    </xdr:to>
    <xdr:cxnSp macro="">
      <xdr:nvCxnSpPr>
        <xdr:cNvPr id="912" name="直線コネクタ 911">
          <a:extLst>
            <a:ext uri="{FF2B5EF4-FFF2-40B4-BE49-F238E27FC236}">
              <a16:creationId xmlns:a16="http://schemas.microsoft.com/office/drawing/2014/main" id="{00000000-0008-0000-0600-000090030000}"/>
            </a:ext>
          </a:extLst>
        </xdr:cNvPr>
        <xdr:cNvCxnSpPr/>
      </xdr:nvCxnSpPr>
      <xdr:spPr>
        <a:xfrm>
          <a:off x="22072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98</xdr:row>
      <xdr:rowOff>139700</xdr:rowOff>
    </xdr:from>
    <xdr:to>
      <xdr:col>116</xdr:col>
      <xdr:colOff>63500</xdr:colOff>
      <xdr:row>98</xdr:row>
      <xdr:rowOff>139700</xdr:rowOff>
    </xdr:to>
    <xdr:cxnSp macro="">
      <xdr:nvCxnSpPr>
        <xdr:cNvPr id="913" name="直線コネクタ 912">
          <a:extLst>
            <a:ext uri="{FF2B5EF4-FFF2-40B4-BE49-F238E27FC236}">
              <a16:creationId xmlns:a16="http://schemas.microsoft.com/office/drawing/2014/main" id="{00000000-0008-0000-0600-000091030000}"/>
            </a:ext>
          </a:extLst>
        </xdr:cNvPr>
        <xdr:cNvCxnSpPr/>
      </xdr:nvCxnSpPr>
      <xdr:spPr>
        <a:xfrm>
          <a:off x="21323300" y="16941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98</xdr:row>
      <xdr:rowOff>67327</xdr:rowOff>
    </xdr:from>
    <xdr:ext cx="249299" cy="259045"/>
    <xdr:sp macro="" textlink="">
      <xdr:nvSpPr>
        <xdr:cNvPr id="914" name="前年度繰上充用金平均値テキスト">
          <a:extLst>
            <a:ext uri="{FF2B5EF4-FFF2-40B4-BE49-F238E27FC236}">
              <a16:creationId xmlns:a16="http://schemas.microsoft.com/office/drawing/2014/main" id="{00000000-0008-0000-0600-000092030000}"/>
            </a:ext>
          </a:extLst>
        </xdr:cNvPr>
        <xdr:cNvSpPr txBox="1"/>
      </xdr:nvSpPr>
      <xdr:spPr>
        <a:xfrm>
          <a:off x="22212300" y="16869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88900</xdr:rowOff>
    </xdr:from>
    <xdr:to>
      <xdr:col>116</xdr:col>
      <xdr:colOff>114300</xdr:colOff>
      <xdr:row>99</xdr:row>
      <xdr:rowOff>19050</xdr:rowOff>
    </xdr:to>
    <xdr:sp macro="" textlink="">
      <xdr:nvSpPr>
        <xdr:cNvPr id="915" name="フローチャート: 判断 914">
          <a:extLst>
            <a:ext uri="{FF2B5EF4-FFF2-40B4-BE49-F238E27FC236}">
              <a16:creationId xmlns:a16="http://schemas.microsoft.com/office/drawing/2014/main" id="{00000000-0008-0000-0600-000093030000}"/>
            </a:ext>
          </a:extLst>
        </xdr:cNvPr>
        <xdr:cNvSpPr/>
      </xdr:nvSpPr>
      <xdr:spPr>
        <a:xfrm>
          <a:off x="221107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98</xdr:row>
      <xdr:rowOff>139700</xdr:rowOff>
    </xdr:from>
    <xdr:to>
      <xdr:col>111</xdr:col>
      <xdr:colOff>177800</xdr:colOff>
      <xdr:row>98</xdr:row>
      <xdr:rowOff>139700</xdr:rowOff>
    </xdr:to>
    <xdr:cxnSp macro="">
      <xdr:nvCxnSpPr>
        <xdr:cNvPr id="916" name="直線コネクタ 915">
          <a:extLst>
            <a:ext uri="{FF2B5EF4-FFF2-40B4-BE49-F238E27FC236}">
              <a16:creationId xmlns:a16="http://schemas.microsoft.com/office/drawing/2014/main" id="{00000000-0008-0000-0600-000094030000}"/>
            </a:ext>
          </a:extLst>
        </xdr:cNvPr>
        <xdr:cNvCxnSpPr/>
      </xdr:nvCxnSpPr>
      <xdr:spPr>
        <a:xfrm>
          <a:off x="20434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89</xdr:row>
      <xdr:rowOff>123189</xdr:rowOff>
    </xdr:from>
    <xdr:to>
      <xdr:col>112</xdr:col>
      <xdr:colOff>38100</xdr:colOff>
      <xdr:row>90</xdr:row>
      <xdr:rowOff>53339</xdr:rowOff>
    </xdr:to>
    <xdr:sp macro="" textlink="">
      <xdr:nvSpPr>
        <xdr:cNvPr id="917" name="フローチャート: 判断 916">
          <a:extLst>
            <a:ext uri="{FF2B5EF4-FFF2-40B4-BE49-F238E27FC236}">
              <a16:creationId xmlns:a16="http://schemas.microsoft.com/office/drawing/2014/main" id="{00000000-0008-0000-0600-000095030000}"/>
            </a:ext>
          </a:extLst>
        </xdr:cNvPr>
        <xdr:cNvSpPr/>
      </xdr:nvSpPr>
      <xdr:spPr>
        <a:xfrm>
          <a:off x="21272500" y="15382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88</xdr:row>
      <xdr:rowOff>69866</xdr:rowOff>
    </xdr:from>
    <xdr:ext cx="313932"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21166333" y="1515746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98</xdr:row>
      <xdr:rowOff>139700</xdr:rowOff>
    </xdr:from>
    <xdr:to>
      <xdr:col>107</xdr:col>
      <xdr:colOff>50800</xdr:colOff>
      <xdr:row>98</xdr:row>
      <xdr:rowOff>139700</xdr:rowOff>
    </xdr:to>
    <xdr:cxnSp macro="">
      <xdr:nvCxnSpPr>
        <xdr:cNvPr id="919" name="直線コネクタ 918">
          <a:extLst>
            <a:ext uri="{FF2B5EF4-FFF2-40B4-BE49-F238E27FC236}">
              <a16:creationId xmlns:a16="http://schemas.microsoft.com/office/drawing/2014/main" id="{00000000-0008-0000-0600-000097030000}"/>
            </a:ext>
          </a:extLst>
        </xdr:cNvPr>
        <xdr:cNvCxnSpPr/>
      </xdr:nvCxnSpPr>
      <xdr:spPr>
        <a:xfrm>
          <a:off x="19545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98</xdr:row>
      <xdr:rowOff>88900</xdr:rowOff>
    </xdr:from>
    <xdr:to>
      <xdr:col>107</xdr:col>
      <xdr:colOff>101600</xdr:colOff>
      <xdr:row>99</xdr:row>
      <xdr:rowOff>19050</xdr:rowOff>
    </xdr:to>
    <xdr:sp macro="" textlink="">
      <xdr:nvSpPr>
        <xdr:cNvPr id="920" name="フローチャート: 判断 919">
          <a:extLst>
            <a:ext uri="{FF2B5EF4-FFF2-40B4-BE49-F238E27FC236}">
              <a16:creationId xmlns:a16="http://schemas.microsoft.com/office/drawing/2014/main" id="{00000000-0008-0000-0600-000098030000}"/>
            </a:ext>
          </a:extLst>
        </xdr:cNvPr>
        <xdr:cNvSpPr/>
      </xdr:nvSpPr>
      <xdr:spPr>
        <a:xfrm>
          <a:off x="20383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99</xdr:row>
      <xdr:rowOff>10177</xdr:rowOff>
    </xdr:from>
    <xdr:ext cx="249299" cy="259045"/>
    <xdr:sp macro="" textlink="">
      <xdr:nvSpPr>
        <xdr:cNvPr id="921" name="テキスト ボックス 920">
          <a:extLst>
            <a:ext uri="{FF2B5EF4-FFF2-40B4-BE49-F238E27FC236}">
              <a16:creationId xmlns:a16="http://schemas.microsoft.com/office/drawing/2014/main" id="{00000000-0008-0000-0600-000099030000}"/>
            </a:ext>
          </a:extLst>
        </xdr:cNvPr>
        <xdr:cNvSpPr txBox="1"/>
      </xdr:nvSpPr>
      <xdr:spPr>
        <a:xfrm>
          <a:off x="20309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98</xdr:row>
      <xdr:rowOff>139700</xdr:rowOff>
    </xdr:from>
    <xdr:to>
      <xdr:col>102</xdr:col>
      <xdr:colOff>114300</xdr:colOff>
      <xdr:row>98</xdr:row>
      <xdr:rowOff>139700</xdr:rowOff>
    </xdr:to>
    <xdr:cxnSp macro="">
      <xdr:nvCxnSpPr>
        <xdr:cNvPr id="922" name="直線コネクタ 921">
          <a:extLst>
            <a:ext uri="{FF2B5EF4-FFF2-40B4-BE49-F238E27FC236}">
              <a16:creationId xmlns:a16="http://schemas.microsoft.com/office/drawing/2014/main" id="{00000000-0008-0000-0600-00009A030000}"/>
            </a:ext>
          </a:extLst>
        </xdr:cNvPr>
        <xdr:cNvCxnSpPr/>
      </xdr:nvCxnSpPr>
      <xdr:spPr>
        <a:xfrm>
          <a:off x="18656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98</xdr:row>
      <xdr:rowOff>88900</xdr:rowOff>
    </xdr:from>
    <xdr:to>
      <xdr:col>102</xdr:col>
      <xdr:colOff>165100</xdr:colOff>
      <xdr:row>99</xdr:row>
      <xdr:rowOff>19050</xdr:rowOff>
    </xdr:to>
    <xdr:sp macro="" textlink="">
      <xdr:nvSpPr>
        <xdr:cNvPr id="923" name="フローチャート: 判断 922">
          <a:extLst>
            <a:ext uri="{FF2B5EF4-FFF2-40B4-BE49-F238E27FC236}">
              <a16:creationId xmlns:a16="http://schemas.microsoft.com/office/drawing/2014/main" id="{00000000-0008-0000-0600-00009B030000}"/>
            </a:ext>
          </a:extLst>
        </xdr:cNvPr>
        <xdr:cNvSpPr/>
      </xdr:nvSpPr>
      <xdr:spPr>
        <a:xfrm>
          <a:off x="19494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99</xdr:row>
      <xdr:rowOff>10177</xdr:rowOff>
    </xdr:from>
    <xdr:ext cx="249299" cy="259045"/>
    <xdr:sp macro="" textlink="">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19420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88900</xdr:rowOff>
    </xdr:from>
    <xdr:to>
      <xdr:col>98</xdr:col>
      <xdr:colOff>38100</xdr:colOff>
      <xdr:row>99</xdr:row>
      <xdr:rowOff>19050</xdr:rowOff>
    </xdr:to>
    <xdr:sp macro="" textlink="">
      <xdr:nvSpPr>
        <xdr:cNvPr id="925" name="フローチャート: 判断 924">
          <a:extLst>
            <a:ext uri="{FF2B5EF4-FFF2-40B4-BE49-F238E27FC236}">
              <a16:creationId xmlns:a16="http://schemas.microsoft.com/office/drawing/2014/main" id="{00000000-0008-0000-0600-00009D030000}"/>
            </a:ext>
          </a:extLst>
        </xdr:cNvPr>
        <xdr:cNvSpPr/>
      </xdr:nvSpPr>
      <xdr:spPr>
        <a:xfrm>
          <a:off x="18605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99</xdr:row>
      <xdr:rowOff>10177</xdr:rowOff>
    </xdr:from>
    <xdr:ext cx="249299" cy="259045"/>
    <xdr:sp macro="" textlink="">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18531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7" name="テキスト ボックス 926">
          <a:extLst>
            <a:ext uri="{FF2B5EF4-FFF2-40B4-BE49-F238E27FC236}">
              <a16:creationId xmlns:a16="http://schemas.microsoft.com/office/drawing/2014/main" id="{00000000-0008-0000-0600-00009F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8" name="テキスト ボックス 927">
          <a:extLst>
            <a:ext uri="{FF2B5EF4-FFF2-40B4-BE49-F238E27FC236}">
              <a16:creationId xmlns:a16="http://schemas.microsoft.com/office/drawing/2014/main" id="{00000000-0008-0000-0600-0000A0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9" name="テキスト ボックス 928">
          <a:extLst>
            <a:ext uri="{FF2B5EF4-FFF2-40B4-BE49-F238E27FC236}">
              <a16:creationId xmlns:a16="http://schemas.microsoft.com/office/drawing/2014/main" id="{00000000-0008-0000-0600-0000A1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30" name="テキスト ボックス 929">
          <a:extLst>
            <a:ext uri="{FF2B5EF4-FFF2-40B4-BE49-F238E27FC236}">
              <a16:creationId xmlns:a16="http://schemas.microsoft.com/office/drawing/2014/main" id="{00000000-0008-0000-0600-0000A2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31" name="テキスト ボックス 930">
          <a:extLst>
            <a:ext uri="{FF2B5EF4-FFF2-40B4-BE49-F238E27FC236}">
              <a16:creationId xmlns:a16="http://schemas.microsoft.com/office/drawing/2014/main" id="{00000000-0008-0000-0600-0000A3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88900</xdr:rowOff>
    </xdr:from>
    <xdr:to>
      <xdr:col>116</xdr:col>
      <xdr:colOff>114300</xdr:colOff>
      <xdr:row>99</xdr:row>
      <xdr:rowOff>19050</xdr:rowOff>
    </xdr:to>
    <xdr:sp macro="" textlink="">
      <xdr:nvSpPr>
        <xdr:cNvPr id="932" name="楕円 931">
          <a:extLst>
            <a:ext uri="{FF2B5EF4-FFF2-40B4-BE49-F238E27FC236}">
              <a16:creationId xmlns:a16="http://schemas.microsoft.com/office/drawing/2014/main" id="{00000000-0008-0000-0600-0000A4030000}"/>
            </a:ext>
          </a:extLst>
        </xdr:cNvPr>
        <xdr:cNvSpPr/>
      </xdr:nvSpPr>
      <xdr:spPr>
        <a:xfrm>
          <a:off x="221107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97</xdr:row>
      <xdr:rowOff>124477</xdr:rowOff>
    </xdr:from>
    <xdr:ext cx="249299" cy="259045"/>
    <xdr:sp macro="" textlink="">
      <xdr:nvSpPr>
        <xdr:cNvPr id="933" name="前年度繰上充用金該当値テキスト">
          <a:extLst>
            <a:ext uri="{FF2B5EF4-FFF2-40B4-BE49-F238E27FC236}">
              <a16:creationId xmlns:a16="http://schemas.microsoft.com/office/drawing/2014/main" id="{00000000-0008-0000-0600-0000A5030000}"/>
            </a:ext>
          </a:extLst>
        </xdr:cNvPr>
        <xdr:cNvSpPr txBox="1"/>
      </xdr:nvSpPr>
      <xdr:spPr>
        <a:xfrm>
          <a:off x="22212300" y="1675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98</xdr:row>
      <xdr:rowOff>88900</xdr:rowOff>
    </xdr:from>
    <xdr:to>
      <xdr:col>112</xdr:col>
      <xdr:colOff>38100</xdr:colOff>
      <xdr:row>99</xdr:row>
      <xdr:rowOff>19050</xdr:rowOff>
    </xdr:to>
    <xdr:sp macro="" textlink="">
      <xdr:nvSpPr>
        <xdr:cNvPr id="934" name="楕円 933">
          <a:extLst>
            <a:ext uri="{FF2B5EF4-FFF2-40B4-BE49-F238E27FC236}">
              <a16:creationId xmlns:a16="http://schemas.microsoft.com/office/drawing/2014/main" id="{00000000-0008-0000-0600-0000A6030000}"/>
            </a:ext>
          </a:extLst>
        </xdr:cNvPr>
        <xdr:cNvSpPr/>
      </xdr:nvSpPr>
      <xdr:spPr>
        <a:xfrm>
          <a:off x="21272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99</xdr:row>
      <xdr:rowOff>10177</xdr:rowOff>
    </xdr:from>
    <xdr:ext cx="249299" cy="259045"/>
    <xdr:sp macro="" textlink="">
      <xdr:nvSpPr>
        <xdr:cNvPr id="935" name="テキスト ボックス 934">
          <a:extLst>
            <a:ext uri="{FF2B5EF4-FFF2-40B4-BE49-F238E27FC236}">
              <a16:creationId xmlns:a16="http://schemas.microsoft.com/office/drawing/2014/main" id="{00000000-0008-0000-0600-0000A7030000}"/>
            </a:ext>
          </a:extLst>
        </xdr:cNvPr>
        <xdr:cNvSpPr txBox="1"/>
      </xdr:nvSpPr>
      <xdr:spPr>
        <a:xfrm>
          <a:off x="21198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98</xdr:row>
      <xdr:rowOff>88900</xdr:rowOff>
    </xdr:from>
    <xdr:to>
      <xdr:col>107</xdr:col>
      <xdr:colOff>101600</xdr:colOff>
      <xdr:row>99</xdr:row>
      <xdr:rowOff>19050</xdr:rowOff>
    </xdr:to>
    <xdr:sp macro="" textlink="">
      <xdr:nvSpPr>
        <xdr:cNvPr id="936" name="楕円 935">
          <a:extLst>
            <a:ext uri="{FF2B5EF4-FFF2-40B4-BE49-F238E27FC236}">
              <a16:creationId xmlns:a16="http://schemas.microsoft.com/office/drawing/2014/main" id="{00000000-0008-0000-0600-0000A8030000}"/>
            </a:ext>
          </a:extLst>
        </xdr:cNvPr>
        <xdr:cNvSpPr/>
      </xdr:nvSpPr>
      <xdr:spPr>
        <a:xfrm>
          <a:off x="20383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97</xdr:row>
      <xdr:rowOff>35577</xdr:rowOff>
    </xdr:from>
    <xdr:ext cx="249299" cy="259045"/>
    <xdr:sp macro="" textlink="">
      <xdr:nvSpPr>
        <xdr:cNvPr id="937" name="テキスト ボックス 936">
          <a:extLst>
            <a:ext uri="{FF2B5EF4-FFF2-40B4-BE49-F238E27FC236}">
              <a16:creationId xmlns:a16="http://schemas.microsoft.com/office/drawing/2014/main" id="{00000000-0008-0000-0600-0000A9030000}"/>
            </a:ext>
          </a:extLst>
        </xdr:cNvPr>
        <xdr:cNvSpPr txBox="1"/>
      </xdr:nvSpPr>
      <xdr:spPr>
        <a:xfrm>
          <a:off x="20309650"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98</xdr:row>
      <xdr:rowOff>88900</xdr:rowOff>
    </xdr:from>
    <xdr:to>
      <xdr:col>102</xdr:col>
      <xdr:colOff>165100</xdr:colOff>
      <xdr:row>99</xdr:row>
      <xdr:rowOff>19050</xdr:rowOff>
    </xdr:to>
    <xdr:sp macro="" textlink="">
      <xdr:nvSpPr>
        <xdr:cNvPr id="938" name="楕円 937">
          <a:extLst>
            <a:ext uri="{FF2B5EF4-FFF2-40B4-BE49-F238E27FC236}">
              <a16:creationId xmlns:a16="http://schemas.microsoft.com/office/drawing/2014/main" id="{00000000-0008-0000-0600-0000AA030000}"/>
            </a:ext>
          </a:extLst>
        </xdr:cNvPr>
        <xdr:cNvSpPr/>
      </xdr:nvSpPr>
      <xdr:spPr>
        <a:xfrm>
          <a:off x="19494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97</xdr:row>
      <xdr:rowOff>35577</xdr:rowOff>
    </xdr:from>
    <xdr:ext cx="249299" cy="259045"/>
    <xdr:sp macro="" textlink="">
      <xdr:nvSpPr>
        <xdr:cNvPr id="939" name="テキスト ボックス 938">
          <a:extLst>
            <a:ext uri="{FF2B5EF4-FFF2-40B4-BE49-F238E27FC236}">
              <a16:creationId xmlns:a16="http://schemas.microsoft.com/office/drawing/2014/main" id="{00000000-0008-0000-0600-0000AB030000}"/>
            </a:ext>
          </a:extLst>
        </xdr:cNvPr>
        <xdr:cNvSpPr txBox="1"/>
      </xdr:nvSpPr>
      <xdr:spPr>
        <a:xfrm>
          <a:off x="19420650"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88900</xdr:rowOff>
    </xdr:from>
    <xdr:to>
      <xdr:col>98</xdr:col>
      <xdr:colOff>38100</xdr:colOff>
      <xdr:row>99</xdr:row>
      <xdr:rowOff>19050</xdr:rowOff>
    </xdr:to>
    <xdr:sp macro="" textlink="">
      <xdr:nvSpPr>
        <xdr:cNvPr id="940" name="楕円 939">
          <a:extLst>
            <a:ext uri="{FF2B5EF4-FFF2-40B4-BE49-F238E27FC236}">
              <a16:creationId xmlns:a16="http://schemas.microsoft.com/office/drawing/2014/main" id="{00000000-0008-0000-0600-0000AC030000}"/>
            </a:ext>
          </a:extLst>
        </xdr:cNvPr>
        <xdr:cNvSpPr/>
      </xdr:nvSpPr>
      <xdr:spPr>
        <a:xfrm>
          <a:off x="18605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97</xdr:row>
      <xdr:rowOff>35577</xdr:rowOff>
    </xdr:from>
    <xdr:ext cx="249299" cy="259045"/>
    <xdr:sp macro="" textlink="">
      <xdr:nvSpPr>
        <xdr:cNvPr id="941" name="テキスト ボックス 940">
          <a:extLst>
            <a:ext uri="{FF2B5EF4-FFF2-40B4-BE49-F238E27FC236}">
              <a16:creationId xmlns:a16="http://schemas.microsoft.com/office/drawing/2014/main" id="{00000000-0008-0000-0600-0000AD030000}"/>
            </a:ext>
          </a:extLst>
        </xdr:cNvPr>
        <xdr:cNvSpPr txBox="1"/>
      </xdr:nvSpPr>
      <xdr:spPr>
        <a:xfrm>
          <a:off x="18531650"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42" name="正方形/長方形 941">
          <a:extLst>
            <a:ext uri="{FF2B5EF4-FFF2-40B4-BE49-F238E27FC236}">
              <a16:creationId xmlns:a16="http://schemas.microsoft.com/office/drawing/2014/main" id="{00000000-0008-0000-0600-0000AE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43" name="正方形/長方形 942">
          <a:extLst>
            <a:ext uri="{FF2B5EF4-FFF2-40B4-BE49-F238E27FC236}">
              <a16:creationId xmlns:a16="http://schemas.microsoft.com/office/drawing/2014/main" id="{00000000-0008-0000-0600-0000AF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4" name="テキスト ボックス 943">
          <a:extLst>
            <a:ext uri="{FF2B5EF4-FFF2-40B4-BE49-F238E27FC236}">
              <a16:creationId xmlns:a16="http://schemas.microsoft.com/office/drawing/2014/main" id="{00000000-0008-0000-0600-0000B0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歳出決算総額は、住民一人当たり</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831,012</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円となり、前年度</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782,994</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円と比較し、</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48,018</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円の</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増</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となった</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が、概ねすべての費目で類似団体内平均を下回っている。</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主な構成項目は、補助費等、人件費、繰出金、</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公債費、</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物件費の順となっている。</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26.8</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％を占める補助費等は、類似団体平均値を上回っており、相楽東部広域連合や相楽中部消防組合、相楽郡広域事務組合など一部事務組合</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へ</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の負担金が大きいことが主な要因となっている。</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令和元年度</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ふるさとものづくり支援事業補助金</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10,770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千円（住民一人当たり</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2,787</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円））</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の</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増など</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により</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増加し</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た。</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公債費</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が減となる一方、</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補助費等、</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人件費、</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繰出金、物件費</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が増加している。繰出金については</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簡易水道</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や介護保険、国保（直診）</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など</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の繰出金の増</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、物件費については</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Windows10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対応に伴う電算機器更新事業により増加し</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ている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義務的経費が増加傾向にあることから、今後、</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総合保健福祉施設整備や橋りょう整備など</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大規模事業を予定しているなか、できる限り地方債発行を抑制しながら、特別会計や一部事務組合の動向も注視しつつ、計画的かつ適切な事業の執行に努める。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京都府和束町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3,865
3,840
64.93
3,293,161
3,211,861
63,018
1,994,051
3,556,113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11.9
68.3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a:extLst>
            <a:ext uri="{FF2B5EF4-FFF2-40B4-BE49-F238E27FC236}">
              <a16:creationId xmlns:a16="http://schemas.microsoft.com/office/drawing/2014/main" id="{00000000-0008-0000-0700-00002A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a:extLst>
            <a:ext uri="{FF2B5EF4-FFF2-40B4-BE49-F238E27FC236}">
              <a16:creationId xmlns:a16="http://schemas.microsoft.com/office/drawing/2014/main" id="{00000000-0008-0000-0700-00002B000000}"/>
            </a:ext>
          </a:extLst>
        </xdr:cNvPr>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a:extLst>
            <a:ext uri="{FF2B5EF4-FFF2-40B4-BE49-F238E27FC236}">
              <a16:creationId xmlns:a16="http://schemas.microsoft.com/office/drawing/2014/main" id="{00000000-0008-0000-0700-00002C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5" name="テキスト ボックス 44">
          <a:extLst>
            <a:ext uri="{FF2B5EF4-FFF2-40B4-BE49-F238E27FC236}">
              <a16:creationId xmlns:a16="http://schemas.microsoft.com/office/drawing/2014/main" id="{00000000-0008-0000-0700-00002D000000}"/>
            </a:ext>
          </a:extLst>
        </xdr:cNvPr>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a:extLst>
            <a:ext uri="{FF2B5EF4-FFF2-40B4-BE49-F238E27FC236}">
              <a16:creationId xmlns:a16="http://schemas.microsoft.com/office/drawing/2014/main" id="{00000000-0008-0000-0700-00002E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7" name="テキスト ボックス 46">
          <a:extLst>
            <a:ext uri="{FF2B5EF4-FFF2-40B4-BE49-F238E27FC236}">
              <a16:creationId xmlns:a16="http://schemas.microsoft.com/office/drawing/2014/main" id="{00000000-0008-0000-0700-00002F000000}"/>
            </a:ext>
          </a:extLst>
        </xdr:cNvPr>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a:extLst>
            <a:ext uri="{FF2B5EF4-FFF2-40B4-BE49-F238E27FC236}">
              <a16:creationId xmlns:a16="http://schemas.microsoft.com/office/drawing/2014/main" id="{00000000-0008-0000-0700-000030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49" name="テキスト ボックス 48">
          <a:extLst>
            <a:ext uri="{FF2B5EF4-FFF2-40B4-BE49-F238E27FC236}">
              <a16:creationId xmlns:a16="http://schemas.microsoft.com/office/drawing/2014/main" id="{00000000-0008-0000-0700-000031000000}"/>
            </a:ext>
          </a:extLst>
        </xdr:cNvPr>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a:extLst>
            <a:ext uri="{FF2B5EF4-FFF2-40B4-BE49-F238E27FC236}">
              <a16:creationId xmlns:a16="http://schemas.microsoft.com/office/drawing/2014/main" id="{00000000-0008-0000-0700-000032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1" name="テキスト ボックス 50">
          <a:extLst>
            <a:ext uri="{FF2B5EF4-FFF2-40B4-BE49-F238E27FC236}">
              <a16:creationId xmlns:a16="http://schemas.microsoft.com/office/drawing/2014/main" id="{00000000-0008-0000-0700-000033000000}"/>
            </a:ext>
          </a:extLst>
        </xdr:cNvPr>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a:extLst>
            <a:ext uri="{FF2B5EF4-FFF2-40B4-BE49-F238E27FC236}">
              <a16:creationId xmlns:a16="http://schemas.microsoft.com/office/drawing/2014/main" id="{00000000-0008-0000-0700-000034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3" name="テキスト ボックス 52">
          <a:extLst>
            <a:ext uri="{FF2B5EF4-FFF2-40B4-BE49-F238E27FC236}">
              <a16:creationId xmlns:a16="http://schemas.microsoft.com/office/drawing/2014/main" id="{00000000-0008-0000-0700-000035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議会費グラフ枠">
          <a:extLst>
            <a:ext uri="{FF2B5EF4-FFF2-40B4-BE49-F238E27FC236}">
              <a16:creationId xmlns:a16="http://schemas.microsoft.com/office/drawing/2014/main" id="{00000000-0008-0000-0700-000036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147968</xdr:rowOff>
    </xdr:from>
    <xdr:to>
      <xdr:col>24</xdr:col>
      <xdr:colOff>62865</xdr:colOff>
      <xdr:row>38</xdr:row>
      <xdr:rowOff>90532</xdr:rowOff>
    </xdr:to>
    <xdr:cxnSp macro="">
      <xdr:nvCxnSpPr>
        <xdr:cNvPr id="55" name="直線コネクタ 54">
          <a:extLst>
            <a:ext uri="{FF2B5EF4-FFF2-40B4-BE49-F238E27FC236}">
              <a16:creationId xmlns:a16="http://schemas.microsoft.com/office/drawing/2014/main" id="{00000000-0008-0000-0700-000037000000}"/>
            </a:ext>
          </a:extLst>
        </xdr:cNvPr>
        <xdr:cNvCxnSpPr/>
      </xdr:nvCxnSpPr>
      <xdr:spPr>
        <a:xfrm flipV="1">
          <a:off x="4633595" y="5291468"/>
          <a:ext cx="1270" cy="13141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94359</xdr:rowOff>
    </xdr:from>
    <xdr:ext cx="469744" cy="259045"/>
    <xdr:sp macro="" textlink="">
      <xdr:nvSpPr>
        <xdr:cNvPr id="56" name="議会費最小値テキスト">
          <a:extLst>
            <a:ext uri="{FF2B5EF4-FFF2-40B4-BE49-F238E27FC236}">
              <a16:creationId xmlns:a16="http://schemas.microsoft.com/office/drawing/2014/main" id="{00000000-0008-0000-0700-000038000000}"/>
            </a:ext>
          </a:extLst>
        </xdr:cNvPr>
        <xdr:cNvSpPr txBox="1"/>
      </xdr:nvSpPr>
      <xdr:spPr>
        <a:xfrm>
          <a:off x="4686300" y="66094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90532</xdr:rowOff>
    </xdr:from>
    <xdr:to>
      <xdr:col>24</xdr:col>
      <xdr:colOff>152400</xdr:colOff>
      <xdr:row>38</xdr:row>
      <xdr:rowOff>90532</xdr:rowOff>
    </xdr:to>
    <xdr:cxnSp macro="">
      <xdr:nvCxnSpPr>
        <xdr:cNvPr id="57" name="直線コネクタ 56">
          <a:extLst>
            <a:ext uri="{FF2B5EF4-FFF2-40B4-BE49-F238E27FC236}">
              <a16:creationId xmlns:a16="http://schemas.microsoft.com/office/drawing/2014/main" id="{00000000-0008-0000-0700-000039000000}"/>
            </a:ext>
          </a:extLst>
        </xdr:cNvPr>
        <xdr:cNvCxnSpPr/>
      </xdr:nvCxnSpPr>
      <xdr:spPr>
        <a:xfrm>
          <a:off x="4546600" y="66056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94645</xdr:rowOff>
    </xdr:from>
    <xdr:ext cx="534377" cy="259045"/>
    <xdr:sp macro="" textlink="">
      <xdr:nvSpPr>
        <xdr:cNvPr id="58" name="議会費最大値テキスト">
          <a:extLst>
            <a:ext uri="{FF2B5EF4-FFF2-40B4-BE49-F238E27FC236}">
              <a16:creationId xmlns:a16="http://schemas.microsoft.com/office/drawing/2014/main" id="{00000000-0008-0000-0700-00003A000000}"/>
            </a:ext>
          </a:extLst>
        </xdr:cNvPr>
        <xdr:cNvSpPr txBox="1"/>
      </xdr:nvSpPr>
      <xdr:spPr>
        <a:xfrm>
          <a:off x="4686300" y="50666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75,566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147968</xdr:rowOff>
    </xdr:from>
    <xdr:to>
      <xdr:col>24</xdr:col>
      <xdr:colOff>152400</xdr:colOff>
      <xdr:row>30</xdr:row>
      <xdr:rowOff>147968</xdr:rowOff>
    </xdr:to>
    <xdr:cxnSp macro="">
      <xdr:nvCxnSpPr>
        <xdr:cNvPr id="59" name="直線コネクタ 58">
          <a:extLst>
            <a:ext uri="{FF2B5EF4-FFF2-40B4-BE49-F238E27FC236}">
              <a16:creationId xmlns:a16="http://schemas.microsoft.com/office/drawing/2014/main" id="{00000000-0008-0000-0700-00003B000000}"/>
            </a:ext>
          </a:extLst>
        </xdr:cNvPr>
        <xdr:cNvCxnSpPr/>
      </xdr:nvCxnSpPr>
      <xdr:spPr>
        <a:xfrm>
          <a:off x="4546600" y="52914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126670</xdr:rowOff>
    </xdr:from>
    <xdr:to>
      <xdr:col>24</xdr:col>
      <xdr:colOff>63500</xdr:colOff>
      <xdr:row>37</xdr:row>
      <xdr:rowOff>133947</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flipV="1">
          <a:off x="3797300" y="6470320"/>
          <a:ext cx="838200" cy="72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21556</xdr:rowOff>
    </xdr:from>
    <xdr:ext cx="534377" cy="259045"/>
    <xdr:sp macro="" textlink="">
      <xdr:nvSpPr>
        <xdr:cNvPr id="61" name="議会費平均値テキスト">
          <a:extLst>
            <a:ext uri="{FF2B5EF4-FFF2-40B4-BE49-F238E27FC236}">
              <a16:creationId xmlns:a16="http://schemas.microsoft.com/office/drawing/2014/main" id="{00000000-0008-0000-0700-00003D000000}"/>
            </a:ext>
          </a:extLst>
        </xdr:cNvPr>
        <xdr:cNvSpPr txBox="1"/>
      </xdr:nvSpPr>
      <xdr:spPr>
        <a:xfrm>
          <a:off x="4686300" y="619375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170129</xdr:rowOff>
    </xdr:from>
    <xdr:to>
      <xdr:col>24</xdr:col>
      <xdr:colOff>114300</xdr:colOff>
      <xdr:row>37</xdr:row>
      <xdr:rowOff>100279</xdr:rowOff>
    </xdr:to>
    <xdr:sp macro="" textlink="">
      <xdr:nvSpPr>
        <xdr:cNvPr id="62" name="フローチャート: 判断 61">
          <a:extLst>
            <a:ext uri="{FF2B5EF4-FFF2-40B4-BE49-F238E27FC236}">
              <a16:creationId xmlns:a16="http://schemas.microsoft.com/office/drawing/2014/main" id="{00000000-0008-0000-0700-00003E000000}"/>
            </a:ext>
          </a:extLst>
        </xdr:cNvPr>
        <xdr:cNvSpPr/>
      </xdr:nvSpPr>
      <xdr:spPr>
        <a:xfrm>
          <a:off x="4584700" y="6342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133947</xdr:rowOff>
    </xdr:from>
    <xdr:to>
      <xdr:col>19</xdr:col>
      <xdr:colOff>177800</xdr:colOff>
      <xdr:row>37</xdr:row>
      <xdr:rowOff>140348</xdr:rowOff>
    </xdr:to>
    <xdr:cxnSp macro="">
      <xdr:nvCxnSpPr>
        <xdr:cNvPr id="63" name="直線コネクタ 62">
          <a:extLst>
            <a:ext uri="{FF2B5EF4-FFF2-40B4-BE49-F238E27FC236}">
              <a16:creationId xmlns:a16="http://schemas.microsoft.com/office/drawing/2014/main" id="{00000000-0008-0000-0700-00003F000000}"/>
            </a:ext>
          </a:extLst>
        </xdr:cNvPr>
        <xdr:cNvCxnSpPr/>
      </xdr:nvCxnSpPr>
      <xdr:spPr>
        <a:xfrm flipV="1">
          <a:off x="2908300" y="6477597"/>
          <a:ext cx="889000" cy="6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5252</xdr:rowOff>
    </xdr:from>
    <xdr:to>
      <xdr:col>20</xdr:col>
      <xdr:colOff>38100</xdr:colOff>
      <xdr:row>37</xdr:row>
      <xdr:rowOff>106852</xdr:rowOff>
    </xdr:to>
    <xdr:sp macro="" textlink="">
      <xdr:nvSpPr>
        <xdr:cNvPr id="64" name="フローチャート: 判断 63">
          <a:extLst>
            <a:ext uri="{FF2B5EF4-FFF2-40B4-BE49-F238E27FC236}">
              <a16:creationId xmlns:a16="http://schemas.microsoft.com/office/drawing/2014/main" id="{00000000-0008-0000-0700-000040000000}"/>
            </a:ext>
          </a:extLst>
        </xdr:cNvPr>
        <xdr:cNvSpPr/>
      </xdr:nvSpPr>
      <xdr:spPr>
        <a:xfrm>
          <a:off x="3746500" y="6348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123379</xdr:rowOff>
    </xdr:from>
    <xdr:ext cx="534377" cy="259045"/>
    <xdr:sp macro="" textlink="">
      <xdr:nvSpPr>
        <xdr:cNvPr id="65" name="テキスト ボックス 64">
          <a:extLst>
            <a:ext uri="{FF2B5EF4-FFF2-40B4-BE49-F238E27FC236}">
              <a16:creationId xmlns:a16="http://schemas.microsoft.com/office/drawing/2014/main" id="{00000000-0008-0000-0700-000041000000}"/>
            </a:ext>
          </a:extLst>
        </xdr:cNvPr>
        <xdr:cNvSpPr txBox="1"/>
      </xdr:nvSpPr>
      <xdr:spPr>
        <a:xfrm>
          <a:off x="3530111" y="6124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139509</xdr:rowOff>
    </xdr:from>
    <xdr:to>
      <xdr:col>15</xdr:col>
      <xdr:colOff>50800</xdr:colOff>
      <xdr:row>37</xdr:row>
      <xdr:rowOff>140348</xdr:rowOff>
    </xdr:to>
    <xdr:cxnSp macro="">
      <xdr:nvCxnSpPr>
        <xdr:cNvPr id="66" name="直線コネクタ 65">
          <a:extLst>
            <a:ext uri="{FF2B5EF4-FFF2-40B4-BE49-F238E27FC236}">
              <a16:creationId xmlns:a16="http://schemas.microsoft.com/office/drawing/2014/main" id="{00000000-0008-0000-0700-000042000000}"/>
            </a:ext>
          </a:extLst>
        </xdr:cNvPr>
        <xdr:cNvCxnSpPr/>
      </xdr:nvCxnSpPr>
      <xdr:spPr>
        <a:xfrm>
          <a:off x="2019300" y="6483159"/>
          <a:ext cx="889000" cy="8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2984</xdr:rowOff>
    </xdr:from>
    <xdr:to>
      <xdr:col>15</xdr:col>
      <xdr:colOff>101600</xdr:colOff>
      <xdr:row>37</xdr:row>
      <xdr:rowOff>104584</xdr:rowOff>
    </xdr:to>
    <xdr:sp macro="" textlink="">
      <xdr:nvSpPr>
        <xdr:cNvPr id="67" name="フローチャート: 判断 66">
          <a:extLst>
            <a:ext uri="{FF2B5EF4-FFF2-40B4-BE49-F238E27FC236}">
              <a16:creationId xmlns:a16="http://schemas.microsoft.com/office/drawing/2014/main" id="{00000000-0008-0000-0700-000043000000}"/>
            </a:ext>
          </a:extLst>
        </xdr:cNvPr>
        <xdr:cNvSpPr/>
      </xdr:nvSpPr>
      <xdr:spPr>
        <a:xfrm>
          <a:off x="2857500" y="6346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121111</xdr:rowOff>
    </xdr:from>
    <xdr:ext cx="534377" cy="259045"/>
    <xdr:sp macro="" textlink="">
      <xdr:nvSpPr>
        <xdr:cNvPr id="68" name="テキスト ボックス 67">
          <a:extLst>
            <a:ext uri="{FF2B5EF4-FFF2-40B4-BE49-F238E27FC236}">
              <a16:creationId xmlns:a16="http://schemas.microsoft.com/office/drawing/2014/main" id="{00000000-0008-0000-0700-000044000000}"/>
            </a:ext>
          </a:extLst>
        </xdr:cNvPr>
        <xdr:cNvSpPr txBox="1"/>
      </xdr:nvSpPr>
      <xdr:spPr>
        <a:xfrm>
          <a:off x="2641111" y="61218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139509</xdr:rowOff>
    </xdr:from>
    <xdr:to>
      <xdr:col>10</xdr:col>
      <xdr:colOff>114300</xdr:colOff>
      <xdr:row>37</xdr:row>
      <xdr:rowOff>147187</xdr:rowOff>
    </xdr:to>
    <xdr:cxnSp macro="">
      <xdr:nvCxnSpPr>
        <xdr:cNvPr id="69" name="直線コネクタ 68">
          <a:extLst>
            <a:ext uri="{FF2B5EF4-FFF2-40B4-BE49-F238E27FC236}">
              <a16:creationId xmlns:a16="http://schemas.microsoft.com/office/drawing/2014/main" id="{00000000-0008-0000-0700-000045000000}"/>
            </a:ext>
          </a:extLst>
        </xdr:cNvPr>
        <xdr:cNvCxnSpPr/>
      </xdr:nvCxnSpPr>
      <xdr:spPr>
        <a:xfrm flipV="1">
          <a:off x="1130300" y="6483159"/>
          <a:ext cx="889000" cy="76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3270</xdr:rowOff>
    </xdr:from>
    <xdr:to>
      <xdr:col>10</xdr:col>
      <xdr:colOff>165100</xdr:colOff>
      <xdr:row>37</xdr:row>
      <xdr:rowOff>104870</xdr:rowOff>
    </xdr:to>
    <xdr:sp macro="" textlink="">
      <xdr:nvSpPr>
        <xdr:cNvPr id="70" name="フローチャート: 判断 69">
          <a:extLst>
            <a:ext uri="{FF2B5EF4-FFF2-40B4-BE49-F238E27FC236}">
              <a16:creationId xmlns:a16="http://schemas.microsoft.com/office/drawing/2014/main" id="{00000000-0008-0000-0700-000046000000}"/>
            </a:ext>
          </a:extLst>
        </xdr:cNvPr>
        <xdr:cNvSpPr/>
      </xdr:nvSpPr>
      <xdr:spPr>
        <a:xfrm>
          <a:off x="1968500" y="6346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121397</xdr:rowOff>
    </xdr:from>
    <xdr:ext cx="534377" cy="259045"/>
    <xdr:sp macro="" textlink="">
      <xdr:nvSpPr>
        <xdr:cNvPr id="71" name="テキスト ボックス 70">
          <a:extLst>
            <a:ext uri="{FF2B5EF4-FFF2-40B4-BE49-F238E27FC236}">
              <a16:creationId xmlns:a16="http://schemas.microsoft.com/office/drawing/2014/main" id="{00000000-0008-0000-0700-000047000000}"/>
            </a:ext>
          </a:extLst>
        </xdr:cNvPr>
        <xdr:cNvSpPr txBox="1"/>
      </xdr:nvSpPr>
      <xdr:spPr>
        <a:xfrm>
          <a:off x="1752111" y="61221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158947</xdr:rowOff>
    </xdr:from>
    <xdr:to>
      <xdr:col>6</xdr:col>
      <xdr:colOff>38100</xdr:colOff>
      <xdr:row>37</xdr:row>
      <xdr:rowOff>89097</xdr:rowOff>
    </xdr:to>
    <xdr:sp macro="" textlink="">
      <xdr:nvSpPr>
        <xdr:cNvPr id="72" name="フローチャート: 判断 71">
          <a:extLst>
            <a:ext uri="{FF2B5EF4-FFF2-40B4-BE49-F238E27FC236}">
              <a16:creationId xmlns:a16="http://schemas.microsoft.com/office/drawing/2014/main" id="{00000000-0008-0000-0700-000048000000}"/>
            </a:ext>
          </a:extLst>
        </xdr:cNvPr>
        <xdr:cNvSpPr/>
      </xdr:nvSpPr>
      <xdr:spPr>
        <a:xfrm>
          <a:off x="1079500" y="63311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105624</xdr:rowOff>
    </xdr:from>
    <xdr:ext cx="534377" cy="259045"/>
    <xdr:sp macro="" textlink="">
      <xdr:nvSpPr>
        <xdr:cNvPr id="73" name="テキスト ボックス 72">
          <a:extLst>
            <a:ext uri="{FF2B5EF4-FFF2-40B4-BE49-F238E27FC236}">
              <a16:creationId xmlns:a16="http://schemas.microsoft.com/office/drawing/2014/main" id="{00000000-0008-0000-0700-000049000000}"/>
            </a:ext>
          </a:extLst>
        </xdr:cNvPr>
        <xdr:cNvSpPr txBox="1"/>
      </xdr:nvSpPr>
      <xdr:spPr>
        <a:xfrm>
          <a:off x="863111" y="61063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75870</xdr:rowOff>
    </xdr:from>
    <xdr:to>
      <xdr:col>24</xdr:col>
      <xdr:colOff>114300</xdr:colOff>
      <xdr:row>38</xdr:row>
      <xdr:rowOff>6020</xdr:rowOff>
    </xdr:to>
    <xdr:sp macro="" textlink="">
      <xdr:nvSpPr>
        <xdr:cNvPr id="79" name="楕円 78">
          <a:extLst>
            <a:ext uri="{FF2B5EF4-FFF2-40B4-BE49-F238E27FC236}">
              <a16:creationId xmlns:a16="http://schemas.microsoft.com/office/drawing/2014/main" id="{00000000-0008-0000-0700-00004F000000}"/>
            </a:ext>
          </a:extLst>
        </xdr:cNvPr>
        <xdr:cNvSpPr/>
      </xdr:nvSpPr>
      <xdr:spPr>
        <a:xfrm>
          <a:off x="4584700" y="6419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54297</xdr:rowOff>
    </xdr:from>
    <xdr:ext cx="534377" cy="259045"/>
    <xdr:sp macro="" textlink="">
      <xdr:nvSpPr>
        <xdr:cNvPr id="80" name="議会費該当値テキスト">
          <a:extLst>
            <a:ext uri="{FF2B5EF4-FFF2-40B4-BE49-F238E27FC236}">
              <a16:creationId xmlns:a16="http://schemas.microsoft.com/office/drawing/2014/main" id="{00000000-0008-0000-0700-000050000000}"/>
            </a:ext>
          </a:extLst>
        </xdr:cNvPr>
        <xdr:cNvSpPr txBox="1"/>
      </xdr:nvSpPr>
      <xdr:spPr>
        <a:xfrm>
          <a:off x="4686300" y="63979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13,684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83147</xdr:rowOff>
    </xdr:from>
    <xdr:to>
      <xdr:col>20</xdr:col>
      <xdr:colOff>38100</xdr:colOff>
      <xdr:row>38</xdr:row>
      <xdr:rowOff>13297</xdr:rowOff>
    </xdr:to>
    <xdr:sp macro="" textlink="">
      <xdr:nvSpPr>
        <xdr:cNvPr id="81" name="楕円 80">
          <a:extLst>
            <a:ext uri="{FF2B5EF4-FFF2-40B4-BE49-F238E27FC236}">
              <a16:creationId xmlns:a16="http://schemas.microsoft.com/office/drawing/2014/main" id="{00000000-0008-0000-0700-000051000000}"/>
            </a:ext>
          </a:extLst>
        </xdr:cNvPr>
        <xdr:cNvSpPr/>
      </xdr:nvSpPr>
      <xdr:spPr>
        <a:xfrm>
          <a:off x="3746500" y="64267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38</xdr:row>
      <xdr:rowOff>4424</xdr:rowOff>
    </xdr:from>
    <xdr:ext cx="534377" cy="259045"/>
    <xdr:sp macro="" textlink="">
      <xdr:nvSpPr>
        <xdr:cNvPr id="82" name="テキスト ボックス 81">
          <a:extLst>
            <a:ext uri="{FF2B5EF4-FFF2-40B4-BE49-F238E27FC236}">
              <a16:creationId xmlns:a16="http://schemas.microsoft.com/office/drawing/2014/main" id="{00000000-0008-0000-0700-000052000000}"/>
            </a:ext>
          </a:extLst>
        </xdr:cNvPr>
        <xdr:cNvSpPr txBox="1"/>
      </xdr:nvSpPr>
      <xdr:spPr>
        <a:xfrm>
          <a:off x="3530111" y="65195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89548</xdr:rowOff>
    </xdr:from>
    <xdr:to>
      <xdr:col>15</xdr:col>
      <xdr:colOff>101600</xdr:colOff>
      <xdr:row>38</xdr:row>
      <xdr:rowOff>19698</xdr:rowOff>
    </xdr:to>
    <xdr:sp macro="" textlink="">
      <xdr:nvSpPr>
        <xdr:cNvPr id="83" name="楕円 82">
          <a:extLst>
            <a:ext uri="{FF2B5EF4-FFF2-40B4-BE49-F238E27FC236}">
              <a16:creationId xmlns:a16="http://schemas.microsoft.com/office/drawing/2014/main" id="{00000000-0008-0000-0700-000053000000}"/>
            </a:ext>
          </a:extLst>
        </xdr:cNvPr>
        <xdr:cNvSpPr/>
      </xdr:nvSpPr>
      <xdr:spPr>
        <a:xfrm>
          <a:off x="2857500" y="64331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38</xdr:row>
      <xdr:rowOff>10825</xdr:rowOff>
    </xdr:from>
    <xdr:ext cx="534377" cy="259045"/>
    <xdr:sp macro="" textlink="">
      <xdr:nvSpPr>
        <xdr:cNvPr id="84" name="テキスト ボックス 83">
          <a:extLst>
            <a:ext uri="{FF2B5EF4-FFF2-40B4-BE49-F238E27FC236}">
              <a16:creationId xmlns:a16="http://schemas.microsoft.com/office/drawing/2014/main" id="{00000000-0008-0000-0700-000054000000}"/>
            </a:ext>
          </a:extLst>
        </xdr:cNvPr>
        <xdr:cNvSpPr txBox="1"/>
      </xdr:nvSpPr>
      <xdr:spPr>
        <a:xfrm>
          <a:off x="2641111" y="65259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88709</xdr:rowOff>
    </xdr:from>
    <xdr:to>
      <xdr:col>10</xdr:col>
      <xdr:colOff>165100</xdr:colOff>
      <xdr:row>38</xdr:row>
      <xdr:rowOff>18859</xdr:rowOff>
    </xdr:to>
    <xdr:sp macro="" textlink="">
      <xdr:nvSpPr>
        <xdr:cNvPr id="85" name="楕円 84">
          <a:extLst>
            <a:ext uri="{FF2B5EF4-FFF2-40B4-BE49-F238E27FC236}">
              <a16:creationId xmlns:a16="http://schemas.microsoft.com/office/drawing/2014/main" id="{00000000-0008-0000-0700-000055000000}"/>
            </a:ext>
          </a:extLst>
        </xdr:cNvPr>
        <xdr:cNvSpPr/>
      </xdr:nvSpPr>
      <xdr:spPr>
        <a:xfrm>
          <a:off x="1968500" y="64323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38</xdr:row>
      <xdr:rowOff>9986</xdr:rowOff>
    </xdr:from>
    <xdr:ext cx="534377" cy="259045"/>
    <xdr:sp macro="" textlink="">
      <xdr:nvSpPr>
        <xdr:cNvPr id="86" name="テキスト ボックス 85">
          <a:extLst>
            <a:ext uri="{FF2B5EF4-FFF2-40B4-BE49-F238E27FC236}">
              <a16:creationId xmlns:a16="http://schemas.microsoft.com/office/drawing/2014/main" id="{00000000-0008-0000-0700-000056000000}"/>
            </a:ext>
          </a:extLst>
        </xdr:cNvPr>
        <xdr:cNvSpPr txBox="1"/>
      </xdr:nvSpPr>
      <xdr:spPr>
        <a:xfrm>
          <a:off x="1752111" y="65250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96387</xdr:rowOff>
    </xdr:from>
    <xdr:to>
      <xdr:col>6</xdr:col>
      <xdr:colOff>38100</xdr:colOff>
      <xdr:row>38</xdr:row>
      <xdr:rowOff>26536</xdr:rowOff>
    </xdr:to>
    <xdr:sp macro="" textlink="">
      <xdr:nvSpPr>
        <xdr:cNvPr id="87" name="楕円 86">
          <a:extLst>
            <a:ext uri="{FF2B5EF4-FFF2-40B4-BE49-F238E27FC236}">
              <a16:creationId xmlns:a16="http://schemas.microsoft.com/office/drawing/2014/main" id="{00000000-0008-0000-0700-000057000000}"/>
            </a:ext>
          </a:extLst>
        </xdr:cNvPr>
        <xdr:cNvSpPr/>
      </xdr:nvSpPr>
      <xdr:spPr>
        <a:xfrm>
          <a:off x="1079500" y="6440037"/>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38</xdr:row>
      <xdr:rowOff>17663</xdr:rowOff>
    </xdr:from>
    <xdr:ext cx="534377" cy="259045"/>
    <xdr:sp macro="" textlink="">
      <xdr:nvSpPr>
        <xdr:cNvPr id="88" name="テキスト ボックス 87">
          <a:extLst>
            <a:ext uri="{FF2B5EF4-FFF2-40B4-BE49-F238E27FC236}">
              <a16:creationId xmlns:a16="http://schemas.microsoft.com/office/drawing/2014/main" id="{00000000-0008-0000-0700-000058000000}"/>
            </a:ext>
          </a:extLst>
        </xdr:cNvPr>
        <xdr:cNvSpPr txBox="1"/>
      </xdr:nvSpPr>
      <xdr:spPr>
        <a:xfrm>
          <a:off x="863111" y="65327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a:extLst>
            <a:ext uri="{FF2B5EF4-FFF2-40B4-BE49-F238E27FC236}">
              <a16:creationId xmlns:a16="http://schemas.microsoft.com/office/drawing/2014/main" id="{00000000-0008-0000-0700-000059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a:extLst>
            <a:ext uri="{FF2B5EF4-FFF2-40B4-BE49-F238E27FC236}">
              <a16:creationId xmlns:a16="http://schemas.microsoft.com/office/drawing/2014/main" id="{00000000-0008-0000-0700-000061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a:extLst>
            <a:ext uri="{FF2B5EF4-FFF2-40B4-BE49-F238E27FC236}">
              <a16:creationId xmlns:a16="http://schemas.microsoft.com/office/drawing/2014/main" id="{00000000-0008-0000-0700-000062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0" name="テキスト ボックス 99">
          <a:extLst>
            <a:ext uri="{FF2B5EF4-FFF2-40B4-BE49-F238E27FC236}">
              <a16:creationId xmlns:a16="http://schemas.microsoft.com/office/drawing/2014/main" id="{00000000-0008-0000-0700-000064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1" name="直線コネクタ 100">
          <a:extLst>
            <a:ext uri="{FF2B5EF4-FFF2-40B4-BE49-F238E27FC236}">
              <a16:creationId xmlns:a16="http://schemas.microsoft.com/office/drawing/2014/main" id="{00000000-0008-0000-0700-000065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56</xdr:row>
      <xdr:rowOff>35577</xdr:rowOff>
    </xdr:from>
    <xdr:ext cx="685572" cy="259045"/>
    <xdr:sp macro="" textlink="">
      <xdr:nvSpPr>
        <xdr:cNvPr id="102" name="テキスト ボックス 101">
          <a:extLst>
            <a:ext uri="{FF2B5EF4-FFF2-40B4-BE49-F238E27FC236}">
              <a16:creationId xmlns:a16="http://schemas.microsoft.com/office/drawing/2014/main" id="{00000000-0008-0000-0700-000066000000}"/>
            </a:ext>
          </a:extLst>
        </xdr:cNvPr>
        <xdr:cNvSpPr txBox="1"/>
      </xdr:nvSpPr>
      <xdr:spPr>
        <a:xfrm>
          <a:off x="76428" y="9636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3" name="直線コネクタ 102">
          <a:extLst>
            <a:ext uri="{FF2B5EF4-FFF2-40B4-BE49-F238E27FC236}">
              <a16:creationId xmlns:a16="http://schemas.microsoft.com/office/drawing/2014/main" id="{00000000-0008-0000-0700-000067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53</xdr:row>
      <xdr:rowOff>168927</xdr:rowOff>
    </xdr:from>
    <xdr:ext cx="685572" cy="259045"/>
    <xdr:sp macro="" textlink="">
      <xdr:nvSpPr>
        <xdr:cNvPr id="104" name="テキスト ボックス 103">
          <a:extLst>
            <a:ext uri="{FF2B5EF4-FFF2-40B4-BE49-F238E27FC236}">
              <a16:creationId xmlns:a16="http://schemas.microsoft.com/office/drawing/2014/main" id="{00000000-0008-0000-0700-000068000000}"/>
            </a:ext>
          </a:extLst>
        </xdr:cNvPr>
        <xdr:cNvSpPr txBox="1"/>
      </xdr:nvSpPr>
      <xdr:spPr>
        <a:xfrm>
          <a:off x="76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5" name="直線コネクタ 104">
          <a:extLst>
            <a:ext uri="{FF2B5EF4-FFF2-40B4-BE49-F238E27FC236}">
              <a16:creationId xmlns:a16="http://schemas.microsoft.com/office/drawing/2014/main" id="{00000000-0008-0000-0700-000069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130827</xdr:rowOff>
    </xdr:from>
    <xdr:ext cx="685572" cy="259045"/>
    <xdr:sp macro="" textlink="">
      <xdr:nvSpPr>
        <xdr:cNvPr id="106" name="テキスト ボックス 105">
          <a:extLst>
            <a:ext uri="{FF2B5EF4-FFF2-40B4-BE49-F238E27FC236}">
              <a16:creationId xmlns:a16="http://schemas.microsoft.com/office/drawing/2014/main" id="{00000000-0008-0000-0700-00006A000000}"/>
            </a:ext>
          </a:extLst>
        </xdr:cNvPr>
        <xdr:cNvSpPr txBox="1"/>
      </xdr:nvSpPr>
      <xdr:spPr>
        <a:xfrm>
          <a:off x="76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7" name="直線コネクタ 106">
          <a:extLst>
            <a:ext uri="{FF2B5EF4-FFF2-40B4-BE49-F238E27FC236}">
              <a16:creationId xmlns:a16="http://schemas.microsoft.com/office/drawing/2014/main" id="{00000000-0008-0000-0700-00006B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08" name="テキスト ボックス 107">
          <a:extLst>
            <a:ext uri="{FF2B5EF4-FFF2-40B4-BE49-F238E27FC236}">
              <a16:creationId xmlns:a16="http://schemas.microsoft.com/office/drawing/2014/main" id="{00000000-0008-0000-0700-00006C000000}"/>
            </a:ext>
          </a:extLst>
        </xdr:cNvPr>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9" name="直線コネクタ 108">
          <a:extLst>
            <a:ext uri="{FF2B5EF4-FFF2-40B4-BE49-F238E27FC236}">
              <a16:creationId xmlns:a16="http://schemas.microsoft.com/office/drawing/2014/main" id="{00000000-0008-0000-0700-00006D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0" name="テキスト ボックス 109">
          <a:extLst>
            <a:ext uri="{FF2B5EF4-FFF2-40B4-BE49-F238E27FC236}">
              <a16:creationId xmlns:a16="http://schemas.microsoft.com/office/drawing/2014/main" id="{00000000-0008-0000-0700-00006E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1" name="総務費グラフ枠">
          <a:extLst>
            <a:ext uri="{FF2B5EF4-FFF2-40B4-BE49-F238E27FC236}">
              <a16:creationId xmlns:a16="http://schemas.microsoft.com/office/drawing/2014/main" id="{00000000-0008-0000-0700-00006F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91654</xdr:rowOff>
    </xdr:from>
    <xdr:to>
      <xdr:col>24</xdr:col>
      <xdr:colOff>62865</xdr:colOff>
      <xdr:row>58</xdr:row>
      <xdr:rowOff>169657</xdr:rowOff>
    </xdr:to>
    <xdr:cxnSp macro="">
      <xdr:nvCxnSpPr>
        <xdr:cNvPr id="112" name="直線コネクタ 111">
          <a:extLst>
            <a:ext uri="{FF2B5EF4-FFF2-40B4-BE49-F238E27FC236}">
              <a16:creationId xmlns:a16="http://schemas.microsoft.com/office/drawing/2014/main" id="{00000000-0008-0000-0700-000070000000}"/>
            </a:ext>
          </a:extLst>
        </xdr:cNvPr>
        <xdr:cNvCxnSpPr/>
      </xdr:nvCxnSpPr>
      <xdr:spPr>
        <a:xfrm flipV="1">
          <a:off x="4633595" y="8835604"/>
          <a:ext cx="1270" cy="12781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2034</xdr:rowOff>
    </xdr:from>
    <xdr:ext cx="599010" cy="259045"/>
    <xdr:sp macro="" textlink="">
      <xdr:nvSpPr>
        <xdr:cNvPr id="113" name="総務費最小値テキスト">
          <a:extLst>
            <a:ext uri="{FF2B5EF4-FFF2-40B4-BE49-F238E27FC236}">
              <a16:creationId xmlns:a16="http://schemas.microsoft.com/office/drawing/2014/main" id="{00000000-0008-0000-0700-000071000000}"/>
            </a:ext>
          </a:extLst>
        </xdr:cNvPr>
        <xdr:cNvSpPr txBox="1"/>
      </xdr:nvSpPr>
      <xdr:spPr>
        <a:xfrm>
          <a:off x="4686300" y="101175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121,372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169657</xdr:rowOff>
    </xdr:from>
    <xdr:to>
      <xdr:col>24</xdr:col>
      <xdr:colOff>152400</xdr:colOff>
      <xdr:row>58</xdr:row>
      <xdr:rowOff>169657</xdr:rowOff>
    </xdr:to>
    <xdr:cxnSp macro="">
      <xdr:nvCxnSpPr>
        <xdr:cNvPr id="114" name="直線コネクタ 113">
          <a:extLst>
            <a:ext uri="{FF2B5EF4-FFF2-40B4-BE49-F238E27FC236}">
              <a16:creationId xmlns:a16="http://schemas.microsoft.com/office/drawing/2014/main" id="{00000000-0008-0000-0700-000072000000}"/>
            </a:ext>
          </a:extLst>
        </xdr:cNvPr>
        <xdr:cNvCxnSpPr/>
      </xdr:nvCxnSpPr>
      <xdr:spPr>
        <a:xfrm>
          <a:off x="4546600" y="101137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38331</xdr:rowOff>
    </xdr:from>
    <xdr:ext cx="690189" cy="259045"/>
    <xdr:sp macro="" textlink="">
      <xdr:nvSpPr>
        <xdr:cNvPr id="115" name="総務費最大値テキスト">
          <a:extLst>
            <a:ext uri="{FF2B5EF4-FFF2-40B4-BE49-F238E27FC236}">
              <a16:creationId xmlns:a16="http://schemas.microsoft.com/office/drawing/2014/main" id="{00000000-0008-0000-0700-000073000000}"/>
            </a:ext>
          </a:extLst>
        </xdr:cNvPr>
        <xdr:cNvSpPr txBox="1"/>
      </xdr:nvSpPr>
      <xdr:spPr>
        <a:xfrm>
          <a:off x="4686300" y="861083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3,476,104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91654</xdr:rowOff>
    </xdr:from>
    <xdr:to>
      <xdr:col>24</xdr:col>
      <xdr:colOff>152400</xdr:colOff>
      <xdr:row>51</xdr:row>
      <xdr:rowOff>91654</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a:off x="4546600" y="88356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150967</xdr:rowOff>
    </xdr:from>
    <xdr:to>
      <xdr:col>24</xdr:col>
      <xdr:colOff>63500</xdr:colOff>
      <xdr:row>58</xdr:row>
      <xdr:rowOff>155758</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flipV="1">
          <a:off x="3797300" y="10095067"/>
          <a:ext cx="838200" cy="47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80072</xdr:rowOff>
    </xdr:from>
    <xdr:ext cx="599010" cy="259045"/>
    <xdr:sp macro="" textlink="">
      <xdr:nvSpPr>
        <xdr:cNvPr id="118" name="総務費平均値テキスト">
          <a:extLst>
            <a:ext uri="{FF2B5EF4-FFF2-40B4-BE49-F238E27FC236}">
              <a16:creationId xmlns:a16="http://schemas.microsoft.com/office/drawing/2014/main" id="{00000000-0008-0000-0700-000076000000}"/>
            </a:ext>
          </a:extLst>
        </xdr:cNvPr>
        <xdr:cNvSpPr txBox="1"/>
      </xdr:nvSpPr>
      <xdr:spPr>
        <a:xfrm>
          <a:off x="4686300" y="985272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283,216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57195</xdr:rowOff>
    </xdr:from>
    <xdr:to>
      <xdr:col>24</xdr:col>
      <xdr:colOff>114300</xdr:colOff>
      <xdr:row>58</xdr:row>
      <xdr:rowOff>158795</xdr:rowOff>
    </xdr:to>
    <xdr:sp macro="" textlink="">
      <xdr:nvSpPr>
        <xdr:cNvPr id="119" name="フローチャート: 判断 118">
          <a:extLst>
            <a:ext uri="{FF2B5EF4-FFF2-40B4-BE49-F238E27FC236}">
              <a16:creationId xmlns:a16="http://schemas.microsoft.com/office/drawing/2014/main" id="{00000000-0008-0000-0700-000077000000}"/>
            </a:ext>
          </a:extLst>
        </xdr:cNvPr>
        <xdr:cNvSpPr/>
      </xdr:nvSpPr>
      <xdr:spPr>
        <a:xfrm>
          <a:off x="4584700" y="10001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155758</xdr:rowOff>
    </xdr:from>
    <xdr:to>
      <xdr:col>19</xdr:col>
      <xdr:colOff>177800</xdr:colOff>
      <xdr:row>58</xdr:row>
      <xdr:rowOff>156057</xdr:rowOff>
    </xdr:to>
    <xdr:cxnSp macro="">
      <xdr:nvCxnSpPr>
        <xdr:cNvPr id="120" name="直線コネクタ 119">
          <a:extLst>
            <a:ext uri="{FF2B5EF4-FFF2-40B4-BE49-F238E27FC236}">
              <a16:creationId xmlns:a16="http://schemas.microsoft.com/office/drawing/2014/main" id="{00000000-0008-0000-0700-000078000000}"/>
            </a:ext>
          </a:extLst>
        </xdr:cNvPr>
        <xdr:cNvCxnSpPr/>
      </xdr:nvCxnSpPr>
      <xdr:spPr>
        <a:xfrm flipV="1">
          <a:off x="2908300" y="10099858"/>
          <a:ext cx="889000" cy="2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57544</xdr:rowOff>
    </xdr:from>
    <xdr:to>
      <xdr:col>20</xdr:col>
      <xdr:colOff>38100</xdr:colOff>
      <xdr:row>58</xdr:row>
      <xdr:rowOff>159144</xdr:rowOff>
    </xdr:to>
    <xdr:sp macro="" textlink="">
      <xdr:nvSpPr>
        <xdr:cNvPr id="121" name="フローチャート: 判断 120">
          <a:extLst>
            <a:ext uri="{FF2B5EF4-FFF2-40B4-BE49-F238E27FC236}">
              <a16:creationId xmlns:a16="http://schemas.microsoft.com/office/drawing/2014/main" id="{00000000-0008-0000-0700-000079000000}"/>
            </a:ext>
          </a:extLst>
        </xdr:cNvPr>
        <xdr:cNvSpPr/>
      </xdr:nvSpPr>
      <xdr:spPr>
        <a:xfrm>
          <a:off x="3746500" y="10001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4221</xdr:rowOff>
    </xdr:from>
    <xdr:ext cx="599010" cy="259045"/>
    <xdr:sp macro="" textlink="">
      <xdr:nvSpPr>
        <xdr:cNvPr id="122" name="テキスト ボックス 121">
          <a:extLst>
            <a:ext uri="{FF2B5EF4-FFF2-40B4-BE49-F238E27FC236}">
              <a16:creationId xmlns:a16="http://schemas.microsoft.com/office/drawing/2014/main" id="{00000000-0008-0000-0700-00007A000000}"/>
            </a:ext>
          </a:extLst>
        </xdr:cNvPr>
        <xdr:cNvSpPr txBox="1"/>
      </xdr:nvSpPr>
      <xdr:spPr>
        <a:xfrm>
          <a:off x="3497795" y="97768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123427</xdr:rowOff>
    </xdr:from>
    <xdr:to>
      <xdr:col>15</xdr:col>
      <xdr:colOff>50800</xdr:colOff>
      <xdr:row>58</xdr:row>
      <xdr:rowOff>156057</xdr:rowOff>
    </xdr:to>
    <xdr:cxnSp macro="">
      <xdr:nvCxnSpPr>
        <xdr:cNvPr id="123" name="直線コネクタ 122">
          <a:extLst>
            <a:ext uri="{FF2B5EF4-FFF2-40B4-BE49-F238E27FC236}">
              <a16:creationId xmlns:a16="http://schemas.microsoft.com/office/drawing/2014/main" id="{00000000-0008-0000-0700-00007B000000}"/>
            </a:ext>
          </a:extLst>
        </xdr:cNvPr>
        <xdr:cNvCxnSpPr/>
      </xdr:nvCxnSpPr>
      <xdr:spPr>
        <a:xfrm>
          <a:off x="2019300" y="10067527"/>
          <a:ext cx="889000" cy="326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56978</xdr:rowOff>
    </xdr:from>
    <xdr:to>
      <xdr:col>15</xdr:col>
      <xdr:colOff>101600</xdr:colOff>
      <xdr:row>58</xdr:row>
      <xdr:rowOff>158578</xdr:rowOff>
    </xdr:to>
    <xdr:sp macro="" textlink="">
      <xdr:nvSpPr>
        <xdr:cNvPr id="124" name="フローチャート: 判断 123">
          <a:extLst>
            <a:ext uri="{FF2B5EF4-FFF2-40B4-BE49-F238E27FC236}">
              <a16:creationId xmlns:a16="http://schemas.microsoft.com/office/drawing/2014/main" id="{00000000-0008-0000-0700-00007C000000}"/>
            </a:ext>
          </a:extLst>
        </xdr:cNvPr>
        <xdr:cNvSpPr/>
      </xdr:nvSpPr>
      <xdr:spPr>
        <a:xfrm>
          <a:off x="2857500" y="10001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57</xdr:row>
      <xdr:rowOff>3655</xdr:rowOff>
    </xdr:from>
    <xdr:ext cx="599010" cy="259045"/>
    <xdr:sp macro="" textlink="">
      <xdr:nvSpPr>
        <xdr:cNvPr id="125" name="テキスト ボックス 124">
          <a:extLst>
            <a:ext uri="{FF2B5EF4-FFF2-40B4-BE49-F238E27FC236}">
              <a16:creationId xmlns:a16="http://schemas.microsoft.com/office/drawing/2014/main" id="{00000000-0008-0000-0700-00007D000000}"/>
            </a:ext>
          </a:extLst>
        </xdr:cNvPr>
        <xdr:cNvSpPr txBox="1"/>
      </xdr:nvSpPr>
      <xdr:spPr>
        <a:xfrm>
          <a:off x="2608795" y="97763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283,785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123427</xdr:rowOff>
    </xdr:from>
    <xdr:to>
      <xdr:col>10</xdr:col>
      <xdr:colOff>114300</xdr:colOff>
      <xdr:row>58</xdr:row>
      <xdr:rowOff>145051</xdr:rowOff>
    </xdr:to>
    <xdr:cxnSp macro="">
      <xdr:nvCxnSpPr>
        <xdr:cNvPr id="126" name="直線コネクタ 125">
          <a:extLst>
            <a:ext uri="{FF2B5EF4-FFF2-40B4-BE49-F238E27FC236}">
              <a16:creationId xmlns:a16="http://schemas.microsoft.com/office/drawing/2014/main" id="{00000000-0008-0000-0700-00007E000000}"/>
            </a:ext>
          </a:extLst>
        </xdr:cNvPr>
        <xdr:cNvCxnSpPr/>
      </xdr:nvCxnSpPr>
      <xdr:spPr>
        <a:xfrm flipV="1">
          <a:off x="1130300" y="10067527"/>
          <a:ext cx="889000" cy="216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63390</xdr:rowOff>
    </xdr:from>
    <xdr:to>
      <xdr:col>10</xdr:col>
      <xdr:colOff>165100</xdr:colOff>
      <xdr:row>58</xdr:row>
      <xdr:rowOff>164990</xdr:rowOff>
    </xdr:to>
    <xdr:sp macro="" textlink="">
      <xdr:nvSpPr>
        <xdr:cNvPr id="127" name="フローチャート: 判断 126">
          <a:extLst>
            <a:ext uri="{FF2B5EF4-FFF2-40B4-BE49-F238E27FC236}">
              <a16:creationId xmlns:a16="http://schemas.microsoft.com/office/drawing/2014/main" id="{00000000-0008-0000-0700-00007F000000}"/>
            </a:ext>
          </a:extLst>
        </xdr:cNvPr>
        <xdr:cNvSpPr/>
      </xdr:nvSpPr>
      <xdr:spPr>
        <a:xfrm>
          <a:off x="1968500" y="10007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57</xdr:row>
      <xdr:rowOff>10067</xdr:rowOff>
    </xdr:from>
    <xdr:ext cx="599010" cy="259045"/>
    <xdr:sp macro="" textlink="">
      <xdr:nvSpPr>
        <xdr:cNvPr id="128" name="テキスト ボックス 127">
          <a:extLst>
            <a:ext uri="{FF2B5EF4-FFF2-40B4-BE49-F238E27FC236}">
              <a16:creationId xmlns:a16="http://schemas.microsoft.com/office/drawing/2014/main" id="{00000000-0008-0000-0700-000080000000}"/>
            </a:ext>
          </a:extLst>
        </xdr:cNvPr>
        <xdr:cNvSpPr txBox="1"/>
      </xdr:nvSpPr>
      <xdr:spPr>
        <a:xfrm>
          <a:off x="1719795" y="97827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266,956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63928</xdr:rowOff>
    </xdr:from>
    <xdr:to>
      <xdr:col>6</xdr:col>
      <xdr:colOff>38100</xdr:colOff>
      <xdr:row>58</xdr:row>
      <xdr:rowOff>165528</xdr:rowOff>
    </xdr:to>
    <xdr:sp macro="" textlink="">
      <xdr:nvSpPr>
        <xdr:cNvPr id="129" name="フローチャート: 判断 128">
          <a:extLst>
            <a:ext uri="{FF2B5EF4-FFF2-40B4-BE49-F238E27FC236}">
              <a16:creationId xmlns:a16="http://schemas.microsoft.com/office/drawing/2014/main" id="{00000000-0008-0000-0700-000081000000}"/>
            </a:ext>
          </a:extLst>
        </xdr:cNvPr>
        <xdr:cNvSpPr/>
      </xdr:nvSpPr>
      <xdr:spPr>
        <a:xfrm>
          <a:off x="1079500" y="10008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57</xdr:row>
      <xdr:rowOff>10605</xdr:rowOff>
    </xdr:from>
    <xdr:ext cx="599010"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830795" y="97832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265,543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100167</xdr:rowOff>
    </xdr:from>
    <xdr:to>
      <xdr:col>24</xdr:col>
      <xdr:colOff>114300</xdr:colOff>
      <xdr:row>59</xdr:row>
      <xdr:rowOff>30317</xdr:rowOff>
    </xdr:to>
    <xdr:sp macro="" textlink="">
      <xdr:nvSpPr>
        <xdr:cNvPr id="136" name="楕円 135">
          <a:extLst>
            <a:ext uri="{FF2B5EF4-FFF2-40B4-BE49-F238E27FC236}">
              <a16:creationId xmlns:a16="http://schemas.microsoft.com/office/drawing/2014/main" id="{00000000-0008-0000-0700-000088000000}"/>
            </a:ext>
          </a:extLst>
        </xdr:cNvPr>
        <xdr:cNvSpPr/>
      </xdr:nvSpPr>
      <xdr:spPr>
        <a:xfrm>
          <a:off x="4584700" y="100442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58</xdr:row>
      <xdr:rowOff>35622</xdr:rowOff>
    </xdr:from>
    <xdr:ext cx="599010" cy="259045"/>
    <xdr:sp macro="" textlink="">
      <xdr:nvSpPr>
        <xdr:cNvPr id="137" name="総務費該当値テキスト">
          <a:extLst>
            <a:ext uri="{FF2B5EF4-FFF2-40B4-BE49-F238E27FC236}">
              <a16:creationId xmlns:a16="http://schemas.microsoft.com/office/drawing/2014/main" id="{00000000-0008-0000-0700-000089000000}"/>
            </a:ext>
          </a:extLst>
        </xdr:cNvPr>
        <xdr:cNvSpPr txBox="1"/>
      </xdr:nvSpPr>
      <xdr:spPr>
        <a:xfrm>
          <a:off x="4686300" y="99797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170,428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104958</xdr:rowOff>
    </xdr:from>
    <xdr:to>
      <xdr:col>20</xdr:col>
      <xdr:colOff>38100</xdr:colOff>
      <xdr:row>59</xdr:row>
      <xdr:rowOff>35108</xdr:rowOff>
    </xdr:to>
    <xdr:sp macro="" textlink="">
      <xdr:nvSpPr>
        <xdr:cNvPr id="138" name="楕円 137">
          <a:extLst>
            <a:ext uri="{FF2B5EF4-FFF2-40B4-BE49-F238E27FC236}">
              <a16:creationId xmlns:a16="http://schemas.microsoft.com/office/drawing/2014/main" id="{00000000-0008-0000-0700-00008A000000}"/>
            </a:ext>
          </a:extLst>
        </xdr:cNvPr>
        <xdr:cNvSpPr/>
      </xdr:nvSpPr>
      <xdr:spPr>
        <a:xfrm>
          <a:off x="3746500" y="10049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59</xdr:row>
      <xdr:rowOff>26235</xdr:rowOff>
    </xdr:from>
    <xdr:ext cx="599010" cy="259045"/>
    <xdr:sp macro="" textlink="">
      <xdr:nvSpPr>
        <xdr:cNvPr id="139" name="テキスト ボックス 138">
          <a:extLst>
            <a:ext uri="{FF2B5EF4-FFF2-40B4-BE49-F238E27FC236}">
              <a16:creationId xmlns:a16="http://schemas.microsoft.com/office/drawing/2014/main" id="{00000000-0008-0000-0700-00008B000000}"/>
            </a:ext>
          </a:extLst>
        </xdr:cNvPr>
        <xdr:cNvSpPr txBox="1"/>
      </xdr:nvSpPr>
      <xdr:spPr>
        <a:xfrm>
          <a:off x="3497795" y="101417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157,854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105257</xdr:rowOff>
    </xdr:from>
    <xdr:to>
      <xdr:col>15</xdr:col>
      <xdr:colOff>101600</xdr:colOff>
      <xdr:row>59</xdr:row>
      <xdr:rowOff>35407</xdr:rowOff>
    </xdr:to>
    <xdr:sp macro="" textlink="">
      <xdr:nvSpPr>
        <xdr:cNvPr id="140" name="楕円 139">
          <a:extLst>
            <a:ext uri="{FF2B5EF4-FFF2-40B4-BE49-F238E27FC236}">
              <a16:creationId xmlns:a16="http://schemas.microsoft.com/office/drawing/2014/main" id="{00000000-0008-0000-0700-00008C000000}"/>
            </a:ext>
          </a:extLst>
        </xdr:cNvPr>
        <xdr:cNvSpPr/>
      </xdr:nvSpPr>
      <xdr:spPr>
        <a:xfrm>
          <a:off x="2857500" y="10049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59</xdr:row>
      <xdr:rowOff>26534</xdr:rowOff>
    </xdr:from>
    <xdr:ext cx="599010" cy="259045"/>
    <xdr:sp macro="" textlink="">
      <xdr:nvSpPr>
        <xdr:cNvPr id="141" name="テキスト ボックス 140">
          <a:extLst>
            <a:ext uri="{FF2B5EF4-FFF2-40B4-BE49-F238E27FC236}">
              <a16:creationId xmlns:a16="http://schemas.microsoft.com/office/drawing/2014/main" id="{00000000-0008-0000-0700-00008D000000}"/>
            </a:ext>
          </a:extLst>
        </xdr:cNvPr>
        <xdr:cNvSpPr txBox="1"/>
      </xdr:nvSpPr>
      <xdr:spPr>
        <a:xfrm>
          <a:off x="2608795" y="101420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72627</xdr:rowOff>
    </xdr:from>
    <xdr:to>
      <xdr:col>10</xdr:col>
      <xdr:colOff>165100</xdr:colOff>
      <xdr:row>59</xdr:row>
      <xdr:rowOff>2777</xdr:rowOff>
    </xdr:to>
    <xdr:sp macro="" textlink="">
      <xdr:nvSpPr>
        <xdr:cNvPr id="142" name="楕円 141">
          <a:extLst>
            <a:ext uri="{FF2B5EF4-FFF2-40B4-BE49-F238E27FC236}">
              <a16:creationId xmlns:a16="http://schemas.microsoft.com/office/drawing/2014/main" id="{00000000-0008-0000-0700-00008E000000}"/>
            </a:ext>
          </a:extLst>
        </xdr:cNvPr>
        <xdr:cNvSpPr/>
      </xdr:nvSpPr>
      <xdr:spPr>
        <a:xfrm>
          <a:off x="1968500" y="100167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165354</xdr:rowOff>
    </xdr:from>
    <xdr:ext cx="599010" cy="259045"/>
    <xdr:sp macro="" textlink="">
      <xdr:nvSpPr>
        <xdr:cNvPr id="143" name="テキスト ボックス 142">
          <a:extLst>
            <a:ext uri="{FF2B5EF4-FFF2-40B4-BE49-F238E27FC236}">
              <a16:creationId xmlns:a16="http://schemas.microsoft.com/office/drawing/2014/main" id="{00000000-0008-0000-0700-00008F000000}"/>
            </a:ext>
          </a:extLst>
        </xdr:cNvPr>
        <xdr:cNvSpPr txBox="1"/>
      </xdr:nvSpPr>
      <xdr:spPr>
        <a:xfrm>
          <a:off x="1719795" y="101094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242,710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94251</xdr:rowOff>
    </xdr:from>
    <xdr:to>
      <xdr:col>6</xdr:col>
      <xdr:colOff>38100</xdr:colOff>
      <xdr:row>59</xdr:row>
      <xdr:rowOff>24401</xdr:rowOff>
    </xdr:to>
    <xdr:sp macro="" textlink="">
      <xdr:nvSpPr>
        <xdr:cNvPr id="144" name="楕円 143">
          <a:extLst>
            <a:ext uri="{FF2B5EF4-FFF2-40B4-BE49-F238E27FC236}">
              <a16:creationId xmlns:a16="http://schemas.microsoft.com/office/drawing/2014/main" id="{00000000-0008-0000-0700-000090000000}"/>
            </a:ext>
          </a:extLst>
        </xdr:cNvPr>
        <xdr:cNvSpPr/>
      </xdr:nvSpPr>
      <xdr:spPr>
        <a:xfrm>
          <a:off x="1079500" y="100383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59</xdr:row>
      <xdr:rowOff>15528</xdr:rowOff>
    </xdr:from>
    <xdr:ext cx="599010" cy="259045"/>
    <xdr:sp macro="" textlink="">
      <xdr:nvSpPr>
        <xdr:cNvPr id="145" name="テキスト ボックス 144">
          <a:extLst>
            <a:ext uri="{FF2B5EF4-FFF2-40B4-BE49-F238E27FC236}">
              <a16:creationId xmlns:a16="http://schemas.microsoft.com/office/drawing/2014/main" id="{00000000-0008-0000-0700-000091000000}"/>
            </a:ext>
          </a:extLst>
        </xdr:cNvPr>
        <xdr:cNvSpPr txBox="1"/>
      </xdr:nvSpPr>
      <xdr:spPr>
        <a:xfrm>
          <a:off x="830795" y="101310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185,956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6" name="正方形/長方形 145">
          <a:extLst>
            <a:ext uri="{FF2B5EF4-FFF2-40B4-BE49-F238E27FC236}">
              <a16:creationId xmlns:a16="http://schemas.microsoft.com/office/drawing/2014/main" id="{00000000-0008-0000-0700-000092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192,925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4" name="テキスト ボックス 153">
          <a:extLst>
            <a:ext uri="{FF2B5EF4-FFF2-40B4-BE49-F238E27FC236}">
              <a16:creationId xmlns:a16="http://schemas.microsoft.com/office/drawing/2014/main" id="{00000000-0008-0000-0700-00009A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5" name="直線コネクタ 154">
          <a:extLst>
            <a:ext uri="{FF2B5EF4-FFF2-40B4-BE49-F238E27FC236}">
              <a16:creationId xmlns:a16="http://schemas.microsoft.com/office/drawing/2014/main" id="{00000000-0008-0000-0700-00009B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98879</xdr:rowOff>
    </xdr:from>
    <xdr:to>
      <xdr:col>28</xdr:col>
      <xdr:colOff>114300</xdr:colOff>
      <xdr:row>79</xdr:row>
      <xdr:rowOff>98879</xdr:rowOff>
    </xdr:to>
    <xdr:cxnSp macro="">
      <xdr:nvCxnSpPr>
        <xdr:cNvPr id="156" name="直線コネクタ 155">
          <a:extLst>
            <a:ext uri="{FF2B5EF4-FFF2-40B4-BE49-F238E27FC236}">
              <a16:creationId xmlns:a16="http://schemas.microsoft.com/office/drawing/2014/main" id="{00000000-0008-0000-0700-00009C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128106</xdr:rowOff>
    </xdr:from>
    <xdr:ext cx="248786" cy="259045"/>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69</xdr:row>
      <xdr:rowOff>38299</xdr:rowOff>
    </xdr:from>
    <xdr:ext cx="685572"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76428" y="11868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a:extLst>
            <a:ext uri="{FF2B5EF4-FFF2-40B4-BE49-F238E27FC236}">
              <a16:creationId xmlns:a16="http://schemas.microsoft.com/office/drawing/2014/main" id="{00000000-0008-0000-0700-0000A8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67</xdr:row>
      <xdr:rowOff>54627</xdr:rowOff>
    </xdr:from>
    <xdr:ext cx="685572" cy="259045"/>
    <xdr:sp macro="" textlink="">
      <xdr:nvSpPr>
        <xdr:cNvPr id="169" name="テキスト ボックス 168">
          <a:extLst>
            <a:ext uri="{FF2B5EF4-FFF2-40B4-BE49-F238E27FC236}">
              <a16:creationId xmlns:a16="http://schemas.microsoft.com/office/drawing/2014/main" id="{00000000-0008-0000-0700-0000A9000000}"/>
            </a:ext>
          </a:extLst>
        </xdr:cNvPr>
        <xdr:cNvSpPr txBox="1"/>
      </xdr:nvSpPr>
      <xdr:spPr>
        <a:xfrm>
          <a:off x="76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民生費グラフ枠">
          <a:extLst>
            <a:ext uri="{FF2B5EF4-FFF2-40B4-BE49-F238E27FC236}">
              <a16:creationId xmlns:a16="http://schemas.microsoft.com/office/drawing/2014/main" id="{00000000-0008-0000-0700-0000AA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18507</xdr:rowOff>
    </xdr:from>
    <xdr:to>
      <xdr:col>24</xdr:col>
      <xdr:colOff>62865</xdr:colOff>
      <xdr:row>78</xdr:row>
      <xdr:rowOff>70081</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flipV="1">
          <a:off x="4633595" y="12020007"/>
          <a:ext cx="1270" cy="14231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73908</xdr:rowOff>
    </xdr:from>
    <xdr:ext cx="599010" cy="259045"/>
    <xdr:sp macro="" textlink="">
      <xdr:nvSpPr>
        <xdr:cNvPr id="172" name="民生費最小値テキスト">
          <a:extLst>
            <a:ext uri="{FF2B5EF4-FFF2-40B4-BE49-F238E27FC236}">
              <a16:creationId xmlns:a16="http://schemas.microsoft.com/office/drawing/2014/main" id="{00000000-0008-0000-0700-0000AC000000}"/>
            </a:ext>
          </a:extLst>
        </xdr:cNvPr>
        <xdr:cNvSpPr txBox="1"/>
      </xdr:nvSpPr>
      <xdr:spPr>
        <a:xfrm>
          <a:off x="4686300" y="134470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122,636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70081</xdr:rowOff>
    </xdr:from>
    <xdr:to>
      <xdr:col>24</xdr:col>
      <xdr:colOff>152400</xdr:colOff>
      <xdr:row>78</xdr:row>
      <xdr:rowOff>70081</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4546600" y="134431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136634</xdr:rowOff>
    </xdr:from>
    <xdr:ext cx="599010" cy="259045"/>
    <xdr:sp macro="" textlink="">
      <xdr:nvSpPr>
        <xdr:cNvPr id="174" name="民生費最大値テキスト">
          <a:extLst>
            <a:ext uri="{FF2B5EF4-FFF2-40B4-BE49-F238E27FC236}">
              <a16:creationId xmlns:a16="http://schemas.microsoft.com/office/drawing/2014/main" id="{00000000-0008-0000-0700-0000AE000000}"/>
            </a:ext>
          </a:extLst>
        </xdr:cNvPr>
        <xdr:cNvSpPr txBox="1"/>
      </xdr:nvSpPr>
      <xdr:spPr>
        <a:xfrm>
          <a:off x="4686300" y="117952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994,221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18507</xdr:rowOff>
    </xdr:from>
    <xdr:to>
      <xdr:col>24</xdr:col>
      <xdr:colOff>152400</xdr:colOff>
      <xdr:row>70</xdr:row>
      <xdr:rowOff>18507</xdr:rowOff>
    </xdr:to>
    <xdr:cxnSp macro="">
      <xdr:nvCxnSpPr>
        <xdr:cNvPr id="175" name="直線コネクタ 174">
          <a:extLst>
            <a:ext uri="{FF2B5EF4-FFF2-40B4-BE49-F238E27FC236}">
              <a16:creationId xmlns:a16="http://schemas.microsoft.com/office/drawing/2014/main" id="{00000000-0008-0000-0700-0000AF000000}"/>
            </a:ext>
          </a:extLst>
        </xdr:cNvPr>
        <xdr:cNvCxnSpPr/>
      </xdr:nvCxnSpPr>
      <xdr:spPr>
        <a:xfrm>
          <a:off x="4546600" y="120200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146371</xdr:rowOff>
    </xdr:from>
    <xdr:to>
      <xdr:col>24</xdr:col>
      <xdr:colOff>63500</xdr:colOff>
      <xdr:row>78</xdr:row>
      <xdr:rowOff>7452</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flipV="1">
          <a:off x="3797300" y="13348021"/>
          <a:ext cx="838200" cy="32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58095</xdr:rowOff>
    </xdr:from>
    <xdr:ext cx="599010" cy="259045"/>
    <xdr:sp macro="" textlink="">
      <xdr:nvSpPr>
        <xdr:cNvPr id="177" name="民生費平均値テキスト">
          <a:extLst>
            <a:ext uri="{FF2B5EF4-FFF2-40B4-BE49-F238E27FC236}">
              <a16:creationId xmlns:a16="http://schemas.microsoft.com/office/drawing/2014/main" id="{00000000-0008-0000-0700-0000B1000000}"/>
            </a:ext>
          </a:extLst>
        </xdr:cNvPr>
        <xdr:cNvSpPr txBox="1"/>
      </xdr:nvSpPr>
      <xdr:spPr>
        <a:xfrm>
          <a:off x="4686300" y="1308829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217,876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35218</xdr:rowOff>
    </xdr:from>
    <xdr:to>
      <xdr:col>24</xdr:col>
      <xdr:colOff>114300</xdr:colOff>
      <xdr:row>77</xdr:row>
      <xdr:rowOff>136818</xdr:rowOff>
    </xdr:to>
    <xdr:sp macro="" textlink="">
      <xdr:nvSpPr>
        <xdr:cNvPr id="178" name="フローチャート: 判断 177">
          <a:extLst>
            <a:ext uri="{FF2B5EF4-FFF2-40B4-BE49-F238E27FC236}">
              <a16:creationId xmlns:a16="http://schemas.microsoft.com/office/drawing/2014/main" id="{00000000-0008-0000-0700-0000B2000000}"/>
            </a:ext>
          </a:extLst>
        </xdr:cNvPr>
        <xdr:cNvSpPr/>
      </xdr:nvSpPr>
      <xdr:spPr>
        <a:xfrm>
          <a:off x="4584700" y="13236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167832</xdr:rowOff>
    </xdr:from>
    <xdr:to>
      <xdr:col>19</xdr:col>
      <xdr:colOff>177800</xdr:colOff>
      <xdr:row>78</xdr:row>
      <xdr:rowOff>7452</xdr:rowOff>
    </xdr:to>
    <xdr:cxnSp macro="">
      <xdr:nvCxnSpPr>
        <xdr:cNvPr id="179" name="直線コネクタ 178">
          <a:extLst>
            <a:ext uri="{FF2B5EF4-FFF2-40B4-BE49-F238E27FC236}">
              <a16:creationId xmlns:a16="http://schemas.microsoft.com/office/drawing/2014/main" id="{00000000-0008-0000-0700-0000B3000000}"/>
            </a:ext>
          </a:extLst>
        </xdr:cNvPr>
        <xdr:cNvCxnSpPr/>
      </xdr:nvCxnSpPr>
      <xdr:spPr>
        <a:xfrm>
          <a:off x="2908300" y="13369482"/>
          <a:ext cx="889000" cy="110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50381</xdr:rowOff>
    </xdr:from>
    <xdr:to>
      <xdr:col>20</xdr:col>
      <xdr:colOff>38100</xdr:colOff>
      <xdr:row>77</xdr:row>
      <xdr:rowOff>151981</xdr:rowOff>
    </xdr:to>
    <xdr:sp macro="" textlink="">
      <xdr:nvSpPr>
        <xdr:cNvPr id="180" name="フローチャート: 判断 179">
          <a:extLst>
            <a:ext uri="{FF2B5EF4-FFF2-40B4-BE49-F238E27FC236}">
              <a16:creationId xmlns:a16="http://schemas.microsoft.com/office/drawing/2014/main" id="{00000000-0008-0000-0700-0000B4000000}"/>
            </a:ext>
          </a:extLst>
        </xdr:cNvPr>
        <xdr:cNvSpPr/>
      </xdr:nvSpPr>
      <xdr:spPr>
        <a:xfrm>
          <a:off x="3746500" y="13252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168508</xdr:rowOff>
    </xdr:from>
    <xdr:ext cx="599010" cy="259045"/>
    <xdr:sp macro="" textlink="">
      <xdr:nvSpPr>
        <xdr:cNvPr id="181" name="テキスト ボックス 180">
          <a:extLst>
            <a:ext uri="{FF2B5EF4-FFF2-40B4-BE49-F238E27FC236}">
              <a16:creationId xmlns:a16="http://schemas.microsoft.com/office/drawing/2014/main" id="{00000000-0008-0000-0700-0000B5000000}"/>
            </a:ext>
          </a:extLst>
        </xdr:cNvPr>
        <xdr:cNvSpPr txBox="1"/>
      </xdr:nvSpPr>
      <xdr:spPr>
        <a:xfrm>
          <a:off x="3497795" y="130272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152220</xdr:rowOff>
    </xdr:from>
    <xdr:to>
      <xdr:col>15</xdr:col>
      <xdr:colOff>50800</xdr:colOff>
      <xdr:row>77</xdr:row>
      <xdr:rowOff>167832</xdr:rowOff>
    </xdr:to>
    <xdr:cxnSp macro="">
      <xdr:nvCxnSpPr>
        <xdr:cNvPr id="182" name="直線コネクタ 181">
          <a:extLst>
            <a:ext uri="{FF2B5EF4-FFF2-40B4-BE49-F238E27FC236}">
              <a16:creationId xmlns:a16="http://schemas.microsoft.com/office/drawing/2014/main" id="{00000000-0008-0000-0700-0000B6000000}"/>
            </a:ext>
          </a:extLst>
        </xdr:cNvPr>
        <xdr:cNvCxnSpPr/>
      </xdr:nvCxnSpPr>
      <xdr:spPr>
        <a:xfrm>
          <a:off x="2019300" y="13353870"/>
          <a:ext cx="889000" cy="156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32810</xdr:rowOff>
    </xdr:from>
    <xdr:to>
      <xdr:col>15</xdr:col>
      <xdr:colOff>101600</xdr:colOff>
      <xdr:row>77</xdr:row>
      <xdr:rowOff>134410</xdr:rowOff>
    </xdr:to>
    <xdr:sp macro="" textlink="">
      <xdr:nvSpPr>
        <xdr:cNvPr id="183" name="フローチャート: 判断 182">
          <a:extLst>
            <a:ext uri="{FF2B5EF4-FFF2-40B4-BE49-F238E27FC236}">
              <a16:creationId xmlns:a16="http://schemas.microsoft.com/office/drawing/2014/main" id="{00000000-0008-0000-0700-0000B7000000}"/>
            </a:ext>
          </a:extLst>
        </xdr:cNvPr>
        <xdr:cNvSpPr/>
      </xdr:nvSpPr>
      <xdr:spPr>
        <a:xfrm>
          <a:off x="2857500" y="13234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150937</xdr:rowOff>
    </xdr:from>
    <xdr:ext cx="599010" cy="259045"/>
    <xdr:sp macro="" textlink="">
      <xdr:nvSpPr>
        <xdr:cNvPr id="184" name="テキスト ボックス 183">
          <a:extLst>
            <a:ext uri="{FF2B5EF4-FFF2-40B4-BE49-F238E27FC236}">
              <a16:creationId xmlns:a16="http://schemas.microsoft.com/office/drawing/2014/main" id="{00000000-0008-0000-0700-0000B8000000}"/>
            </a:ext>
          </a:extLst>
        </xdr:cNvPr>
        <xdr:cNvSpPr txBox="1"/>
      </xdr:nvSpPr>
      <xdr:spPr>
        <a:xfrm>
          <a:off x="2608795" y="130096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142765</xdr:rowOff>
    </xdr:from>
    <xdr:to>
      <xdr:col>10</xdr:col>
      <xdr:colOff>114300</xdr:colOff>
      <xdr:row>77</xdr:row>
      <xdr:rowOff>152220</xdr:rowOff>
    </xdr:to>
    <xdr:cxnSp macro="">
      <xdr:nvCxnSpPr>
        <xdr:cNvPr id="185" name="直線コネクタ 184">
          <a:extLst>
            <a:ext uri="{FF2B5EF4-FFF2-40B4-BE49-F238E27FC236}">
              <a16:creationId xmlns:a16="http://schemas.microsoft.com/office/drawing/2014/main" id="{00000000-0008-0000-0700-0000B9000000}"/>
            </a:ext>
          </a:extLst>
        </xdr:cNvPr>
        <xdr:cNvCxnSpPr/>
      </xdr:nvCxnSpPr>
      <xdr:spPr>
        <a:xfrm>
          <a:off x="1130300" y="13344415"/>
          <a:ext cx="889000" cy="9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38067</xdr:rowOff>
    </xdr:from>
    <xdr:to>
      <xdr:col>10</xdr:col>
      <xdr:colOff>165100</xdr:colOff>
      <xdr:row>77</xdr:row>
      <xdr:rowOff>139667</xdr:rowOff>
    </xdr:to>
    <xdr:sp macro="" textlink="">
      <xdr:nvSpPr>
        <xdr:cNvPr id="186" name="フローチャート: 判断 185">
          <a:extLst>
            <a:ext uri="{FF2B5EF4-FFF2-40B4-BE49-F238E27FC236}">
              <a16:creationId xmlns:a16="http://schemas.microsoft.com/office/drawing/2014/main" id="{00000000-0008-0000-0700-0000BA000000}"/>
            </a:ext>
          </a:extLst>
        </xdr:cNvPr>
        <xdr:cNvSpPr/>
      </xdr:nvSpPr>
      <xdr:spPr>
        <a:xfrm>
          <a:off x="1968500" y="13239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156194</xdr:rowOff>
    </xdr:from>
    <xdr:ext cx="59901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1719795" y="130149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52285</xdr:rowOff>
    </xdr:from>
    <xdr:to>
      <xdr:col>6</xdr:col>
      <xdr:colOff>38100</xdr:colOff>
      <xdr:row>77</xdr:row>
      <xdr:rowOff>153885</xdr:rowOff>
    </xdr:to>
    <xdr:sp macro="" textlink="">
      <xdr:nvSpPr>
        <xdr:cNvPr id="188" name="フローチャート: 判断 187">
          <a:extLst>
            <a:ext uri="{FF2B5EF4-FFF2-40B4-BE49-F238E27FC236}">
              <a16:creationId xmlns:a16="http://schemas.microsoft.com/office/drawing/2014/main" id="{00000000-0008-0000-0700-0000BC000000}"/>
            </a:ext>
          </a:extLst>
        </xdr:cNvPr>
        <xdr:cNvSpPr/>
      </xdr:nvSpPr>
      <xdr:spPr>
        <a:xfrm>
          <a:off x="1079500" y="13253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170412</xdr:rowOff>
    </xdr:from>
    <xdr:ext cx="59901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830795" y="130291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207,424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95571</xdr:rowOff>
    </xdr:from>
    <xdr:to>
      <xdr:col>24</xdr:col>
      <xdr:colOff>114300</xdr:colOff>
      <xdr:row>78</xdr:row>
      <xdr:rowOff>25721</xdr:rowOff>
    </xdr:to>
    <xdr:sp macro="" textlink="">
      <xdr:nvSpPr>
        <xdr:cNvPr id="195" name="楕円 194">
          <a:extLst>
            <a:ext uri="{FF2B5EF4-FFF2-40B4-BE49-F238E27FC236}">
              <a16:creationId xmlns:a16="http://schemas.microsoft.com/office/drawing/2014/main" id="{00000000-0008-0000-0700-0000C3000000}"/>
            </a:ext>
          </a:extLst>
        </xdr:cNvPr>
        <xdr:cNvSpPr/>
      </xdr:nvSpPr>
      <xdr:spPr>
        <a:xfrm>
          <a:off x="4584700" y="132972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13646</xdr:rowOff>
    </xdr:from>
    <xdr:ext cx="599010" cy="259045"/>
    <xdr:sp macro="" textlink="">
      <xdr:nvSpPr>
        <xdr:cNvPr id="196" name="民生費該当値テキスト">
          <a:extLst>
            <a:ext uri="{FF2B5EF4-FFF2-40B4-BE49-F238E27FC236}">
              <a16:creationId xmlns:a16="http://schemas.microsoft.com/office/drawing/2014/main" id="{00000000-0008-0000-0700-0000C4000000}"/>
            </a:ext>
          </a:extLst>
        </xdr:cNvPr>
        <xdr:cNvSpPr txBox="1"/>
      </xdr:nvSpPr>
      <xdr:spPr>
        <a:xfrm>
          <a:off x="4686300" y="132152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180,915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128102</xdr:rowOff>
    </xdr:from>
    <xdr:to>
      <xdr:col>20</xdr:col>
      <xdr:colOff>38100</xdr:colOff>
      <xdr:row>78</xdr:row>
      <xdr:rowOff>58252</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3746500" y="133297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78</xdr:row>
      <xdr:rowOff>49379</xdr:rowOff>
    </xdr:from>
    <xdr:ext cx="59901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3497795" y="134224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117032</xdr:rowOff>
    </xdr:from>
    <xdr:to>
      <xdr:col>15</xdr:col>
      <xdr:colOff>101600</xdr:colOff>
      <xdr:row>78</xdr:row>
      <xdr:rowOff>47182</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2857500" y="133186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78</xdr:row>
      <xdr:rowOff>38309</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2608795" y="134114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101420</xdr:rowOff>
    </xdr:from>
    <xdr:to>
      <xdr:col>10</xdr:col>
      <xdr:colOff>165100</xdr:colOff>
      <xdr:row>78</xdr:row>
      <xdr:rowOff>31570</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1968500" y="13303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22697</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1719795" y="133957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177,332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91965</xdr:rowOff>
    </xdr:from>
    <xdr:to>
      <xdr:col>6</xdr:col>
      <xdr:colOff>38100</xdr:colOff>
      <xdr:row>78</xdr:row>
      <xdr:rowOff>22115</xdr:rowOff>
    </xdr:to>
    <xdr:sp macro="" textlink="">
      <xdr:nvSpPr>
        <xdr:cNvPr id="203" name="楕円 202">
          <a:extLst>
            <a:ext uri="{FF2B5EF4-FFF2-40B4-BE49-F238E27FC236}">
              <a16:creationId xmlns:a16="http://schemas.microsoft.com/office/drawing/2014/main" id="{00000000-0008-0000-0700-0000CB000000}"/>
            </a:ext>
          </a:extLst>
        </xdr:cNvPr>
        <xdr:cNvSpPr/>
      </xdr:nvSpPr>
      <xdr:spPr>
        <a:xfrm>
          <a:off x="1079500" y="13293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13242</xdr:rowOff>
    </xdr:from>
    <xdr:ext cx="599010" cy="259045"/>
    <xdr:sp macro="" textlink="">
      <xdr:nvSpPr>
        <xdr:cNvPr id="204" name="テキスト ボックス 203">
          <a:extLst>
            <a:ext uri="{FF2B5EF4-FFF2-40B4-BE49-F238E27FC236}">
              <a16:creationId xmlns:a16="http://schemas.microsoft.com/office/drawing/2014/main" id="{00000000-0008-0000-0700-0000CC000000}"/>
            </a:ext>
          </a:extLst>
        </xdr:cNvPr>
        <xdr:cNvSpPr txBox="1"/>
      </xdr:nvSpPr>
      <xdr:spPr>
        <a:xfrm>
          <a:off x="830795" y="133863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37,431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37,589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a:extLst>
            <a:ext uri="{FF2B5EF4-FFF2-40B4-BE49-F238E27FC236}">
              <a16:creationId xmlns:a16="http://schemas.microsoft.com/office/drawing/2014/main" id="{00000000-0008-0000-0700-0000D5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a:extLst>
            <a:ext uri="{FF2B5EF4-FFF2-40B4-BE49-F238E27FC236}">
              <a16:creationId xmlns:a16="http://schemas.microsoft.com/office/drawing/2014/main" id="{00000000-0008-0000-0700-0000D6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98879</xdr:rowOff>
    </xdr:from>
    <xdr:to>
      <xdr:col>28</xdr:col>
      <xdr:colOff>114300</xdr:colOff>
      <xdr:row>99</xdr:row>
      <xdr:rowOff>98879</xdr:rowOff>
    </xdr:to>
    <xdr:cxnSp macro="">
      <xdr:nvCxnSpPr>
        <xdr:cNvPr id="215" name="直線コネクタ 214">
          <a:extLst>
            <a:ext uri="{FF2B5EF4-FFF2-40B4-BE49-F238E27FC236}">
              <a16:creationId xmlns:a16="http://schemas.microsoft.com/office/drawing/2014/main" id="{00000000-0008-0000-0700-0000D7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128106</xdr:rowOff>
    </xdr:from>
    <xdr:ext cx="248786" cy="259045"/>
    <xdr:sp macro="" textlink="">
      <xdr:nvSpPr>
        <xdr:cNvPr id="216" name="テキスト ボックス 215">
          <a:extLst>
            <a:ext uri="{FF2B5EF4-FFF2-40B4-BE49-F238E27FC236}">
              <a16:creationId xmlns:a16="http://schemas.microsoft.com/office/drawing/2014/main" id="{00000000-0008-0000-0700-0000D8000000}"/>
            </a:ext>
          </a:extLst>
        </xdr:cNvPr>
        <xdr:cNvSpPr txBox="1"/>
      </xdr:nvSpPr>
      <xdr:spPr>
        <a:xfrm>
          <a:off x="513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7" name="直線コネクタ 216">
          <a:extLst>
            <a:ext uri="{FF2B5EF4-FFF2-40B4-BE49-F238E27FC236}">
              <a16:creationId xmlns:a16="http://schemas.microsoft.com/office/drawing/2014/main" id="{00000000-0008-0000-0700-0000D9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144434</xdr:rowOff>
    </xdr:from>
    <xdr:ext cx="595419" cy="259045"/>
    <xdr:sp macro="" textlink="">
      <xdr:nvSpPr>
        <xdr:cNvPr id="218" name="テキスト ボックス 217">
          <a:extLst>
            <a:ext uri="{FF2B5EF4-FFF2-40B4-BE49-F238E27FC236}">
              <a16:creationId xmlns:a16="http://schemas.microsoft.com/office/drawing/2014/main" id="{00000000-0008-0000-0700-0000DA000000}"/>
            </a:ext>
          </a:extLst>
        </xdr:cNvPr>
        <xdr:cNvSpPr txBox="1"/>
      </xdr:nvSpPr>
      <xdr:spPr>
        <a:xfrm>
          <a:off x="166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9" name="直線コネクタ 218">
          <a:extLst>
            <a:ext uri="{FF2B5EF4-FFF2-40B4-BE49-F238E27FC236}">
              <a16:creationId xmlns:a16="http://schemas.microsoft.com/office/drawing/2014/main" id="{00000000-0008-0000-0700-0000DB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94</xdr:row>
      <xdr:rowOff>160763</xdr:rowOff>
    </xdr:from>
    <xdr:ext cx="595419" cy="259045"/>
    <xdr:sp macro="" textlink="">
      <xdr:nvSpPr>
        <xdr:cNvPr id="220" name="テキスト ボックス 219">
          <a:extLst>
            <a:ext uri="{FF2B5EF4-FFF2-40B4-BE49-F238E27FC236}">
              <a16:creationId xmlns:a16="http://schemas.microsoft.com/office/drawing/2014/main" id="{00000000-0008-0000-0700-0000DC000000}"/>
            </a:ext>
          </a:extLst>
        </xdr:cNvPr>
        <xdr:cNvSpPr txBox="1"/>
      </xdr:nvSpPr>
      <xdr:spPr>
        <a:xfrm>
          <a:off x="166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1" name="直線コネクタ 220">
          <a:extLst>
            <a:ext uri="{FF2B5EF4-FFF2-40B4-BE49-F238E27FC236}">
              <a16:creationId xmlns:a16="http://schemas.microsoft.com/office/drawing/2014/main" id="{00000000-0008-0000-0700-0000DD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2" name="テキスト ボックス 221">
          <a:extLst>
            <a:ext uri="{FF2B5EF4-FFF2-40B4-BE49-F238E27FC236}">
              <a16:creationId xmlns:a16="http://schemas.microsoft.com/office/drawing/2014/main" id="{00000000-0008-0000-0700-0000DE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3" name="直線コネクタ 222">
          <a:extLst>
            <a:ext uri="{FF2B5EF4-FFF2-40B4-BE49-F238E27FC236}">
              <a16:creationId xmlns:a16="http://schemas.microsoft.com/office/drawing/2014/main" id="{00000000-0008-0000-0700-0000DF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4" name="テキスト ボックス 223">
          <a:extLst>
            <a:ext uri="{FF2B5EF4-FFF2-40B4-BE49-F238E27FC236}">
              <a16:creationId xmlns:a16="http://schemas.microsoft.com/office/drawing/2014/main" id="{00000000-0008-0000-0700-0000E0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5" name="直線コネクタ 224">
          <a:extLst>
            <a:ext uri="{FF2B5EF4-FFF2-40B4-BE49-F238E27FC236}">
              <a16:creationId xmlns:a16="http://schemas.microsoft.com/office/drawing/2014/main" id="{00000000-0008-0000-0700-0000E1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6" name="テキスト ボックス 225">
          <a:extLst>
            <a:ext uri="{FF2B5EF4-FFF2-40B4-BE49-F238E27FC236}">
              <a16:creationId xmlns:a16="http://schemas.microsoft.com/office/drawing/2014/main" id="{00000000-0008-0000-0700-0000E2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7" name="直線コネクタ 226">
          <a:extLst>
            <a:ext uri="{FF2B5EF4-FFF2-40B4-BE49-F238E27FC236}">
              <a16:creationId xmlns:a16="http://schemas.microsoft.com/office/drawing/2014/main" id="{00000000-0008-0000-0700-0000E3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8" name="テキスト ボックス 227">
          <a:extLst>
            <a:ext uri="{FF2B5EF4-FFF2-40B4-BE49-F238E27FC236}">
              <a16:creationId xmlns:a16="http://schemas.microsoft.com/office/drawing/2014/main" id="{00000000-0008-0000-0700-0000E4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9" name="衛生費グラフ枠">
          <a:extLst>
            <a:ext uri="{FF2B5EF4-FFF2-40B4-BE49-F238E27FC236}">
              <a16:creationId xmlns:a16="http://schemas.microsoft.com/office/drawing/2014/main" id="{00000000-0008-0000-0700-0000E5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146777</xdr:rowOff>
    </xdr:from>
    <xdr:to>
      <xdr:col>24</xdr:col>
      <xdr:colOff>62865</xdr:colOff>
      <xdr:row>99</xdr:row>
      <xdr:rowOff>597</xdr:rowOff>
    </xdr:to>
    <xdr:cxnSp macro="">
      <xdr:nvCxnSpPr>
        <xdr:cNvPr id="230" name="直線コネクタ 229">
          <a:extLst>
            <a:ext uri="{FF2B5EF4-FFF2-40B4-BE49-F238E27FC236}">
              <a16:creationId xmlns:a16="http://schemas.microsoft.com/office/drawing/2014/main" id="{00000000-0008-0000-0700-0000E6000000}"/>
            </a:ext>
          </a:extLst>
        </xdr:cNvPr>
        <xdr:cNvCxnSpPr/>
      </xdr:nvCxnSpPr>
      <xdr:spPr>
        <a:xfrm flipV="1">
          <a:off x="4633595" y="15405827"/>
          <a:ext cx="1270" cy="15683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4424</xdr:rowOff>
    </xdr:from>
    <xdr:ext cx="534377" cy="259045"/>
    <xdr:sp macro="" textlink="">
      <xdr:nvSpPr>
        <xdr:cNvPr id="231" name="衛生費最小値テキスト">
          <a:extLst>
            <a:ext uri="{FF2B5EF4-FFF2-40B4-BE49-F238E27FC236}">
              <a16:creationId xmlns:a16="http://schemas.microsoft.com/office/drawing/2014/main" id="{00000000-0008-0000-0700-0000E7000000}"/>
            </a:ext>
          </a:extLst>
        </xdr:cNvPr>
        <xdr:cNvSpPr txBox="1"/>
      </xdr:nvSpPr>
      <xdr:spPr>
        <a:xfrm>
          <a:off x="4686300" y="169779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30,095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597</xdr:rowOff>
    </xdr:from>
    <xdr:to>
      <xdr:col>24</xdr:col>
      <xdr:colOff>152400</xdr:colOff>
      <xdr:row>99</xdr:row>
      <xdr:rowOff>597</xdr:rowOff>
    </xdr:to>
    <xdr:cxnSp macro="">
      <xdr:nvCxnSpPr>
        <xdr:cNvPr id="232" name="直線コネクタ 231">
          <a:extLst>
            <a:ext uri="{FF2B5EF4-FFF2-40B4-BE49-F238E27FC236}">
              <a16:creationId xmlns:a16="http://schemas.microsoft.com/office/drawing/2014/main" id="{00000000-0008-0000-0700-0000E8000000}"/>
            </a:ext>
          </a:extLst>
        </xdr:cNvPr>
        <xdr:cNvCxnSpPr/>
      </xdr:nvCxnSpPr>
      <xdr:spPr>
        <a:xfrm>
          <a:off x="4546600" y="169741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93454</xdr:rowOff>
    </xdr:from>
    <xdr:ext cx="599010" cy="259045"/>
    <xdr:sp macro="" textlink="">
      <xdr:nvSpPr>
        <xdr:cNvPr id="233" name="衛生費最大値テキスト">
          <a:extLst>
            <a:ext uri="{FF2B5EF4-FFF2-40B4-BE49-F238E27FC236}">
              <a16:creationId xmlns:a16="http://schemas.microsoft.com/office/drawing/2014/main" id="{00000000-0008-0000-0700-0000E9000000}"/>
            </a:ext>
          </a:extLst>
        </xdr:cNvPr>
        <xdr:cNvSpPr txBox="1"/>
      </xdr:nvSpPr>
      <xdr:spPr>
        <a:xfrm>
          <a:off x="4686300" y="151810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510,333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89</xdr:row>
      <xdr:rowOff>146777</xdr:rowOff>
    </xdr:from>
    <xdr:to>
      <xdr:col>24</xdr:col>
      <xdr:colOff>152400</xdr:colOff>
      <xdr:row>89</xdr:row>
      <xdr:rowOff>146777</xdr:rowOff>
    </xdr:to>
    <xdr:cxnSp macro="">
      <xdr:nvCxnSpPr>
        <xdr:cNvPr id="234" name="直線コネクタ 233">
          <a:extLst>
            <a:ext uri="{FF2B5EF4-FFF2-40B4-BE49-F238E27FC236}">
              <a16:creationId xmlns:a16="http://schemas.microsoft.com/office/drawing/2014/main" id="{00000000-0008-0000-0700-0000EA000000}"/>
            </a:ext>
          </a:extLst>
        </xdr:cNvPr>
        <xdr:cNvCxnSpPr/>
      </xdr:nvCxnSpPr>
      <xdr:spPr>
        <a:xfrm>
          <a:off x="4546600" y="154058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154605</xdr:rowOff>
    </xdr:from>
    <xdr:to>
      <xdr:col>24</xdr:col>
      <xdr:colOff>63500</xdr:colOff>
      <xdr:row>98</xdr:row>
      <xdr:rowOff>21791</xdr:rowOff>
    </xdr:to>
    <xdr:cxnSp macro="">
      <xdr:nvCxnSpPr>
        <xdr:cNvPr id="235" name="直線コネクタ 234">
          <a:extLst>
            <a:ext uri="{FF2B5EF4-FFF2-40B4-BE49-F238E27FC236}">
              <a16:creationId xmlns:a16="http://schemas.microsoft.com/office/drawing/2014/main" id="{00000000-0008-0000-0700-0000EB000000}"/>
            </a:ext>
          </a:extLst>
        </xdr:cNvPr>
        <xdr:cNvCxnSpPr/>
      </xdr:nvCxnSpPr>
      <xdr:spPr>
        <a:xfrm flipV="1">
          <a:off x="3797300" y="16785255"/>
          <a:ext cx="838200" cy="386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45319</xdr:rowOff>
    </xdr:from>
    <xdr:ext cx="599010" cy="259045"/>
    <xdr:sp macro="" textlink="">
      <xdr:nvSpPr>
        <xdr:cNvPr id="236" name="衛生費平均値テキスト">
          <a:extLst>
            <a:ext uri="{FF2B5EF4-FFF2-40B4-BE49-F238E27FC236}">
              <a16:creationId xmlns:a16="http://schemas.microsoft.com/office/drawing/2014/main" id="{00000000-0008-0000-0700-0000EC000000}"/>
            </a:ext>
          </a:extLst>
        </xdr:cNvPr>
        <xdr:cNvSpPr txBox="1"/>
      </xdr:nvSpPr>
      <xdr:spPr>
        <a:xfrm>
          <a:off x="4686300" y="1650451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112,850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22442</xdr:rowOff>
    </xdr:from>
    <xdr:to>
      <xdr:col>24</xdr:col>
      <xdr:colOff>114300</xdr:colOff>
      <xdr:row>97</xdr:row>
      <xdr:rowOff>124042</xdr:rowOff>
    </xdr:to>
    <xdr:sp macro="" textlink="">
      <xdr:nvSpPr>
        <xdr:cNvPr id="237" name="フローチャート: 判断 236">
          <a:extLst>
            <a:ext uri="{FF2B5EF4-FFF2-40B4-BE49-F238E27FC236}">
              <a16:creationId xmlns:a16="http://schemas.microsoft.com/office/drawing/2014/main" id="{00000000-0008-0000-0700-0000ED000000}"/>
            </a:ext>
          </a:extLst>
        </xdr:cNvPr>
        <xdr:cNvSpPr/>
      </xdr:nvSpPr>
      <xdr:spPr>
        <a:xfrm>
          <a:off x="4584700" y="16653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104897</xdr:rowOff>
    </xdr:from>
    <xdr:to>
      <xdr:col>19</xdr:col>
      <xdr:colOff>177800</xdr:colOff>
      <xdr:row>98</xdr:row>
      <xdr:rowOff>21791</xdr:rowOff>
    </xdr:to>
    <xdr:cxnSp macro="">
      <xdr:nvCxnSpPr>
        <xdr:cNvPr id="238" name="直線コネクタ 237">
          <a:extLst>
            <a:ext uri="{FF2B5EF4-FFF2-40B4-BE49-F238E27FC236}">
              <a16:creationId xmlns:a16="http://schemas.microsoft.com/office/drawing/2014/main" id="{00000000-0008-0000-0700-0000EE000000}"/>
            </a:ext>
          </a:extLst>
        </xdr:cNvPr>
        <xdr:cNvCxnSpPr/>
      </xdr:nvCxnSpPr>
      <xdr:spPr>
        <a:xfrm>
          <a:off x="2908300" y="16735547"/>
          <a:ext cx="889000" cy="883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50691</xdr:rowOff>
    </xdr:from>
    <xdr:to>
      <xdr:col>20</xdr:col>
      <xdr:colOff>38100</xdr:colOff>
      <xdr:row>97</xdr:row>
      <xdr:rowOff>152291</xdr:rowOff>
    </xdr:to>
    <xdr:sp macro="" textlink="">
      <xdr:nvSpPr>
        <xdr:cNvPr id="239" name="フローチャート: 判断 238">
          <a:extLst>
            <a:ext uri="{FF2B5EF4-FFF2-40B4-BE49-F238E27FC236}">
              <a16:creationId xmlns:a16="http://schemas.microsoft.com/office/drawing/2014/main" id="{00000000-0008-0000-0700-0000EF000000}"/>
            </a:ext>
          </a:extLst>
        </xdr:cNvPr>
        <xdr:cNvSpPr/>
      </xdr:nvSpPr>
      <xdr:spPr>
        <a:xfrm>
          <a:off x="3746500" y="16681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95</xdr:row>
      <xdr:rowOff>168818</xdr:rowOff>
    </xdr:from>
    <xdr:ext cx="599010" cy="259045"/>
    <xdr:sp macro="" textlink="">
      <xdr:nvSpPr>
        <xdr:cNvPr id="240" name="テキスト ボックス 239">
          <a:extLst>
            <a:ext uri="{FF2B5EF4-FFF2-40B4-BE49-F238E27FC236}">
              <a16:creationId xmlns:a16="http://schemas.microsoft.com/office/drawing/2014/main" id="{00000000-0008-0000-0700-0000F0000000}"/>
            </a:ext>
          </a:extLst>
        </xdr:cNvPr>
        <xdr:cNvSpPr txBox="1"/>
      </xdr:nvSpPr>
      <xdr:spPr>
        <a:xfrm>
          <a:off x="3497795" y="164565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104,200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104897</xdr:rowOff>
    </xdr:from>
    <xdr:to>
      <xdr:col>15</xdr:col>
      <xdr:colOff>50800</xdr:colOff>
      <xdr:row>97</xdr:row>
      <xdr:rowOff>122317</xdr:rowOff>
    </xdr:to>
    <xdr:cxnSp macro="">
      <xdr:nvCxnSpPr>
        <xdr:cNvPr id="241" name="直線コネクタ 240">
          <a:extLst>
            <a:ext uri="{FF2B5EF4-FFF2-40B4-BE49-F238E27FC236}">
              <a16:creationId xmlns:a16="http://schemas.microsoft.com/office/drawing/2014/main" id="{00000000-0008-0000-0700-0000F1000000}"/>
            </a:ext>
          </a:extLst>
        </xdr:cNvPr>
        <xdr:cNvCxnSpPr/>
      </xdr:nvCxnSpPr>
      <xdr:spPr>
        <a:xfrm flipV="1">
          <a:off x="2019300" y="16735547"/>
          <a:ext cx="889000" cy="174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27260</xdr:rowOff>
    </xdr:from>
    <xdr:to>
      <xdr:col>15</xdr:col>
      <xdr:colOff>101600</xdr:colOff>
      <xdr:row>97</xdr:row>
      <xdr:rowOff>128860</xdr:rowOff>
    </xdr:to>
    <xdr:sp macro="" textlink="">
      <xdr:nvSpPr>
        <xdr:cNvPr id="242" name="フローチャート: 判断 241">
          <a:extLst>
            <a:ext uri="{FF2B5EF4-FFF2-40B4-BE49-F238E27FC236}">
              <a16:creationId xmlns:a16="http://schemas.microsoft.com/office/drawing/2014/main" id="{00000000-0008-0000-0700-0000F2000000}"/>
            </a:ext>
          </a:extLst>
        </xdr:cNvPr>
        <xdr:cNvSpPr/>
      </xdr:nvSpPr>
      <xdr:spPr>
        <a:xfrm>
          <a:off x="2857500" y="166579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95</xdr:row>
      <xdr:rowOff>145387</xdr:rowOff>
    </xdr:from>
    <xdr:ext cx="599010" cy="259045"/>
    <xdr:sp macro="" textlink="">
      <xdr:nvSpPr>
        <xdr:cNvPr id="243" name="テキスト ボックス 242">
          <a:extLst>
            <a:ext uri="{FF2B5EF4-FFF2-40B4-BE49-F238E27FC236}">
              <a16:creationId xmlns:a16="http://schemas.microsoft.com/office/drawing/2014/main" id="{00000000-0008-0000-0700-0000F3000000}"/>
            </a:ext>
          </a:extLst>
        </xdr:cNvPr>
        <xdr:cNvSpPr txBox="1"/>
      </xdr:nvSpPr>
      <xdr:spPr>
        <a:xfrm>
          <a:off x="2608795" y="164331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116974</xdr:rowOff>
    </xdr:from>
    <xdr:to>
      <xdr:col>10</xdr:col>
      <xdr:colOff>114300</xdr:colOff>
      <xdr:row>97</xdr:row>
      <xdr:rowOff>122317</xdr:rowOff>
    </xdr:to>
    <xdr:cxnSp macro="">
      <xdr:nvCxnSpPr>
        <xdr:cNvPr id="244" name="直線コネクタ 243">
          <a:extLst>
            <a:ext uri="{FF2B5EF4-FFF2-40B4-BE49-F238E27FC236}">
              <a16:creationId xmlns:a16="http://schemas.microsoft.com/office/drawing/2014/main" id="{00000000-0008-0000-0700-0000F4000000}"/>
            </a:ext>
          </a:extLst>
        </xdr:cNvPr>
        <xdr:cNvCxnSpPr/>
      </xdr:nvCxnSpPr>
      <xdr:spPr>
        <a:xfrm>
          <a:off x="1130300" y="16747624"/>
          <a:ext cx="889000" cy="53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33269</xdr:rowOff>
    </xdr:from>
    <xdr:to>
      <xdr:col>10</xdr:col>
      <xdr:colOff>165100</xdr:colOff>
      <xdr:row>97</xdr:row>
      <xdr:rowOff>134869</xdr:rowOff>
    </xdr:to>
    <xdr:sp macro="" textlink="">
      <xdr:nvSpPr>
        <xdr:cNvPr id="245" name="フローチャート: 判断 244">
          <a:extLst>
            <a:ext uri="{FF2B5EF4-FFF2-40B4-BE49-F238E27FC236}">
              <a16:creationId xmlns:a16="http://schemas.microsoft.com/office/drawing/2014/main" id="{00000000-0008-0000-0700-0000F5000000}"/>
            </a:ext>
          </a:extLst>
        </xdr:cNvPr>
        <xdr:cNvSpPr/>
      </xdr:nvSpPr>
      <xdr:spPr>
        <a:xfrm>
          <a:off x="1968500" y="16663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95</xdr:row>
      <xdr:rowOff>151396</xdr:rowOff>
    </xdr:from>
    <xdr:ext cx="599010"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1719795" y="164391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56530</xdr:rowOff>
    </xdr:from>
    <xdr:to>
      <xdr:col>6</xdr:col>
      <xdr:colOff>38100</xdr:colOff>
      <xdr:row>97</xdr:row>
      <xdr:rowOff>158130</xdr:rowOff>
    </xdr:to>
    <xdr:sp macro="" textlink="">
      <xdr:nvSpPr>
        <xdr:cNvPr id="247" name="フローチャート: 判断 246">
          <a:extLst>
            <a:ext uri="{FF2B5EF4-FFF2-40B4-BE49-F238E27FC236}">
              <a16:creationId xmlns:a16="http://schemas.microsoft.com/office/drawing/2014/main" id="{00000000-0008-0000-0700-0000F7000000}"/>
            </a:ext>
          </a:extLst>
        </xdr:cNvPr>
        <xdr:cNvSpPr/>
      </xdr:nvSpPr>
      <xdr:spPr>
        <a:xfrm>
          <a:off x="1079500" y="16687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96</xdr:row>
      <xdr:rowOff>3207</xdr:rowOff>
    </xdr:from>
    <xdr:ext cx="599010"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830795" y="164624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102,412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103805</xdr:rowOff>
    </xdr:from>
    <xdr:to>
      <xdr:col>24</xdr:col>
      <xdr:colOff>114300</xdr:colOff>
      <xdr:row>98</xdr:row>
      <xdr:rowOff>33955</xdr:rowOff>
    </xdr:to>
    <xdr:sp macro="" textlink="">
      <xdr:nvSpPr>
        <xdr:cNvPr id="254" name="楕円 253">
          <a:extLst>
            <a:ext uri="{FF2B5EF4-FFF2-40B4-BE49-F238E27FC236}">
              <a16:creationId xmlns:a16="http://schemas.microsoft.com/office/drawing/2014/main" id="{00000000-0008-0000-0700-0000FE000000}"/>
            </a:ext>
          </a:extLst>
        </xdr:cNvPr>
        <xdr:cNvSpPr/>
      </xdr:nvSpPr>
      <xdr:spPr>
        <a:xfrm>
          <a:off x="4584700" y="16734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82232</xdr:rowOff>
    </xdr:from>
    <xdr:ext cx="534377" cy="259045"/>
    <xdr:sp macro="" textlink="">
      <xdr:nvSpPr>
        <xdr:cNvPr id="255" name="衛生費該当値テキスト">
          <a:extLst>
            <a:ext uri="{FF2B5EF4-FFF2-40B4-BE49-F238E27FC236}">
              <a16:creationId xmlns:a16="http://schemas.microsoft.com/office/drawing/2014/main" id="{00000000-0008-0000-0700-0000FF000000}"/>
            </a:ext>
          </a:extLst>
        </xdr:cNvPr>
        <xdr:cNvSpPr txBox="1"/>
      </xdr:nvSpPr>
      <xdr:spPr>
        <a:xfrm>
          <a:off x="4686300" y="167128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142441</xdr:rowOff>
    </xdr:from>
    <xdr:to>
      <xdr:col>20</xdr:col>
      <xdr:colOff>38100</xdr:colOff>
      <xdr:row>98</xdr:row>
      <xdr:rowOff>72591</xdr:rowOff>
    </xdr:to>
    <xdr:sp macro="" textlink="">
      <xdr:nvSpPr>
        <xdr:cNvPr id="256" name="楕円 255">
          <a:extLst>
            <a:ext uri="{FF2B5EF4-FFF2-40B4-BE49-F238E27FC236}">
              <a16:creationId xmlns:a16="http://schemas.microsoft.com/office/drawing/2014/main" id="{00000000-0008-0000-0700-000000010000}"/>
            </a:ext>
          </a:extLst>
        </xdr:cNvPr>
        <xdr:cNvSpPr/>
      </xdr:nvSpPr>
      <xdr:spPr>
        <a:xfrm>
          <a:off x="3746500" y="167730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63718</xdr:rowOff>
    </xdr:from>
    <xdr:ext cx="534377" cy="259045"/>
    <xdr:sp macro="" textlink="">
      <xdr:nvSpPr>
        <xdr:cNvPr id="257" name="テキスト ボックス 256">
          <a:extLst>
            <a:ext uri="{FF2B5EF4-FFF2-40B4-BE49-F238E27FC236}">
              <a16:creationId xmlns:a16="http://schemas.microsoft.com/office/drawing/2014/main" id="{00000000-0008-0000-0700-000001010000}"/>
            </a:ext>
          </a:extLst>
        </xdr:cNvPr>
        <xdr:cNvSpPr txBox="1"/>
      </xdr:nvSpPr>
      <xdr:spPr>
        <a:xfrm>
          <a:off x="3530111" y="168658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54097</xdr:rowOff>
    </xdr:from>
    <xdr:to>
      <xdr:col>15</xdr:col>
      <xdr:colOff>101600</xdr:colOff>
      <xdr:row>97</xdr:row>
      <xdr:rowOff>155697</xdr:rowOff>
    </xdr:to>
    <xdr:sp macro="" textlink="">
      <xdr:nvSpPr>
        <xdr:cNvPr id="258" name="楕円 257">
          <a:extLst>
            <a:ext uri="{FF2B5EF4-FFF2-40B4-BE49-F238E27FC236}">
              <a16:creationId xmlns:a16="http://schemas.microsoft.com/office/drawing/2014/main" id="{00000000-0008-0000-0700-000002010000}"/>
            </a:ext>
          </a:extLst>
        </xdr:cNvPr>
        <xdr:cNvSpPr/>
      </xdr:nvSpPr>
      <xdr:spPr>
        <a:xfrm>
          <a:off x="2857500" y="166847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97</xdr:row>
      <xdr:rowOff>146824</xdr:rowOff>
    </xdr:from>
    <xdr:ext cx="599010" cy="259045"/>
    <xdr:sp macro="" textlink="">
      <xdr:nvSpPr>
        <xdr:cNvPr id="259" name="テキスト ボックス 258">
          <a:extLst>
            <a:ext uri="{FF2B5EF4-FFF2-40B4-BE49-F238E27FC236}">
              <a16:creationId xmlns:a16="http://schemas.microsoft.com/office/drawing/2014/main" id="{00000000-0008-0000-0700-000003010000}"/>
            </a:ext>
          </a:extLst>
        </xdr:cNvPr>
        <xdr:cNvSpPr txBox="1"/>
      </xdr:nvSpPr>
      <xdr:spPr>
        <a:xfrm>
          <a:off x="2608795" y="167774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103,157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71517</xdr:rowOff>
    </xdr:from>
    <xdr:to>
      <xdr:col>10</xdr:col>
      <xdr:colOff>165100</xdr:colOff>
      <xdr:row>98</xdr:row>
      <xdr:rowOff>1667</xdr:rowOff>
    </xdr:to>
    <xdr:sp macro="" textlink="">
      <xdr:nvSpPr>
        <xdr:cNvPr id="260" name="楕円 259">
          <a:extLst>
            <a:ext uri="{FF2B5EF4-FFF2-40B4-BE49-F238E27FC236}">
              <a16:creationId xmlns:a16="http://schemas.microsoft.com/office/drawing/2014/main" id="{00000000-0008-0000-0700-000004010000}"/>
            </a:ext>
          </a:extLst>
        </xdr:cNvPr>
        <xdr:cNvSpPr/>
      </xdr:nvSpPr>
      <xdr:spPr>
        <a:xfrm>
          <a:off x="1968500" y="167021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164244</xdr:rowOff>
    </xdr:from>
    <xdr:ext cx="534377" cy="259045"/>
    <xdr:sp macro="" textlink="">
      <xdr:nvSpPr>
        <xdr:cNvPr id="261" name="テキスト ボックス 260">
          <a:extLst>
            <a:ext uri="{FF2B5EF4-FFF2-40B4-BE49-F238E27FC236}">
              <a16:creationId xmlns:a16="http://schemas.microsoft.com/office/drawing/2014/main" id="{00000000-0008-0000-0700-000005010000}"/>
            </a:ext>
          </a:extLst>
        </xdr:cNvPr>
        <xdr:cNvSpPr txBox="1"/>
      </xdr:nvSpPr>
      <xdr:spPr>
        <a:xfrm>
          <a:off x="1752111" y="16794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97,823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66174</xdr:rowOff>
    </xdr:from>
    <xdr:to>
      <xdr:col>6</xdr:col>
      <xdr:colOff>38100</xdr:colOff>
      <xdr:row>97</xdr:row>
      <xdr:rowOff>167774</xdr:rowOff>
    </xdr:to>
    <xdr:sp macro="" textlink="">
      <xdr:nvSpPr>
        <xdr:cNvPr id="262" name="楕円 261">
          <a:extLst>
            <a:ext uri="{FF2B5EF4-FFF2-40B4-BE49-F238E27FC236}">
              <a16:creationId xmlns:a16="http://schemas.microsoft.com/office/drawing/2014/main" id="{00000000-0008-0000-0700-000006010000}"/>
            </a:ext>
          </a:extLst>
        </xdr:cNvPr>
        <xdr:cNvSpPr/>
      </xdr:nvSpPr>
      <xdr:spPr>
        <a:xfrm>
          <a:off x="1079500" y="16696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158901</xdr:rowOff>
    </xdr:from>
    <xdr:ext cx="534377" cy="259045"/>
    <xdr:sp macro="" textlink="">
      <xdr:nvSpPr>
        <xdr:cNvPr id="263" name="テキスト ボックス 262">
          <a:extLst>
            <a:ext uri="{FF2B5EF4-FFF2-40B4-BE49-F238E27FC236}">
              <a16:creationId xmlns:a16="http://schemas.microsoft.com/office/drawing/2014/main" id="{00000000-0008-0000-0700-000007010000}"/>
            </a:ext>
          </a:extLst>
        </xdr:cNvPr>
        <xdr:cNvSpPr txBox="1"/>
      </xdr:nvSpPr>
      <xdr:spPr>
        <a:xfrm>
          <a:off x="863111" y="167895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1" name="正方形/長方形 270">
          <a:extLst>
            <a:ext uri="{FF2B5EF4-FFF2-40B4-BE49-F238E27FC236}">
              <a16:creationId xmlns:a16="http://schemas.microsoft.com/office/drawing/2014/main" id="{00000000-0008-0000-0700-00000F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2" name="テキスト ボックス 271">
          <a:extLst>
            <a:ext uri="{FF2B5EF4-FFF2-40B4-BE49-F238E27FC236}">
              <a16:creationId xmlns:a16="http://schemas.microsoft.com/office/drawing/2014/main" id="{00000000-0008-0000-0700-000010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3" name="直線コネクタ 272">
          <a:extLst>
            <a:ext uri="{FF2B5EF4-FFF2-40B4-BE49-F238E27FC236}">
              <a16:creationId xmlns:a16="http://schemas.microsoft.com/office/drawing/2014/main" id="{00000000-0008-0000-0700-000011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5" name="テキスト ボックス 274">
          <a:extLst>
            <a:ext uri="{FF2B5EF4-FFF2-40B4-BE49-F238E27FC236}">
              <a16:creationId xmlns:a16="http://schemas.microsoft.com/office/drawing/2014/main" id="{00000000-0008-0000-0700-000013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6" name="直線コネクタ 275">
          <a:extLst>
            <a:ext uri="{FF2B5EF4-FFF2-40B4-BE49-F238E27FC236}">
              <a16:creationId xmlns:a16="http://schemas.microsoft.com/office/drawing/2014/main" id="{00000000-0008-0000-0700-000014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7" name="テキスト ボックス 276">
          <a:extLst>
            <a:ext uri="{FF2B5EF4-FFF2-40B4-BE49-F238E27FC236}">
              <a16:creationId xmlns:a16="http://schemas.microsoft.com/office/drawing/2014/main" id="{00000000-0008-0000-0700-000015010000}"/>
            </a:ext>
          </a:extLst>
        </xdr:cNvPr>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8" name="直線コネクタ 277">
          <a:extLst>
            <a:ext uri="{FF2B5EF4-FFF2-40B4-BE49-F238E27FC236}">
              <a16:creationId xmlns:a16="http://schemas.microsoft.com/office/drawing/2014/main" id="{00000000-0008-0000-0700-000016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79" name="テキスト ボックス 278">
          <a:extLst>
            <a:ext uri="{FF2B5EF4-FFF2-40B4-BE49-F238E27FC236}">
              <a16:creationId xmlns:a16="http://schemas.microsoft.com/office/drawing/2014/main" id="{00000000-0008-0000-0700-000017010000}"/>
            </a:ext>
          </a:extLst>
        </xdr:cNvPr>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0" name="直線コネクタ 279">
          <a:extLst>
            <a:ext uri="{FF2B5EF4-FFF2-40B4-BE49-F238E27FC236}">
              <a16:creationId xmlns:a16="http://schemas.microsoft.com/office/drawing/2014/main" id="{00000000-0008-0000-0700-000018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1" name="テキスト ボックス 280">
          <a:extLst>
            <a:ext uri="{FF2B5EF4-FFF2-40B4-BE49-F238E27FC236}">
              <a16:creationId xmlns:a16="http://schemas.microsoft.com/office/drawing/2014/main" id="{00000000-0008-0000-0700-000019010000}"/>
            </a:ext>
          </a:extLst>
        </xdr:cNvPr>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2" name="直線コネクタ 281">
          <a:extLst>
            <a:ext uri="{FF2B5EF4-FFF2-40B4-BE49-F238E27FC236}">
              <a16:creationId xmlns:a16="http://schemas.microsoft.com/office/drawing/2014/main" id="{00000000-0008-0000-0700-00001A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92727</xdr:rowOff>
    </xdr:from>
    <xdr:ext cx="531299" cy="259045"/>
    <xdr:sp macro="" textlink="">
      <xdr:nvSpPr>
        <xdr:cNvPr id="283" name="テキスト ボックス 282">
          <a:extLst>
            <a:ext uri="{FF2B5EF4-FFF2-40B4-BE49-F238E27FC236}">
              <a16:creationId xmlns:a16="http://schemas.microsoft.com/office/drawing/2014/main" id="{00000000-0008-0000-0700-00001B010000}"/>
            </a:ext>
          </a:extLst>
        </xdr:cNvPr>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4" name="直線コネクタ 283">
          <a:extLst>
            <a:ext uri="{FF2B5EF4-FFF2-40B4-BE49-F238E27FC236}">
              <a16:creationId xmlns:a16="http://schemas.microsoft.com/office/drawing/2014/main" id="{00000000-0008-0000-0700-00001C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5" name="テキスト ボックス 284">
          <a:extLst>
            <a:ext uri="{FF2B5EF4-FFF2-40B4-BE49-F238E27FC236}">
              <a16:creationId xmlns:a16="http://schemas.microsoft.com/office/drawing/2014/main" id="{00000000-0008-0000-0700-00001D010000}"/>
            </a:ext>
          </a:extLst>
        </xdr:cNvPr>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6" name="労働費グラフ枠">
          <a:extLst>
            <a:ext uri="{FF2B5EF4-FFF2-40B4-BE49-F238E27FC236}">
              <a16:creationId xmlns:a16="http://schemas.microsoft.com/office/drawing/2014/main" id="{00000000-0008-0000-0700-00001E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90297</xdr:rowOff>
    </xdr:from>
    <xdr:to>
      <xdr:col>54</xdr:col>
      <xdr:colOff>189865</xdr:colOff>
      <xdr:row>39</xdr:row>
      <xdr:rowOff>44450</xdr:rowOff>
    </xdr:to>
    <xdr:cxnSp macro="">
      <xdr:nvCxnSpPr>
        <xdr:cNvPr id="287" name="直線コネクタ 286">
          <a:extLst>
            <a:ext uri="{FF2B5EF4-FFF2-40B4-BE49-F238E27FC236}">
              <a16:creationId xmlns:a16="http://schemas.microsoft.com/office/drawing/2014/main" id="{00000000-0008-0000-0700-00001F010000}"/>
            </a:ext>
          </a:extLst>
        </xdr:cNvPr>
        <xdr:cNvCxnSpPr/>
      </xdr:nvCxnSpPr>
      <xdr:spPr>
        <a:xfrm flipV="1">
          <a:off x="10475595" y="5405247"/>
          <a:ext cx="1270" cy="13257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8" name="労働費最小値テキスト">
          <a:extLst>
            <a:ext uri="{FF2B5EF4-FFF2-40B4-BE49-F238E27FC236}">
              <a16:creationId xmlns:a16="http://schemas.microsoft.com/office/drawing/2014/main" id="{00000000-0008-0000-0700-000020010000}"/>
            </a:ext>
          </a:extLst>
        </xdr:cNvPr>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89" name="直線コネクタ 288">
          <a:extLst>
            <a:ext uri="{FF2B5EF4-FFF2-40B4-BE49-F238E27FC236}">
              <a16:creationId xmlns:a16="http://schemas.microsoft.com/office/drawing/2014/main" id="{00000000-0008-0000-0700-000021010000}"/>
            </a:ext>
          </a:extLst>
        </xdr:cNvPr>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36974</xdr:rowOff>
    </xdr:from>
    <xdr:ext cx="534377" cy="259045"/>
    <xdr:sp macro="" textlink="">
      <xdr:nvSpPr>
        <xdr:cNvPr id="290" name="労働費最大値テキスト">
          <a:extLst>
            <a:ext uri="{FF2B5EF4-FFF2-40B4-BE49-F238E27FC236}">
              <a16:creationId xmlns:a16="http://schemas.microsoft.com/office/drawing/2014/main" id="{00000000-0008-0000-0700-000022010000}"/>
            </a:ext>
          </a:extLst>
        </xdr:cNvPr>
        <xdr:cNvSpPr txBox="1"/>
      </xdr:nvSpPr>
      <xdr:spPr>
        <a:xfrm>
          <a:off x="10528300" y="51804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10,439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90297</xdr:rowOff>
    </xdr:from>
    <xdr:to>
      <xdr:col>55</xdr:col>
      <xdr:colOff>88900</xdr:colOff>
      <xdr:row>31</xdr:row>
      <xdr:rowOff>90297</xdr:rowOff>
    </xdr:to>
    <xdr:cxnSp macro="">
      <xdr:nvCxnSpPr>
        <xdr:cNvPr id="291" name="直線コネクタ 290">
          <a:extLst>
            <a:ext uri="{FF2B5EF4-FFF2-40B4-BE49-F238E27FC236}">
              <a16:creationId xmlns:a16="http://schemas.microsoft.com/office/drawing/2014/main" id="{00000000-0008-0000-0700-000023010000}"/>
            </a:ext>
          </a:extLst>
        </xdr:cNvPr>
        <xdr:cNvCxnSpPr/>
      </xdr:nvCxnSpPr>
      <xdr:spPr>
        <a:xfrm>
          <a:off x="10388600" y="54052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44450</xdr:rowOff>
    </xdr:from>
    <xdr:to>
      <xdr:col>55</xdr:col>
      <xdr:colOff>0</xdr:colOff>
      <xdr:row>39</xdr:row>
      <xdr:rowOff>44450</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a:off x="9639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116349</xdr:rowOff>
    </xdr:from>
    <xdr:ext cx="378565" cy="259045"/>
    <xdr:sp macro="" textlink="">
      <xdr:nvSpPr>
        <xdr:cNvPr id="293" name="労働費平均値テキスト">
          <a:extLst>
            <a:ext uri="{FF2B5EF4-FFF2-40B4-BE49-F238E27FC236}">
              <a16:creationId xmlns:a16="http://schemas.microsoft.com/office/drawing/2014/main" id="{00000000-0008-0000-0700-000025010000}"/>
            </a:ext>
          </a:extLst>
        </xdr:cNvPr>
        <xdr:cNvSpPr txBox="1"/>
      </xdr:nvSpPr>
      <xdr:spPr>
        <a:xfrm>
          <a:off x="10528300" y="6459999"/>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93472</xdr:rowOff>
    </xdr:from>
    <xdr:to>
      <xdr:col>55</xdr:col>
      <xdr:colOff>50800</xdr:colOff>
      <xdr:row>39</xdr:row>
      <xdr:rowOff>23622</xdr:rowOff>
    </xdr:to>
    <xdr:sp macro="" textlink="">
      <xdr:nvSpPr>
        <xdr:cNvPr id="294" name="フローチャート: 判断 293">
          <a:extLst>
            <a:ext uri="{FF2B5EF4-FFF2-40B4-BE49-F238E27FC236}">
              <a16:creationId xmlns:a16="http://schemas.microsoft.com/office/drawing/2014/main" id="{00000000-0008-0000-0700-000026010000}"/>
            </a:ext>
          </a:extLst>
        </xdr:cNvPr>
        <xdr:cNvSpPr/>
      </xdr:nvSpPr>
      <xdr:spPr>
        <a:xfrm>
          <a:off x="10426700" y="6608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44450</xdr:rowOff>
    </xdr:from>
    <xdr:to>
      <xdr:col>50</xdr:col>
      <xdr:colOff>114300</xdr:colOff>
      <xdr:row>39</xdr:row>
      <xdr:rowOff>44450</xdr:rowOff>
    </xdr:to>
    <xdr:cxnSp macro="">
      <xdr:nvCxnSpPr>
        <xdr:cNvPr id="295" name="直線コネクタ 294">
          <a:extLst>
            <a:ext uri="{FF2B5EF4-FFF2-40B4-BE49-F238E27FC236}">
              <a16:creationId xmlns:a16="http://schemas.microsoft.com/office/drawing/2014/main" id="{00000000-0008-0000-0700-000027010000}"/>
            </a:ext>
          </a:extLst>
        </xdr:cNvPr>
        <xdr:cNvCxnSpPr/>
      </xdr:nvCxnSpPr>
      <xdr:spPr>
        <a:xfrm>
          <a:off x="8750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98171</xdr:rowOff>
    </xdr:from>
    <xdr:to>
      <xdr:col>50</xdr:col>
      <xdr:colOff>165100</xdr:colOff>
      <xdr:row>39</xdr:row>
      <xdr:rowOff>28321</xdr:rowOff>
    </xdr:to>
    <xdr:sp macro="" textlink="">
      <xdr:nvSpPr>
        <xdr:cNvPr id="296" name="フローチャート: 判断 295">
          <a:extLst>
            <a:ext uri="{FF2B5EF4-FFF2-40B4-BE49-F238E27FC236}">
              <a16:creationId xmlns:a16="http://schemas.microsoft.com/office/drawing/2014/main" id="{00000000-0008-0000-0700-000028010000}"/>
            </a:ext>
          </a:extLst>
        </xdr:cNvPr>
        <xdr:cNvSpPr/>
      </xdr:nvSpPr>
      <xdr:spPr>
        <a:xfrm>
          <a:off x="9588500" y="6613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37</xdr:row>
      <xdr:rowOff>44848</xdr:rowOff>
    </xdr:from>
    <xdr:ext cx="378565" cy="259045"/>
    <xdr:sp macro="" textlink="">
      <xdr:nvSpPr>
        <xdr:cNvPr id="297" name="テキスト ボックス 296">
          <a:extLst>
            <a:ext uri="{FF2B5EF4-FFF2-40B4-BE49-F238E27FC236}">
              <a16:creationId xmlns:a16="http://schemas.microsoft.com/office/drawing/2014/main" id="{00000000-0008-0000-0700-000029010000}"/>
            </a:ext>
          </a:extLst>
        </xdr:cNvPr>
        <xdr:cNvSpPr txBox="1"/>
      </xdr:nvSpPr>
      <xdr:spPr>
        <a:xfrm>
          <a:off x="9450017" y="638849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44450</xdr:rowOff>
    </xdr:from>
    <xdr:to>
      <xdr:col>45</xdr:col>
      <xdr:colOff>177800</xdr:colOff>
      <xdr:row>39</xdr:row>
      <xdr:rowOff>44450</xdr:rowOff>
    </xdr:to>
    <xdr:cxnSp macro="">
      <xdr:nvCxnSpPr>
        <xdr:cNvPr id="298" name="直線コネクタ 297">
          <a:extLst>
            <a:ext uri="{FF2B5EF4-FFF2-40B4-BE49-F238E27FC236}">
              <a16:creationId xmlns:a16="http://schemas.microsoft.com/office/drawing/2014/main" id="{00000000-0008-0000-0700-00002A010000}"/>
            </a:ext>
          </a:extLst>
        </xdr:cNvPr>
        <xdr:cNvCxnSpPr/>
      </xdr:nvCxnSpPr>
      <xdr:spPr>
        <a:xfrm>
          <a:off x="7861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97663</xdr:rowOff>
    </xdr:from>
    <xdr:to>
      <xdr:col>46</xdr:col>
      <xdr:colOff>38100</xdr:colOff>
      <xdr:row>39</xdr:row>
      <xdr:rowOff>27813</xdr:rowOff>
    </xdr:to>
    <xdr:sp macro="" textlink="">
      <xdr:nvSpPr>
        <xdr:cNvPr id="299" name="フローチャート: 判断 298">
          <a:extLst>
            <a:ext uri="{FF2B5EF4-FFF2-40B4-BE49-F238E27FC236}">
              <a16:creationId xmlns:a16="http://schemas.microsoft.com/office/drawing/2014/main" id="{00000000-0008-0000-0700-00002B010000}"/>
            </a:ext>
          </a:extLst>
        </xdr:cNvPr>
        <xdr:cNvSpPr/>
      </xdr:nvSpPr>
      <xdr:spPr>
        <a:xfrm>
          <a:off x="8699500" y="6612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37</xdr:row>
      <xdr:rowOff>44340</xdr:rowOff>
    </xdr:from>
    <xdr:ext cx="378565" cy="259045"/>
    <xdr:sp macro="" textlink="">
      <xdr:nvSpPr>
        <xdr:cNvPr id="300" name="テキスト ボックス 299">
          <a:extLst>
            <a:ext uri="{FF2B5EF4-FFF2-40B4-BE49-F238E27FC236}">
              <a16:creationId xmlns:a16="http://schemas.microsoft.com/office/drawing/2014/main" id="{00000000-0008-0000-0700-00002C010000}"/>
            </a:ext>
          </a:extLst>
        </xdr:cNvPr>
        <xdr:cNvSpPr txBox="1"/>
      </xdr:nvSpPr>
      <xdr:spPr>
        <a:xfrm>
          <a:off x="8561017" y="638799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44450</xdr:rowOff>
    </xdr:from>
    <xdr:to>
      <xdr:col>41</xdr:col>
      <xdr:colOff>50800</xdr:colOff>
      <xdr:row>39</xdr:row>
      <xdr:rowOff>44450</xdr:rowOff>
    </xdr:to>
    <xdr:cxnSp macro="">
      <xdr:nvCxnSpPr>
        <xdr:cNvPr id="301" name="直線コネクタ 300">
          <a:extLst>
            <a:ext uri="{FF2B5EF4-FFF2-40B4-BE49-F238E27FC236}">
              <a16:creationId xmlns:a16="http://schemas.microsoft.com/office/drawing/2014/main" id="{00000000-0008-0000-0700-00002D010000}"/>
            </a:ext>
          </a:extLst>
        </xdr:cNvPr>
        <xdr:cNvCxnSpPr/>
      </xdr:nvCxnSpPr>
      <xdr:spPr>
        <a:xfrm>
          <a:off x="697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163830</xdr:rowOff>
    </xdr:from>
    <xdr:to>
      <xdr:col>41</xdr:col>
      <xdr:colOff>101600</xdr:colOff>
      <xdr:row>38</xdr:row>
      <xdr:rowOff>93980</xdr:rowOff>
    </xdr:to>
    <xdr:sp macro="" textlink="">
      <xdr:nvSpPr>
        <xdr:cNvPr id="302" name="フローチャート: 判断 301">
          <a:extLst>
            <a:ext uri="{FF2B5EF4-FFF2-40B4-BE49-F238E27FC236}">
              <a16:creationId xmlns:a16="http://schemas.microsoft.com/office/drawing/2014/main" id="{00000000-0008-0000-0700-00002E010000}"/>
            </a:ext>
          </a:extLst>
        </xdr:cNvPr>
        <xdr:cNvSpPr/>
      </xdr:nvSpPr>
      <xdr:spPr>
        <a:xfrm>
          <a:off x="7810500" y="6507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36</xdr:row>
      <xdr:rowOff>110507</xdr:rowOff>
    </xdr:from>
    <xdr:ext cx="469744"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7626428" y="6282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39878</xdr:rowOff>
    </xdr:from>
    <xdr:to>
      <xdr:col>36</xdr:col>
      <xdr:colOff>165100</xdr:colOff>
      <xdr:row>38</xdr:row>
      <xdr:rowOff>141478</xdr:rowOff>
    </xdr:to>
    <xdr:sp macro="" textlink="">
      <xdr:nvSpPr>
        <xdr:cNvPr id="304" name="フローチャート: 判断 303">
          <a:extLst>
            <a:ext uri="{FF2B5EF4-FFF2-40B4-BE49-F238E27FC236}">
              <a16:creationId xmlns:a16="http://schemas.microsoft.com/office/drawing/2014/main" id="{00000000-0008-0000-0700-000030010000}"/>
            </a:ext>
          </a:extLst>
        </xdr:cNvPr>
        <xdr:cNvSpPr/>
      </xdr:nvSpPr>
      <xdr:spPr>
        <a:xfrm>
          <a:off x="6921500" y="6554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36</xdr:row>
      <xdr:rowOff>158005</xdr:rowOff>
    </xdr:from>
    <xdr:ext cx="378565"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6783017" y="633020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165100</xdr:rowOff>
    </xdr:from>
    <xdr:to>
      <xdr:col>55</xdr:col>
      <xdr:colOff>50800</xdr:colOff>
      <xdr:row>39</xdr:row>
      <xdr:rowOff>95250</xdr:rowOff>
    </xdr:to>
    <xdr:sp macro="" textlink="">
      <xdr:nvSpPr>
        <xdr:cNvPr id="311" name="楕円 310">
          <a:extLst>
            <a:ext uri="{FF2B5EF4-FFF2-40B4-BE49-F238E27FC236}">
              <a16:creationId xmlns:a16="http://schemas.microsoft.com/office/drawing/2014/main" id="{00000000-0008-0000-0700-000037010000}"/>
            </a:ext>
          </a:extLst>
        </xdr:cNvPr>
        <xdr:cNvSpPr/>
      </xdr:nvSpPr>
      <xdr:spPr>
        <a:xfrm>
          <a:off x="10426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80027</xdr:rowOff>
    </xdr:from>
    <xdr:ext cx="249299" cy="259045"/>
    <xdr:sp macro="" textlink="">
      <xdr:nvSpPr>
        <xdr:cNvPr id="312" name="労働費該当値テキスト">
          <a:extLst>
            <a:ext uri="{FF2B5EF4-FFF2-40B4-BE49-F238E27FC236}">
              <a16:creationId xmlns:a16="http://schemas.microsoft.com/office/drawing/2014/main" id="{00000000-0008-0000-0700-000038010000}"/>
            </a:ext>
          </a:extLst>
        </xdr:cNvPr>
        <xdr:cNvSpPr txBox="1"/>
      </xdr:nvSpPr>
      <xdr:spPr>
        <a:xfrm>
          <a:off x="10528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165100</xdr:rowOff>
    </xdr:from>
    <xdr:to>
      <xdr:col>50</xdr:col>
      <xdr:colOff>165100</xdr:colOff>
      <xdr:row>39</xdr:row>
      <xdr:rowOff>95250</xdr:rowOff>
    </xdr:to>
    <xdr:sp macro="" textlink="">
      <xdr:nvSpPr>
        <xdr:cNvPr id="313" name="楕円 312">
          <a:extLst>
            <a:ext uri="{FF2B5EF4-FFF2-40B4-BE49-F238E27FC236}">
              <a16:creationId xmlns:a16="http://schemas.microsoft.com/office/drawing/2014/main" id="{00000000-0008-0000-0700-000039010000}"/>
            </a:ext>
          </a:extLst>
        </xdr:cNvPr>
        <xdr:cNvSpPr/>
      </xdr:nvSpPr>
      <xdr:spPr>
        <a:xfrm>
          <a:off x="9588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86377</xdr:rowOff>
    </xdr:from>
    <xdr:ext cx="249299" cy="259045"/>
    <xdr:sp macro="" textlink="">
      <xdr:nvSpPr>
        <xdr:cNvPr id="314" name="テキスト ボックス 313">
          <a:extLst>
            <a:ext uri="{FF2B5EF4-FFF2-40B4-BE49-F238E27FC236}">
              <a16:creationId xmlns:a16="http://schemas.microsoft.com/office/drawing/2014/main" id="{00000000-0008-0000-0700-00003A010000}"/>
            </a:ext>
          </a:extLst>
        </xdr:cNvPr>
        <xdr:cNvSpPr txBox="1"/>
      </xdr:nvSpPr>
      <xdr:spPr>
        <a:xfrm>
          <a:off x="9514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165100</xdr:rowOff>
    </xdr:from>
    <xdr:to>
      <xdr:col>46</xdr:col>
      <xdr:colOff>38100</xdr:colOff>
      <xdr:row>39</xdr:row>
      <xdr:rowOff>95250</xdr:rowOff>
    </xdr:to>
    <xdr:sp macro="" textlink="">
      <xdr:nvSpPr>
        <xdr:cNvPr id="315" name="楕円 314">
          <a:extLst>
            <a:ext uri="{FF2B5EF4-FFF2-40B4-BE49-F238E27FC236}">
              <a16:creationId xmlns:a16="http://schemas.microsoft.com/office/drawing/2014/main" id="{00000000-0008-0000-0700-00003B010000}"/>
            </a:ext>
          </a:extLst>
        </xdr:cNvPr>
        <xdr:cNvSpPr/>
      </xdr:nvSpPr>
      <xdr:spPr>
        <a:xfrm>
          <a:off x="8699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86377</xdr:rowOff>
    </xdr:from>
    <xdr:ext cx="249299" cy="259045"/>
    <xdr:sp macro="" textlink="">
      <xdr:nvSpPr>
        <xdr:cNvPr id="316" name="テキスト ボックス 315">
          <a:extLst>
            <a:ext uri="{FF2B5EF4-FFF2-40B4-BE49-F238E27FC236}">
              <a16:creationId xmlns:a16="http://schemas.microsoft.com/office/drawing/2014/main" id="{00000000-0008-0000-0700-00003C010000}"/>
            </a:ext>
          </a:extLst>
        </xdr:cNvPr>
        <xdr:cNvSpPr txBox="1"/>
      </xdr:nvSpPr>
      <xdr:spPr>
        <a:xfrm>
          <a:off x="8625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165100</xdr:rowOff>
    </xdr:from>
    <xdr:to>
      <xdr:col>41</xdr:col>
      <xdr:colOff>101600</xdr:colOff>
      <xdr:row>39</xdr:row>
      <xdr:rowOff>95250</xdr:rowOff>
    </xdr:to>
    <xdr:sp macro="" textlink="">
      <xdr:nvSpPr>
        <xdr:cNvPr id="317" name="楕円 316">
          <a:extLst>
            <a:ext uri="{FF2B5EF4-FFF2-40B4-BE49-F238E27FC236}">
              <a16:creationId xmlns:a16="http://schemas.microsoft.com/office/drawing/2014/main" id="{00000000-0008-0000-0700-00003D010000}"/>
            </a:ext>
          </a:extLst>
        </xdr:cNvPr>
        <xdr:cNvSpPr/>
      </xdr:nvSpPr>
      <xdr:spPr>
        <a:xfrm>
          <a:off x="781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86377</xdr:rowOff>
    </xdr:from>
    <xdr:ext cx="249299" cy="259045"/>
    <xdr:sp macro="" textlink="">
      <xdr:nvSpPr>
        <xdr:cNvPr id="318" name="テキスト ボックス 317">
          <a:extLst>
            <a:ext uri="{FF2B5EF4-FFF2-40B4-BE49-F238E27FC236}">
              <a16:creationId xmlns:a16="http://schemas.microsoft.com/office/drawing/2014/main" id="{00000000-0008-0000-0700-00003E010000}"/>
            </a:ext>
          </a:extLst>
        </xdr:cNvPr>
        <xdr:cNvSpPr txBox="1"/>
      </xdr:nvSpPr>
      <xdr:spPr>
        <a:xfrm>
          <a:off x="773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165100</xdr:rowOff>
    </xdr:from>
    <xdr:to>
      <xdr:col>36</xdr:col>
      <xdr:colOff>165100</xdr:colOff>
      <xdr:row>39</xdr:row>
      <xdr:rowOff>95250</xdr:rowOff>
    </xdr:to>
    <xdr:sp macro="" textlink="">
      <xdr:nvSpPr>
        <xdr:cNvPr id="319" name="楕円 318">
          <a:extLst>
            <a:ext uri="{FF2B5EF4-FFF2-40B4-BE49-F238E27FC236}">
              <a16:creationId xmlns:a16="http://schemas.microsoft.com/office/drawing/2014/main" id="{00000000-0008-0000-0700-00003F010000}"/>
            </a:ext>
          </a:extLst>
        </xdr:cNvPr>
        <xdr:cNvSpPr/>
      </xdr:nvSpPr>
      <xdr:spPr>
        <a:xfrm>
          <a:off x="692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39</xdr:row>
      <xdr:rowOff>86377</xdr:rowOff>
    </xdr:from>
    <xdr:ext cx="249299" cy="259045"/>
    <xdr:sp macro="" textlink="">
      <xdr:nvSpPr>
        <xdr:cNvPr id="320" name="テキスト ボックス 319">
          <a:extLst>
            <a:ext uri="{FF2B5EF4-FFF2-40B4-BE49-F238E27FC236}">
              <a16:creationId xmlns:a16="http://schemas.microsoft.com/office/drawing/2014/main" id="{00000000-0008-0000-0700-000040010000}"/>
            </a:ext>
          </a:extLst>
        </xdr:cNvPr>
        <xdr:cNvSpPr txBox="1"/>
      </xdr:nvSpPr>
      <xdr:spPr>
        <a:xfrm>
          <a:off x="684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7" name="正方形/長方形 326">
          <a:extLst>
            <a:ext uri="{FF2B5EF4-FFF2-40B4-BE49-F238E27FC236}">
              <a16:creationId xmlns:a16="http://schemas.microsoft.com/office/drawing/2014/main" id="{00000000-0008-0000-0700-000047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8" name="正方形/長方形 327">
          <a:extLst>
            <a:ext uri="{FF2B5EF4-FFF2-40B4-BE49-F238E27FC236}">
              <a16:creationId xmlns:a16="http://schemas.microsoft.com/office/drawing/2014/main" id="{00000000-0008-0000-0700-000048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9" name="テキスト ボックス 328">
          <a:extLst>
            <a:ext uri="{FF2B5EF4-FFF2-40B4-BE49-F238E27FC236}">
              <a16:creationId xmlns:a16="http://schemas.microsoft.com/office/drawing/2014/main" id="{00000000-0008-0000-0700-000049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0" name="直線コネクタ 329">
          <a:extLst>
            <a:ext uri="{FF2B5EF4-FFF2-40B4-BE49-F238E27FC236}">
              <a16:creationId xmlns:a16="http://schemas.microsoft.com/office/drawing/2014/main" id="{00000000-0008-0000-0700-00004A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1" name="直線コネクタ 330">
          <a:extLst>
            <a:ext uri="{FF2B5EF4-FFF2-40B4-BE49-F238E27FC236}">
              <a16:creationId xmlns:a16="http://schemas.microsoft.com/office/drawing/2014/main" id="{00000000-0008-0000-0700-00004B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2" name="テキスト ボックス 331">
          <a:extLst>
            <a:ext uri="{FF2B5EF4-FFF2-40B4-BE49-F238E27FC236}">
              <a16:creationId xmlns:a16="http://schemas.microsoft.com/office/drawing/2014/main" id="{00000000-0008-0000-0700-00004C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3" name="直線コネクタ 332">
          <a:extLst>
            <a:ext uri="{FF2B5EF4-FFF2-40B4-BE49-F238E27FC236}">
              <a16:creationId xmlns:a16="http://schemas.microsoft.com/office/drawing/2014/main" id="{00000000-0008-0000-0700-00004D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35577</xdr:rowOff>
    </xdr:from>
    <xdr:ext cx="595419" cy="259045"/>
    <xdr:sp macro="" textlink="">
      <xdr:nvSpPr>
        <xdr:cNvPr id="334" name="テキスト ボックス 333">
          <a:extLst>
            <a:ext uri="{FF2B5EF4-FFF2-40B4-BE49-F238E27FC236}">
              <a16:creationId xmlns:a16="http://schemas.microsoft.com/office/drawing/2014/main" id="{00000000-0008-0000-0700-00004E010000}"/>
            </a:ext>
          </a:extLst>
        </xdr:cNvPr>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5" name="直線コネクタ 334">
          <a:extLst>
            <a:ext uri="{FF2B5EF4-FFF2-40B4-BE49-F238E27FC236}">
              <a16:creationId xmlns:a16="http://schemas.microsoft.com/office/drawing/2014/main" id="{00000000-0008-0000-0700-00004F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6" name="テキスト ボックス 335">
          <a:extLst>
            <a:ext uri="{FF2B5EF4-FFF2-40B4-BE49-F238E27FC236}">
              <a16:creationId xmlns:a16="http://schemas.microsoft.com/office/drawing/2014/main" id="{00000000-0008-0000-0700-000050010000}"/>
            </a:ext>
          </a:extLst>
        </xdr:cNvPr>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7" name="直線コネクタ 336">
          <a:extLst>
            <a:ext uri="{FF2B5EF4-FFF2-40B4-BE49-F238E27FC236}">
              <a16:creationId xmlns:a16="http://schemas.microsoft.com/office/drawing/2014/main" id="{00000000-0008-0000-0700-000051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38" name="テキスト ボックス 337">
          <a:extLst>
            <a:ext uri="{FF2B5EF4-FFF2-40B4-BE49-F238E27FC236}">
              <a16:creationId xmlns:a16="http://schemas.microsoft.com/office/drawing/2014/main" id="{00000000-0008-0000-0700-000052010000}"/>
            </a:ext>
          </a:extLst>
        </xdr:cNvPr>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9" name="直線コネクタ 338">
          <a:extLst>
            <a:ext uri="{FF2B5EF4-FFF2-40B4-BE49-F238E27FC236}">
              <a16:creationId xmlns:a16="http://schemas.microsoft.com/office/drawing/2014/main" id="{00000000-0008-0000-0700-000053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92727</xdr:rowOff>
    </xdr:from>
    <xdr:ext cx="685572" cy="259045"/>
    <xdr:sp macro="" textlink="">
      <xdr:nvSpPr>
        <xdr:cNvPr id="340" name="テキスト ボックス 339">
          <a:extLst>
            <a:ext uri="{FF2B5EF4-FFF2-40B4-BE49-F238E27FC236}">
              <a16:creationId xmlns:a16="http://schemas.microsoft.com/office/drawing/2014/main" id="{00000000-0008-0000-0700-000054010000}"/>
            </a:ext>
          </a:extLst>
        </xdr:cNvPr>
        <xdr:cNvSpPr txBox="1"/>
      </xdr:nvSpPr>
      <xdr:spPr>
        <a:xfrm>
          <a:off x="5918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1" name="直線コネクタ 340">
          <a:extLst>
            <a:ext uri="{FF2B5EF4-FFF2-40B4-BE49-F238E27FC236}">
              <a16:creationId xmlns:a16="http://schemas.microsoft.com/office/drawing/2014/main" id="{00000000-0008-0000-0700-000055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2" name="テキスト ボックス 341">
          <a:extLst>
            <a:ext uri="{FF2B5EF4-FFF2-40B4-BE49-F238E27FC236}">
              <a16:creationId xmlns:a16="http://schemas.microsoft.com/office/drawing/2014/main" id="{00000000-0008-0000-0700-000056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3" name="農林水産業費グラフ枠">
          <a:extLst>
            <a:ext uri="{FF2B5EF4-FFF2-40B4-BE49-F238E27FC236}">
              <a16:creationId xmlns:a16="http://schemas.microsoft.com/office/drawing/2014/main" id="{00000000-0008-0000-0700-000057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76435</xdr:rowOff>
    </xdr:from>
    <xdr:to>
      <xdr:col>54</xdr:col>
      <xdr:colOff>189865</xdr:colOff>
      <xdr:row>59</xdr:row>
      <xdr:rowOff>17046</xdr:rowOff>
    </xdr:to>
    <xdr:cxnSp macro="">
      <xdr:nvCxnSpPr>
        <xdr:cNvPr id="344" name="直線コネクタ 343">
          <a:extLst>
            <a:ext uri="{FF2B5EF4-FFF2-40B4-BE49-F238E27FC236}">
              <a16:creationId xmlns:a16="http://schemas.microsoft.com/office/drawing/2014/main" id="{00000000-0008-0000-0700-000058010000}"/>
            </a:ext>
          </a:extLst>
        </xdr:cNvPr>
        <xdr:cNvCxnSpPr/>
      </xdr:nvCxnSpPr>
      <xdr:spPr>
        <a:xfrm flipV="1">
          <a:off x="10475595" y="8648935"/>
          <a:ext cx="1270" cy="14836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20873</xdr:rowOff>
    </xdr:from>
    <xdr:ext cx="534377" cy="259045"/>
    <xdr:sp macro="" textlink="">
      <xdr:nvSpPr>
        <xdr:cNvPr id="345" name="農林水産業費最小値テキスト">
          <a:extLst>
            <a:ext uri="{FF2B5EF4-FFF2-40B4-BE49-F238E27FC236}">
              <a16:creationId xmlns:a16="http://schemas.microsoft.com/office/drawing/2014/main" id="{00000000-0008-0000-0700-000059010000}"/>
            </a:ext>
          </a:extLst>
        </xdr:cNvPr>
        <xdr:cNvSpPr txBox="1"/>
      </xdr:nvSpPr>
      <xdr:spPr>
        <a:xfrm>
          <a:off x="10528300" y="101364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21,578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17046</xdr:rowOff>
    </xdr:from>
    <xdr:to>
      <xdr:col>55</xdr:col>
      <xdr:colOff>88900</xdr:colOff>
      <xdr:row>59</xdr:row>
      <xdr:rowOff>17046</xdr:rowOff>
    </xdr:to>
    <xdr:cxnSp macro="">
      <xdr:nvCxnSpPr>
        <xdr:cNvPr id="346" name="直線コネクタ 345">
          <a:extLst>
            <a:ext uri="{FF2B5EF4-FFF2-40B4-BE49-F238E27FC236}">
              <a16:creationId xmlns:a16="http://schemas.microsoft.com/office/drawing/2014/main" id="{00000000-0008-0000-0700-00005A010000}"/>
            </a:ext>
          </a:extLst>
        </xdr:cNvPr>
        <xdr:cNvCxnSpPr/>
      </xdr:nvCxnSpPr>
      <xdr:spPr>
        <a:xfrm>
          <a:off x="10388600" y="101325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23112</xdr:rowOff>
    </xdr:from>
    <xdr:ext cx="690189" cy="259045"/>
    <xdr:sp macro="" textlink="">
      <xdr:nvSpPr>
        <xdr:cNvPr id="347" name="農林水産業費最大値テキスト">
          <a:extLst>
            <a:ext uri="{FF2B5EF4-FFF2-40B4-BE49-F238E27FC236}">
              <a16:creationId xmlns:a16="http://schemas.microsoft.com/office/drawing/2014/main" id="{00000000-0008-0000-0700-00005B010000}"/>
            </a:ext>
          </a:extLst>
        </xdr:cNvPr>
        <xdr:cNvSpPr txBox="1"/>
      </xdr:nvSpPr>
      <xdr:spPr>
        <a:xfrm>
          <a:off x="10528300" y="842416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1,189,815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76435</xdr:rowOff>
    </xdr:from>
    <xdr:to>
      <xdr:col>55</xdr:col>
      <xdr:colOff>88900</xdr:colOff>
      <xdr:row>50</xdr:row>
      <xdr:rowOff>76435</xdr:rowOff>
    </xdr:to>
    <xdr:cxnSp macro="">
      <xdr:nvCxnSpPr>
        <xdr:cNvPr id="348" name="直線コネクタ 347">
          <a:extLst>
            <a:ext uri="{FF2B5EF4-FFF2-40B4-BE49-F238E27FC236}">
              <a16:creationId xmlns:a16="http://schemas.microsoft.com/office/drawing/2014/main" id="{00000000-0008-0000-0700-00005C010000}"/>
            </a:ext>
          </a:extLst>
        </xdr:cNvPr>
        <xdr:cNvCxnSpPr/>
      </xdr:nvCxnSpPr>
      <xdr:spPr>
        <a:xfrm>
          <a:off x="10388600" y="86489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163385</xdr:rowOff>
    </xdr:from>
    <xdr:to>
      <xdr:col>55</xdr:col>
      <xdr:colOff>0</xdr:colOff>
      <xdr:row>59</xdr:row>
      <xdr:rowOff>150</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a:off x="9639300" y="10107485"/>
          <a:ext cx="838200" cy="82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159557</xdr:rowOff>
    </xdr:from>
    <xdr:ext cx="599010" cy="259045"/>
    <xdr:sp macro="" textlink="">
      <xdr:nvSpPr>
        <xdr:cNvPr id="350" name="農林水産業費平均値テキスト">
          <a:extLst>
            <a:ext uri="{FF2B5EF4-FFF2-40B4-BE49-F238E27FC236}">
              <a16:creationId xmlns:a16="http://schemas.microsoft.com/office/drawing/2014/main" id="{00000000-0008-0000-0700-00005E010000}"/>
            </a:ext>
          </a:extLst>
        </xdr:cNvPr>
        <xdr:cNvSpPr txBox="1"/>
      </xdr:nvSpPr>
      <xdr:spPr>
        <a:xfrm>
          <a:off x="10528300" y="976075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157,378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136680</xdr:rowOff>
    </xdr:from>
    <xdr:to>
      <xdr:col>55</xdr:col>
      <xdr:colOff>50800</xdr:colOff>
      <xdr:row>58</xdr:row>
      <xdr:rowOff>66830</xdr:rowOff>
    </xdr:to>
    <xdr:sp macro="" textlink="">
      <xdr:nvSpPr>
        <xdr:cNvPr id="351" name="フローチャート: 判断 350">
          <a:extLst>
            <a:ext uri="{FF2B5EF4-FFF2-40B4-BE49-F238E27FC236}">
              <a16:creationId xmlns:a16="http://schemas.microsoft.com/office/drawing/2014/main" id="{00000000-0008-0000-0700-00005F010000}"/>
            </a:ext>
          </a:extLst>
        </xdr:cNvPr>
        <xdr:cNvSpPr/>
      </xdr:nvSpPr>
      <xdr:spPr>
        <a:xfrm>
          <a:off x="10426700" y="9909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132455</xdr:rowOff>
    </xdr:from>
    <xdr:to>
      <xdr:col>50</xdr:col>
      <xdr:colOff>114300</xdr:colOff>
      <xdr:row>58</xdr:row>
      <xdr:rowOff>163385</xdr:rowOff>
    </xdr:to>
    <xdr:cxnSp macro="">
      <xdr:nvCxnSpPr>
        <xdr:cNvPr id="352" name="直線コネクタ 351">
          <a:extLst>
            <a:ext uri="{FF2B5EF4-FFF2-40B4-BE49-F238E27FC236}">
              <a16:creationId xmlns:a16="http://schemas.microsoft.com/office/drawing/2014/main" id="{00000000-0008-0000-0700-000060010000}"/>
            </a:ext>
          </a:extLst>
        </xdr:cNvPr>
        <xdr:cNvCxnSpPr/>
      </xdr:nvCxnSpPr>
      <xdr:spPr>
        <a:xfrm>
          <a:off x="8750300" y="10076555"/>
          <a:ext cx="889000" cy="309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130231</xdr:rowOff>
    </xdr:from>
    <xdr:to>
      <xdr:col>50</xdr:col>
      <xdr:colOff>165100</xdr:colOff>
      <xdr:row>58</xdr:row>
      <xdr:rowOff>60381</xdr:rowOff>
    </xdr:to>
    <xdr:sp macro="" textlink="">
      <xdr:nvSpPr>
        <xdr:cNvPr id="353" name="フローチャート: 判断 352">
          <a:extLst>
            <a:ext uri="{FF2B5EF4-FFF2-40B4-BE49-F238E27FC236}">
              <a16:creationId xmlns:a16="http://schemas.microsoft.com/office/drawing/2014/main" id="{00000000-0008-0000-0700-000061010000}"/>
            </a:ext>
          </a:extLst>
        </xdr:cNvPr>
        <xdr:cNvSpPr/>
      </xdr:nvSpPr>
      <xdr:spPr>
        <a:xfrm>
          <a:off x="9588500" y="9902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76908</xdr:rowOff>
    </xdr:from>
    <xdr:ext cx="599010" cy="259045"/>
    <xdr:sp macro="" textlink="">
      <xdr:nvSpPr>
        <xdr:cNvPr id="354" name="テキスト ボックス 353">
          <a:extLst>
            <a:ext uri="{FF2B5EF4-FFF2-40B4-BE49-F238E27FC236}">
              <a16:creationId xmlns:a16="http://schemas.microsoft.com/office/drawing/2014/main" id="{00000000-0008-0000-0700-000062010000}"/>
            </a:ext>
          </a:extLst>
        </xdr:cNvPr>
        <xdr:cNvSpPr txBox="1"/>
      </xdr:nvSpPr>
      <xdr:spPr>
        <a:xfrm>
          <a:off x="9339795" y="96781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132455</xdr:rowOff>
    </xdr:from>
    <xdr:to>
      <xdr:col>45</xdr:col>
      <xdr:colOff>177800</xdr:colOff>
      <xdr:row>59</xdr:row>
      <xdr:rowOff>384</xdr:rowOff>
    </xdr:to>
    <xdr:cxnSp macro="">
      <xdr:nvCxnSpPr>
        <xdr:cNvPr id="355" name="直線コネクタ 354">
          <a:extLst>
            <a:ext uri="{FF2B5EF4-FFF2-40B4-BE49-F238E27FC236}">
              <a16:creationId xmlns:a16="http://schemas.microsoft.com/office/drawing/2014/main" id="{00000000-0008-0000-0700-000063010000}"/>
            </a:ext>
          </a:extLst>
        </xdr:cNvPr>
        <xdr:cNvCxnSpPr/>
      </xdr:nvCxnSpPr>
      <xdr:spPr>
        <a:xfrm flipV="1">
          <a:off x="7861300" y="10076555"/>
          <a:ext cx="889000" cy="393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118786</xdr:rowOff>
    </xdr:from>
    <xdr:to>
      <xdr:col>46</xdr:col>
      <xdr:colOff>38100</xdr:colOff>
      <xdr:row>58</xdr:row>
      <xdr:rowOff>48936</xdr:rowOff>
    </xdr:to>
    <xdr:sp macro="" textlink="">
      <xdr:nvSpPr>
        <xdr:cNvPr id="356" name="フローチャート: 判断 355">
          <a:extLst>
            <a:ext uri="{FF2B5EF4-FFF2-40B4-BE49-F238E27FC236}">
              <a16:creationId xmlns:a16="http://schemas.microsoft.com/office/drawing/2014/main" id="{00000000-0008-0000-0700-000064010000}"/>
            </a:ext>
          </a:extLst>
        </xdr:cNvPr>
        <xdr:cNvSpPr/>
      </xdr:nvSpPr>
      <xdr:spPr>
        <a:xfrm>
          <a:off x="8699500" y="9891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65463</xdr:rowOff>
    </xdr:from>
    <xdr:ext cx="599010" cy="259045"/>
    <xdr:sp macro="" textlink="">
      <xdr:nvSpPr>
        <xdr:cNvPr id="357" name="テキスト ボックス 356">
          <a:extLst>
            <a:ext uri="{FF2B5EF4-FFF2-40B4-BE49-F238E27FC236}">
              <a16:creationId xmlns:a16="http://schemas.microsoft.com/office/drawing/2014/main" id="{00000000-0008-0000-0700-000065010000}"/>
            </a:ext>
          </a:extLst>
        </xdr:cNvPr>
        <xdr:cNvSpPr txBox="1"/>
      </xdr:nvSpPr>
      <xdr:spPr>
        <a:xfrm>
          <a:off x="8450795" y="96666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162506</xdr:rowOff>
    </xdr:from>
    <xdr:to>
      <xdr:col>41</xdr:col>
      <xdr:colOff>50800</xdr:colOff>
      <xdr:row>59</xdr:row>
      <xdr:rowOff>384</xdr:rowOff>
    </xdr:to>
    <xdr:cxnSp macro="">
      <xdr:nvCxnSpPr>
        <xdr:cNvPr id="358" name="直線コネクタ 357">
          <a:extLst>
            <a:ext uri="{FF2B5EF4-FFF2-40B4-BE49-F238E27FC236}">
              <a16:creationId xmlns:a16="http://schemas.microsoft.com/office/drawing/2014/main" id="{00000000-0008-0000-0700-000066010000}"/>
            </a:ext>
          </a:extLst>
        </xdr:cNvPr>
        <xdr:cNvCxnSpPr/>
      </xdr:nvCxnSpPr>
      <xdr:spPr>
        <a:xfrm>
          <a:off x="6972300" y="10106606"/>
          <a:ext cx="889000" cy="9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120186</xdr:rowOff>
    </xdr:from>
    <xdr:to>
      <xdr:col>41</xdr:col>
      <xdr:colOff>101600</xdr:colOff>
      <xdr:row>58</xdr:row>
      <xdr:rowOff>50336</xdr:rowOff>
    </xdr:to>
    <xdr:sp macro="" textlink="">
      <xdr:nvSpPr>
        <xdr:cNvPr id="359" name="フローチャート: 判断 358">
          <a:extLst>
            <a:ext uri="{FF2B5EF4-FFF2-40B4-BE49-F238E27FC236}">
              <a16:creationId xmlns:a16="http://schemas.microsoft.com/office/drawing/2014/main" id="{00000000-0008-0000-0700-000067010000}"/>
            </a:ext>
          </a:extLst>
        </xdr:cNvPr>
        <xdr:cNvSpPr/>
      </xdr:nvSpPr>
      <xdr:spPr>
        <a:xfrm>
          <a:off x="7810500" y="9892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66863</xdr:rowOff>
    </xdr:from>
    <xdr:ext cx="599010" cy="259045"/>
    <xdr:sp macro="" textlink="">
      <xdr:nvSpPr>
        <xdr:cNvPr id="360" name="テキスト ボックス 359">
          <a:extLst>
            <a:ext uri="{FF2B5EF4-FFF2-40B4-BE49-F238E27FC236}">
              <a16:creationId xmlns:a16="http://schemas.microsoft.com/office/drawing/2014/main" id="{00000000-0008-0000-0700-000068010000}"/>
            </a:ext>
          </a:extLst>
        </xdr:cNvPr>
        <xdr:cNvSpPr txBox="1"/>
      </xdr:nvSpPr>
      <xdr:spPr>
        <a:xfrm>
          <a:off x="7561795" y="96680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170,365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138142</xdr:rowOff>
    </xdr:from>
    <xdr:to>
      <xdr:col>36</xdr:col>
      <xdr:colOff>165100</xdr:colOff>
      <xdr:row>58</xdr:row>
      <xdr:rowOff>68292</xdr:rowOff>
    </xdr:to>
    <xdr:sp macro="" textlink="">
      <xdr:nvSpPr>
        <xdr:cNvPr id="361" name="フローチャート: 判断 360">
          <a:extLst>
            <a:ext uri="{FF2B5EF4-FFF2-40B4-BE49-F238E27FC236}">
              <a16:creationId xmlns:a16="http://schemas.microsoft.com/office/drawing/2014/main" id="{00000000-0008-0000-0700-000069010000}"/>
            </a:ext>
          </a:extLst>
        </xdr:cNvPr>
        <xdr:cNvSpPr/>
      </xdr:nvSpPr>
      <xdr:spPr>
        <a:xfrm>
          <a:off x="6921500" y="9910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84819</xdr:rowOff>
    </xdr:from>
    <xdr:ext cx="599010"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6672795" y="96860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700-00006E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120800</xdr:rowOff>
    </xdr:from>
    <xdr:to>
      <xdr:col>55</xdr:col>
      <xdr:colOff>50800</xdr:colOff>
      <xdr:row>59</xdr:row>
      <xdr:rowOff>50950</xdr:rowOff>
    </xdr:to>
    <xdr:sp macro="" textlink="">
      <xdr:nvSpPr>
        <xdr:cNvPr id="368" name="楕円 367">
          <a:extLst>
            <a:ext uri="{FF2B5EF4-FFF2-40B4-BE49-F238E27FC236}">
              <a16:creationId xmlns:a16="http://schemas.microsoft.com/office/drawing/2014/main" id="{00000000-0008-0000-0700-000070010000}"/>
            </a:ext>
          </a:extLst>
        </xdr:cNvPr>
        <xdr:cNvSpPr/>
      </xdr:nvSpPr>
      <xdr:spPr>
        <a:xfrm>
          <a:off x="10426700" y="10064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35727</xdr:rowOff>
    </xdr:from>
    <xdr:ext cx="534377" cy="259045"/>
    <xdr:sp macro="" textlink="">
      <xdr:nvSpPr>
        <xdr:cNvPr id="369" name="農林水産業費該当値テキスト">
          <a:extLst>
            <a:ext uri="{FF2B5EF4-FFF2-40B4-BE49-F238E27FC236}">
              <a16:creationId xmlns:a16="http://schemas.microsoft.com/office/drawing/2014/main" id="{00000000-0008-0000-0700-000071010000}"/>
            </a:ext>
          </a:extLst>
        </xdr:cNvPr>
        <xdr:cNvSpPr txBox="1"/>
      </xdr:nvSpPr>
      <xdr:spPr>
        <a:xfrm>
          <a:off x="10528300" y="9979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34,882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112585</xdr:rowOff>
    </xdr:from>
    <xdr:to>
      <xdr:col>50</xdr:col>
      <xdr:colOff>165100</xdr:colOff>
      <xdr:row>59</xdr:row>
      <xdr:rowOff>42735</xdr:rowOff>
    </xdr:to>
    <xdr:sp macro="" textlink="">
      <xdr:nvSpPr>
        <xdr:cNvPr id="370" name="楕円 369">
          <a:extLst>
            <a:ext uri="{FF2B5EF4-FFF2-40B4-BE49-F238E27FC236}">
              <a16:creationId xmlns:a16="http://schemas.microsoft.com/office/drawing/2014/main" id="{00000000-0008-0000-0700-000072010000}"/>
            </a:ext>
          </a:extLst>
        </xdr:cNvPr>
        <xdr:cNvSpPr/>
      </xdr:nvSpPr>
      <xdr:spPr>
        <a:xfrm>
          <a:off x="9588500" y="10056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59</xdr:row>
      <xdr:rowOff>33862</xdr:rowOff>
    </xdr:from>
    <xdr:ext cx="534377" cy="259045"/>
    <xdr:sp macro="" textlink="">
      <xdr:nvSpPr>
        <xdr:cNvPr id="371" name="テキスト ボックス 370">
          <a:extLst>
            <a:ext uri="{FF2B5EF4-FFF2-40B4-BE49-F238E27FC236}">
              <a16:creationId xmlns:a16="http://schemas.microsoft.com/office/drawing/2014/main" id="{00000000-0008-0000-0700-000073010000}"/>
            </a:ext>
          </a:extLst>
        </xdr:cNvPr>
        <xdr:cNvSpPr txBox="1"/>
      </xdr:nvSpPr>
      <xdr:spPr>
        <a:xfrm>
          <a:off x="9372111" y="101494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41,350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81655</xdr:rowOff>
    </xdr:from>
    <xdr:to>
      <xdr:col>46</xdr:col>
      <xdr:colOff>38100</xdr:colOff>
      <xdr:row>59</xdr:row>
      <xdr:rowOff>11805</xdr:rowOff>
    </xdr:to>
    <xdr:sp macro="" textlink="">
      <xdr:nvSpPr>
        <xdr:cNvPr id="372" name="楕円 371">
          <a:extLst>
            <a:ext uri="{FF2B5EF4-FFF2-40B4-BE49-F238E27FC236}">
              <a16:creationId xmlns:a16="http://schemas.microsoft.com/office/drawing/2014/main" id="{00000000-0008-0000-0700-000074010000}"/>
            </a:ext>
          </a:extLst>
        </xdr:cNvPr>
        <xdr:cNvSpPr/>
      </xdr:nvSpPr>
      <xdr:spPr>
        <a:xfrm>
          <a:off x="8699500" y="10025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59</xdr:row>
      <xdr:rowOff>2932</xdr:rowOff>
    </xdr:from>
    <xdr:ext cx="534377" cy="259045"/>
    <xdr:sp macro="" textlink="">
      <xdr:nvSpPr>
        <xdr:cNvPr id="373" name="テキスト ボックス 372">
          <a:extLst>
            <a:ext uri="{FF2B5EF4-FFF2-40B4-BE49-F238E27FC236}">
              <a16:creationId xmlns:a16="http://schemas.microsoft.com/office/drawing/2014/main" id="{00000000-0008-0000-0700-000075010000}"/>
            </a:ext>
          </a:extLst>
        </xdr:cNvPr>
        <xdr:cNvSpPr txBox="1"/>
      </xdr:nvSpPr>
      <xdr:spPr>
        <a:xfrm>
          <a:off x="8483111" y="101184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121034</xdr:rowOff>
    </xdr:from>
    <xdr:to>
      <xdr:col>41</xdr:col>
      <xdr:colOff>101600</xdr:colOff>
      <xdr:row>59</xdr:row>
      <xdr:rowOff>51184</xdr:rowOff>
    </xdr:to>
    <xdr:sp macro="" textlink="">
      <xdr:nvSpPr>
        <xdr:cNvPr id="374" name="楕円 373">
          <a:extLst>
            <a:ext uri="{FF2B5EF4-FFF2-40B4-BE49-F238E27FC236}">
              <a16:creationId xmlns:a16="http://schemas.microsoft.com/office/drawing/2014/main" id="{00000000-0008-0000-0700-000076010000}"/>
            </a:ext>
          </a:extLst>
        </xdr:cNvPr>
        <xdr:cNvSpPr/>
      </xdr:nvSpPr>
      <xdr:spPr>
        <a:xfrm>
          <a:off x="7810500" y="100651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59</xdr:row>
      <xdr:rowOff>42311</xdr:rowOff>
    </xdr:from>
    <xdr:ext cx="534377" cy="259045"/>
    <xdr:sp macro="" textlink="">
      <xdr:nvSpPr>
        <xdr:cNvPr id="375" name="テキスト ボックス 374">
          <a:extLst>
            <a:ext uri="{FF2B5EF4-FFF2-40B4-BE49-F238E27FC236}">
              <a16:creationId xmlns:a16="http://schemas.microsoft.com/office/drawing/2014/main" id="{00000000-0008-0000-0700-000077010000}"/>
            </a:ext>
          </a:extLst>
        </xdr:cNvPr>
        <xdr:cNvSpPr txBox="1"/>
      </xdr:nvSpPr>
      <xdr:spPr>
        <a:xfrm>
          <a:off x="7594111" y="101578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111706</xdr:rowOff>
    </xdr:from>
    <xdr:to>
      <xdr:col>36</xdr:col>
      <xdr:colOff>165100</xdr:colOff>
      <xdr:row>59</xdr:row>
      <xdr:rowOff>41856</xdr:rowOff>
    </xdr:to>
    <xdr:sp macro="" textlink="">
      <xdr:nvSpPr>
        <xdr:cNvPr id="376" name="楕円 375">
          <a:extLst>
            <a:ext uri="{FF2B5EF4-FFF2-40B4-BE49-F238E27FC236}">
              <a16:creationId xmlns:a16="http://schemas.microsoft.com/office/drawing/2014/main" id="{00000000-0008-0000-0700-000078010000}"/>
            </a:ext>
          </a:extLst>
        </xdr:cNvPr>
        <xdr:cNvSpPr/>
      </xdr:nvSpPr>
      <xdr:spPr>
        <a:xfrm>
          <a:off x="6921500" y="10055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59</xdr:row>
      <xdr:rowOff>32983</xdr:rowOff>
    </xdr:from>
    <xdr:ext cx="534377" cy="259045"/>
    <xdr:sp macro="" textlink="">
      <xdr:nvSpPr>
        <xdr:cNvPr id="377" name="テキスト ボックス 376">
          <a:extLst>
            <a:ext uri="{FF2B5EF4-FFF2-40B4-BE49-F238E27FC236}">
              <a16:creationId xmlns:a16="http://schemas.microsoft.com/office/drawing/2014/main" id="{00000000-0008-0000-0700-000079010000}"/>
            </a:ext>
          </a:extLst>
        </xdr:cNvPr>
        <xdr:cNvSpPr txBox="1"/>
      </xdr:nvSpPr>
      <xdr:spPr>
        <a:xfrm>
          <a:off x="6705111" y="101485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4" name="正方形/長方形 383">
          <a:extLst>
            <a:ext uri="{FF2B5EF4-FFF2-40B4-BE49-F238E27FC236}">
              <a16:creationId xmlns:a16="http://schemas.microsoft.com/office/drawing/2014/main" id="{00000000-0008-0000-0700-000080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19,818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5" name="正方形/長方形 384">
          <a:extLst>
            <a:ext uri="{FF2B5EF4-FFF2-40B4-BE49-F238E27FC236}">
              <a16:creationId xmlns:a16="http://schemas.microsoft.com/office/drawing/2014/main" id="{00000000-0008-0000-0700-000081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6" name="テキスト ボックス 385">
          <a:extLst>
            <a:ext uri="{FF2B5EF4-FFF2-40B4-BE49-F238E27FC236}">
              <a16:creationId xmlns:a16="http://schemas.microsoft.com/office/drawing/2014/main" id="{00000000-0008-0000-0700-000082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7" name="直線コネクタ 386">
          <a:extLst>
            <a:ext uri="{FF2B5EF4-FFF2-40B4-BE49-F238E27FC236}">
              <a16:creationId xmlns:a16="http://schemas.microsoft.com/office/drawing/2014/main" id="{00000000-0008-0000-0700-000083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9" name="テキスト ボックス 388">
          <a:extLst>
            <a:ext uri="{FF2B5EF4-FFF2-40B4-BE49-F238E27FC236}">
              <a16:creationId xmlns:a16="http://schemas.microsoft.com/office/drawing/2014/main" id="{00000000-0008-0000-0700-000085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0" name="直線コネクタ 389">
          <a:extLst>
            <a:ext uri="{FF2B5EF4-FFF2-40B4-BE49-F238E27FC236}">
              <a16:creationId xmlns:a16="http://schemas.microsoft.com/office/drawing/2014/main" id="{00000000-0008-0000-0700-000086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91" name="テキスト ボックス 390">
          <a:extLst>
            <a:ext uri="{FF2B5EF4-FFF2-40B4-BE49-F238E27FC236}">
              <a16:creationId xmlns:a16="http://schemas.microsoft.com/office/drawing/2014/main" id="{00000000-0008-0000-0700-000087010000}"/>
            </a:ext>
          </a:extLst>
        </xdr:cNvPr>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2" name="直線コネクタ 391">
          <a:extLst>
            <a:ext uri="{FF2B5EF4-FFF2-40B4-BE49-F238E27FC236}">
              <a16:creationId xmlns:a16="http://schemas.microsoft.com/office/drawing/2014/main" id="{00000000-0008-0000-0700-000088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3" name="テキスト ボックス 392">
          <a:extLst>
            <a:ext uri="{FF2B5EF4-FFF2-40B4-BE49-F238E27FC236}">
              <a16:creationId xmlns:a16="http://schemas.microsoft.com/office/drawing/2014/main" id="{00000000-0008-0000-0700-000089010000}"/>
            </a:ext>
          </a:extLst>
        </xdr:cNvPr>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4" name="直線コネクタ 393">
          <a:extLst>
            <a:ext uri="{FF2B5EF4-FFF2-40B4-BE49-F238E27FC236}">
              <a16:creationId xmlns:a16="http://schemas.microsoft.com/office/drawing/2014/main" id="{00000000-0008-0000-0700-00008A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95" name="テキスト ボックス 394">
          <a:extLst>
            <a:ext uri="{FF2B5EF4-FFF2-40B4-BE49-F238E27FC236}">
              <a16:creationId xmlns:a16="http://schemas.microsoft.com/office/drawing/2014/main" id="{00000000-0008-0000-0700-00008B010000}"/>
            </a:ext>
          </a:extLst>
        </xdr:cNvPr>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6" name="直線コネクタ 395">
          <a:extLst>
            <a:ext uri="{FF2B5EF4-FFF2-40B4-BE49-F238E27FC236}">
              <a16:creationId xmlns:a16="http://schemas.microsoft.com/office/drawing/2014/main" id="{00000000-0008-0000-0700-00008C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97" name="テキスト ボックス 396">
          <a:extLst>
            <a:ext uri="{FF2B5EF4-FFF2-40B4-BE49-F238E27FC236}">
              <a16:creationId xmlns:a16="http://schemas.microsoft.com/office/drawing/2014/main" id="{00000000-0008-0000-0700-00008D010000}"/>
            </a:ext>
          </a:extLst>
        </xdr:cNvPr>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8" name="直線コネクタ 397">
          <a:extLst>
            <a:ext uri="{FF2B5EF4-FFF2-40B4-BE49-F238E27FC236}">
              <a16:creationId xmlns:a16="http://schemas.microsoft.com/office/drawing/2014/main" id="{00000000-0008-0000-0700-00008E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9" name="テキスト ボックス 398">
          <a:extLst>
            <a:ext uri="{FF2B5EF4-FFF2-40B4-BE49-F238E27FC236}">
              <a16:creationId xmlns:a16="http://schemas.microsoft.com/office/drawing/2014/main" id="{00000000-0008-0000-0700-00008F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0" name="商工費グラフ枠">
          <a:extLst>
            <a:ext uri="{FF2B5EF4-FFF2-40B4-BE49-F238E27FC236}">
              <a16:creationId xmlns:a16="http://schemas.microsoft.com/office/drawing/2014/main" id="{00000000-0008-0000-0700-000090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70994</xdr:rowOff>
    </xdr:from>
    <xdr:to>
      <xdr:col>54</xdr:col>
      <xdr:colOff>189865</xdr:colOff>
      <xdr:row>79</xdr:row>
      <xdr:rowOff>41421</xdr:rowOff>
    </xdr:to>
    <xdr:cxnSp macro="">
      <xdr:nvCxnSpPr>
        <xdr:cNvPr id="401" name="直線コネクタ 400">
          <a:extLst>
            <a:ext uri="{FF2B5EF4-FFF2-40B4-BE49-F238E27FC236}">
              <a16:creationId xmlns:a16="http://schemas.microsoft.com/office/drawing/2014/main" id="{00000000-0008-0000-0700-000091010000}"/>
            </a:ext>
          </a:extLst>
        </xdr:cNvPr>
        <xdr:cNvCxnSpPr/>
      </xdr:nvCxnSpPr>
      <xdr:spPr>
        <a:xfrm flipV="1">
          <a:off x="10475595" y="12072494"/>
          <a:ext cx="1270" cy="15134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45248</xdr:rowOff>
    </xdr:from>
    <xdr:ext cx="378565" cy="259045"/>
    <xdr:sp macro="" textlink="">
      <xdr:nvSpPr>
        <xdr:cNvPr id="402" name="商工費最小値テキスト">
          <a:extLst>
            <a:ext uri="{FF2B5EF4-FFF2-40B4-BE49-F238E27FC236}">
              <a16:creationId xmlns:a16="http://schemas.microsoft.com/office/drawing/2014/main" id="{00000000-0008-0000-0700-000092010000}"/>
            </a:ext>
          </a:extLst>
        </xdr:cNvPr>
        <xdr:cNvSpPr txBox="1"/>
      </xdr:nvSpPr>
      <xdr:spPr>
        <a:xfrm>
          <a:off x="10528300" y="1358979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41421</xdr:rowOff>
    </xdr:from>
    <xdr:to>
      <xdr:col>55</xdr:col>
      <xdr:colOff>88900</xdr:colOff>
      <xdr:row>79</xdr:row>
      <xdr:rowOff>41421</xdr:rowOff>
    </xdr:to>
    <xdr:cxnSp macro="">
      <xdr:nvCxnSpPr>
        <xdr:cNvPr id="403" name="直線コネクタ 402">
          <a:extLst>
            <a:ext uri="{FF2B5EF4-FFF2-40B4-BE49-F238E27FC236}">
              <a16:creationId xmlns:a16="http://schemas.microsoft.com/office/drawing/2014/main" id="{00000000-0008-0000-0700-000093010000}"/>
            </a:ext>
          </a:extLst>
        </xdr:cNvPr>
        <xdr:cNvCxnSpPr/>
      </xdr:nvCxnSpPr>
      <xdr:spPr>
        <a:xfrm>
          <a:off x="10388600" y="135859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17671</xdr:rowOff>
    </xdr:from>
    <xdr:ext cx="599010" cy="259045"/>
    <xdr:sp macro="" textlink="">
      <xdr:nvSpPr>
        <xdr:cNvPr id="404" name="商工費最大値テキスト">
          <a:extLst>
            <a:ext uri="{FF2B5EF4-FFF2-40B4-BE49-F238E27FC236}">
              <a16:creationId xmlns:a16="http://schemas.microsoft.com/office/drawing/2014/main" id="{00000000-0008-0000-0700-000094010000}"/>
            </a:ext>
          </a:extLst>
        </xdr:cNvPr>
        <xdr:cNvSpPr txBox="1"/>
      </xdr:nvSpPr>
      <xdr:spPr>
        <a:xfrm>
          <a:off x="10528300" y="118477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398,033</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70994</xdr:rowOff>
    </xdr:from>
    <xdr:to>
      <xdr:col>55</xdr:col>
      <xdr:colOff>88900</xdr:colOff>
      <xdr:row>70</xdr:row>
      <xdr:rowOff>70994</xdr:rowOff>
    </xdr:to>
    <xdr:cxnSp macro="">
      <xdr:nvCxnSpPr>
        <xdr:cNvPr id="405" name="直線コネクタ 404">
          <a:extLst>
            <a:ext uri="{FF2B5EF4-FFF2-40B4-BE49-F238E27FC236}">
              <a16:creationId xmlns:a16="http://schemas.microsoft.com/office/drawing/2014/main" id="{00000000-0008-0000-0700-000095010000}"/>
            </a:ext>
          </a:extLst>
        </xdr:cNvPr>
        <xdr:cNvCxnSpPr/>
      </xdr:nvCxnSpPr>
      <xdr:spPr>
        <a:xfrm>
          <a:off x="10388600" y="120724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88688</xdr:rowOff>
    </xdr:from>
    <xdr:to>
      <xdr:col>55</xdr:col>
      <xdr:colOff>0</xdr:colOff>
      <xdr:row>78</xdr:row>
      <xdr:rowOff>153256</xdr:rowOff>
    </xdr:to>
    <xdr:cxnSp macro="">
      <xdr:nvCxnSpPr>
        <xdr:cNvPr id="406" name="直線コネクタ 405">
          <a:extLst>
            <a:ext uri="{FF2B5EF4-FFF2-40B4-BE49-F238E27FC236}">
              <a16:creationId xmlns:a16="http://schemas.microsoft.com/office/drawing/2014/main" id="{00000000-0008-0000-0700-000096010000}"/>
            </a:ext>
          </a:extLst>
        </xdr:cNvPr>
        <xdr:cNvCxnSpPr/>
      </xdr:nvCxnSpPr>
      <xdr:spPr>
        <a:xfrm flipV="1">
          <a:off x="9639300" y="13461788"/>
          <a:ext cx="838200" cy="645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159734</xdr:rowOff>
    </xdr:from>
    <xdr:ext cx="534377" cy="259045"/>
    <xdr:sp macro="" textlink="">
      <xdr:nvSpPr>
        <xdr:cNvPr id="407" name="商工費平均値テキスト">
          <a:extLst>
            <a:ext uri="{FF2B5EF4-FFF2-40B4-BE49-F238E27FC236}">
              <a16:creationId xmlns:a16="http://schemas.microsoft.com/office/drawing/2014/main" id="{00000000-0008-0000-0700-000097010000}"/>
            </a:ext>
          </a:extLst>
        </xdr:cNvPr>
        <xdr:cNvSpPr txBox="1"/>
      </xdr:nvSpPr>
      <xdr:spPr>
        <a:xfrm>
          <a:off x="10528300" y="1318993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136857</xdr:rowOff>
    </xdr:from>
    <xdr:to>
      <xdr:col>55</xdr:col>
      <xdr:colOff>50800</xdr:colOff>
      <xdr:row>78</xdr:row>
      <xdr:rowOff>67007</xdr:rowOff>
    </xdr:to>
    <xdr:sp macro="" textlink="">
      <xdr:nvSpPr>
        <xdr:cNvPr id="408" name="フローチャート: 判断 407">
          <a:extLst>
            <a:ext uri="{FF2B5EF4-FFF2-40B4-BE49-F238E27FC236}">
              <a16:creationId xmlns:a16="http://schemas.microsoft.com/office/drawing/2014/main" id="{00000000-0008-0000-0700-000098010000}"/>
            </a:ext>
          </a:extLst>
        </xdr:cNvPr>
        <xdr:cNvSpPr/>
      </xdr:nvSpPr>
      <xdr:spPr>
        <a:xfrm>
          <a:off x="10426700" y="13338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145414</xdr:rowOff>
    </xdr:from>
    <xdr:to>
      <xdr:col>50</xdr:col>
      <xdr:colOff>114300</xdr:colOff>
      <xdr:row>78</xdr:row>
      <xdr:rowOff>153256</xdr:rowOff>
    </xdr:to>
    <xdr:cxnSp macro="">
      <xdr:nvCxnSpPr>
        <xdr:cNvPr id="409" name="直線コネクタ 408">
          <a:extLst>
            <a:ext uri="{FF2B5EF4-FFF2-40B4-BE49-F238E27FC236}">
              <a16:creationId xmlns:a16="http://schemas.microsoft.com/office/drawing/2014/main" id="{00000000-0008-0000-0700-000099010000}"/>
            </a:ext>
          </a:extLst>
        </xdr:cNvPr>
        <xdr:cNvCxnSpPr/>
      </xdr:nvCxnSpPr>
      <xdr:spPr>
        <a:xfrm>
          <a:off x="8750300" y="13518514"/>
          <a:ext cx="889000" cy="78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146115</xdr:rowOff>
    </xdr:from>
    <xdr:to>
      <xdr:col>50</xdr:col>
      <xdr:colOff>165100</xdr:colOff>
      <xdr:row>78</xdr:row>
      <xdr:rowOff>76265</xdr:rowOff>
    </xdr:to>
    <xdr:sp macro="" textlink="">
      <xdr:nvSpPr>
        <xdr:cNvPr id="410" name="フローチャート: 判断 409">
          <a:extLst>
            <a:ext uri="{FF2B5EF4-FFF2-40B4-BE49-F238E27FC236}">
              <a16:creationId xmlns:a16="http://schemas.microsoft.com/office/drawing/2014/main" id="{00000000-0008-0000-0700-00009A010000}"/>
            </a:ext>
          </a:extLst>
        </xdr:cNvPr>
        <xdr:cNvSpPr/>
      </xdr:nvSpPr>
      <xdr:spPr>
        <a:xfrm>
          <a:off x="9588500" y="13347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92792</xdr:rowOff>
    </xdr:from>
    <xdr:ext cx="534377" cy="259045"/>
    <xdr:sp macro="" textlink="">
      <xdr:nvSpPr>
        <xdr:cNvPr id="411" name="テキスト ボックス 410">
          <a:extLst>
            <a:ext uri="{FF2B5EF4-FFF2-40B4-BE49-F238E27FC236}">
              <a16:creationId xmlns:a16="http://schemas.microsoft.com/office/drawing/2014/main" id="{00000000-0008-0000-0700-00009B010000}"/>
            </a:ext>
          </a:extLst>
        </xdr:cNvPr>
        <xdr:cNvSpPr txBox="1"/>
      </xdr:nvSpPr>
      <xdr:spPr>
        <a:xfrm>
          <a:off x="9372111" y="131229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97256</xdr:rowOff>
    </xdr:from>
    <xdr:to>
      <xdr:col>45</xdr:col>
      <xdr:colOff>177800</xdr:colOff>
      <xdr:row>78</xdr:row>
      <xdr:rowOff>145414</xdr:rowOff>
    </xdr:to>
    <xdr:cxnSp macro="">
      <xdr:nvCxnSpPr>
        <xdr:cNvPr id="412" name="直線コネクタ 411">
          <a:extLst>
            <a:ext uri="{FF2B5EF4-FFF2-40B4-BE49-F238E27FC236}">
              <a16:creationId xmlns:a16="http://schemas.microsoft.com/office/drawing/2014/main" id="{00000000-0008-0000-0700-00009C010000}"/>
            </a:ext>
          </a:extLst>
        </xdr:cNvPr>
        <xdr:cNvCxnSpPr/>
      </xdr:nvCxnSpPr>
      <xdr:spPr>
        <a:xfrm>
          <a:off x="7861300" y="13470356"/>
          <a:ext cx="889000" cy="481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158024</xdr:rowOff>
    </xdr:from>
    <xdr:to>
      <xdr:col>46</xdr:col>
      <xdr:colOff>38100</xdr:colOff>
      <xdr:row>78</xdr:row>
      <xdr:rowOff>88174</xdr:rowOff>
    </xdr:to>
    <xdr:sp macro="" textlink="">
      <xdr:nvSpPr>
        <xdr:cNvPr id="413" name="フローチャート: 判断 412">
          <a:extLst>
            <a:ext uri="{FF2B5EF4-FFF2-40B4-BE49-F238E27FC236}">
              <a16:creationId xmlns:a16="http://schemas.microsoft.com/office/drawing/2014/main" id="{00000000-0008-0000-0700-00009D010000}"/>
            </a:ext>
          </a:extLst>
        </xdr:cNvPr>
        <xdr:cNvSpPr/>
      </xdr:nvSpPr>
      <xdr:spPr>
        <a:xfrm>
          <a:off x="8699500" y="13359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104701</xdr:rowOff>
    </xdr:from>
    <xdr:ext cx="534377" cy="259045"/>
    <xdr:sp macro="" textlink="">
      <xdr:nvSpPr>
        <xdr:cNvPr id="414" name="テキスト ボックス 413">
          <a:extLst>
            <a:ext uri="{FF2B5EF4-FFF2-40B4-BE49-F238E27FC236}">
              <a16:creationId xmlns:a16="http://schemas.microsoft.com/office/drawing/2014/main" id="{00000000-0008-0000-0700-00009E010000}"/>
            </a:ext>
          </a:extLst>
        </xdr:cNvPr>
        <xdr:cNvSpPr txBox="1"/>
      </xdr:nvSpPr>
      <xdr:spPr>
        <a:xfrm>
          <a:off x="8483111" y="131349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97256</xdr:rowOff>
    </xdr:from>
    <xdr:to>
      <xdr:col>41</xdr:col>
      <xdr:colOff>50800</xdr:colOff>
      <xdr:row>78</xdr:row>
      <xdr:rowOff>151081</xdr:rowOff>
    </xdr:to>
    <xdr:cxnSp macro="">
      <xdr:nvCxnSpPr>
        <xdr:cNvPr id="415" name="直線コネクタ 414">
          <a:extLst>
            <a:ext uri="{FF2B5EF4-FFF2-40B4-BE49-F238E27FC236}">
              <a16:creationId xmlns:a16="http://schemas.microsoft.com/office/drawing/2014/main" id="{00000000-0008-0000-0700-00009F010000}"/>
            </a:ext>
          </a:extLst>
        </xdr:cNvPr>
        <xdr:cNvCxnSpPr/>
      </xdr:nvCxnSpPr>
      <xdr:spPr>
        <a:xfrm flipV="1">
          <a:off x="6972300" y="13470356"/>
          <a:ext cx="889000" cy="538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162792</xdr:rowOff>
    </xdr:from>
    <xdr:to>
      <xdr:col>41</xdr:col>
      <xdr:colOff>101600</xdr:colOff>
      <xdr:row>78</xdr:row>
      <xdr:rowOff>92942</xdr:rowOff>
    </xdr:to>
    <xdr:sp macro="" textlink="">
      <xdr:nvSpPr>
        <xdr:cNvPr id="416" name="フローチャート: 判断 415">
          <a:extLst>
            <a:ext uri="{FF2B5EF4-FFF2-40B4-BE49-F238E27FC236}">
              <a16:creationId xmlns:a16="http://schemas.microsoft.com/office/drawing/2014/main" id="{00000000-0008-0000-0700-0000A0010000}"/>
            </a:ext>
          </a:extLst>
        </xdr:cNvPr>
        <xdr:cNvSpPr/>
      </xdr:nvSpPr>
      <xdr:spPr>
        <a:xfrm>
          <a:off x="7810500" y="13364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109469</xdr:rowOff>
    </xdr:from>
    <xdr:ext cx="534377"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7594111" y="131396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152958</xdr:rowOff>
    </xdr:from>
    <xdr:to>
      <xdr:col>36</xdr:col>
      <xdr:colOff>165100</xdr:colOff>
      <xdr:row>78</xdr:row>
      <xdr:rowOff>83108</xdr:rowOff>
    </xdr:to>
    <xdr:sp macro="" textlink="">
      <xdr:nvSpPr>
        <xdr:cNvPr id="418" name="フローチャート: 判断 417">
          <a:extLst>
            <a:ext uri="{FF2B5EF4-FFF2-40B4-BE49-F238E27FC236}">
              <a16:creationId xmlns:a16="http://schemas.microsoft.com/office/drawing/2014/main" id="{00000000-0008-0000-0700-0000A2010000}"/>
            </a:ext>
          </a:extLst>
        </xdr:cNvPr>
        <xdr:cNvSpPr/>
      </xdr:nvSpPr>
      <xdr:spPr>
        <a:xfrm>
          <a:off x="6921500" y="133546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99635</xdr:rowOff>
    </xdr:from>
    <xdr:ext cx="534377"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6705111" y="131298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700-0000A8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37888</xdr:rowOff>
    </xdr:from>
    <xdr:to>
      <xdr:col>55</xdr:col>
      <xdr:colOff>50800</xdr:colOff>
      <xdr:row>78</xdr:row>
      <xdr:rowOff>139488</xdr:rowOff>
    </xdr:to>
    <xdr:sp macro="" textlink="">
      <xdr:nvSpPr>
        <xdr:cNvPr id="425" name="楕円 424">
          <a:extLst>
            <a:ext uri="{FF2B5EF4-FFF2-40B4-BE49-F238E27FC236}">
              <a16:creationId xmlns:a16="http://schemas.microsoft.com/office/drawing/2014/main" id="{00000000-0008-0000-0700-0000A9010000}"/>
            </a:ext>
          </a:extLst>
        </xdr:cNvPr>
        <xdr:cNvSpPr/>
      </xdr:nvSpPr>
      <xdr:spPr>
        <a:xfrm>
          <a:off x="10426700" y="13410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124265</xdr:rowOff>
    </xdr:from>
    <xdr:ext cx="534377" cy="259045"/>
    <xdr:sp macro="" textlink="">
      <xdr:nvSpPr>
        <xdr:cNvPr id="426" name="商工費該当値テキスト">
          <a:extLst>
            <a:ext uri="{FF2B5EF4-FFF2-40B4-BE49-F238E27FC236}">
              <a16:creationId xmlns:a16="http://schemas.microsoft.com/office/drawing/2014/main" id="{00000000-0008-0000-0700-0000AA010000}"/>
            </a:ext>
          </a:extLst>
        </xdr:cNvPr>
        <xdr:cNvSpPr txBox="1"/>
      </xdr:nvSpPr>
      <xdr:spPr>
        <a:xfrm>
          <a:off x="10528300" y="133259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33,389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102456</xdr:rowOff>
    </xdr:from>
    <xdr:to>
      <xdr:col>50</xdr:col>
      <xdr:colOff>165100</xdr:colOff>
      <xdr:row>79</xdr:row>
      <xdr:rowOff>32606</xdr:rowOff>
    </xdr:to>
    <xdr:sp macro="" textlink="">
      <xdr:nvSpPr>
        <xdr:cNvPr id="427" name="楕円 426">
          <a:extLst>
            <a:ext uri="{FF2B5EF4-FFF2-40B4-BE49-F238E27FC236}">
              <a16:creationId xmlns:a16="http://schemas.microsoft.com/office/drawing/2014/main" id="{00000000-0008-0000-0700-0000AB010000}"/>
            </a:ext>
          </a:extLst>
        </xdr:cNvPr>
        <xdr:cNvSpPr/>
      </xdr:nvSpPr>
      <xdr:spPr>
        <a:xfrm>
          <a:off x="9588500" y="13475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79</xdr:row>
      <xdr:rowOff>23733</xdr:rowOff>
    </xdr:from>
    <xdr:ext cx="534377" cy="259045"/>
    <xdr:sp macro="" textlink="">
      <xdr:nvSpPr>
        <xdr:cNvPr id="428" name="テキスト ボックス 427">
          <a:extLst>
            <a:ext uri="{FF2B5EF4-FFF2-40B4-BE49-F238E27FC236}">
              <a16:creationId xmlns:a16="http://schemas.microsoft.com/office/drawing/2014/main" id="{00000000-0008-0000-0700-0000AC010000}"/>
            </a:ext>
          </a:extLst>
        </xdr:cNvPr>
        <xdr:cNvSpPr txBox="1"/>
      </xdr:nvSpPr>
      <xdr:spPr>
        <a:xfrm>
          <a:off x="9372111" y="135682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94614</xdr:rowOff>
    </xdr:from>
    <xdr:to>
      <xdr:col>46</xdr:col>
      <xdr:colOff>38100</xdr:colOff>
      <xdr:row>79</xdr:row>
      <xdr:rowOff>24764</xdr:rowOff>
    </xdr:to>
    <xdr:sp macro="" textlink="">
      <xdr:nvSpPr>
        <xdr:cNvPr id="429" name="楕円 428">
          <a:extLst>
            <a:ext uri="{FF2B5EF4-FFF2-40B4-BE49-F238E27FC236}">
              <a16:creationId xmlns:a16="http://schemas.microsoft.com/office/drawing/2014/main" id="{00000000-0008-0000-0700-0000AD010000}"/>
            </a:ext>
          </a:extLst>
        </xdr:cNvPr>
        <xdr:cNvSpPr/>
      </xdr:nvSpPr>
      <xdr:spPr>
        <a:xfrm>
          <a:off x="8699500" y="13467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79</xdr:row>
      <xdr:rowOff>15891</xdr:rowOff>
    </xdr:from>
    <xdr:ext cx="534377" cy="259045"/>
    <xdr:sp macro="" textlink="">
      <xdr:nvSpPr>
        <xdr:cNvPr id="430" name="テキスト ボックス 429">
          <a:extLst>
            <a:ext uri="{FF2B5EF4-FFF2-40B4-BE49-F238E27FC236}">
              <a16:creationId xmlns:a16="http://schemas.microsoft.com/office/drawing/2014/main" id="{00000000-0008-0000-0700-0000AE010000}"/>
            </a:ext>
          </a:extLst>
        </xdr:cNvPr>
        <xdr:cNvSpPr txBox="1"/>
      </xdr:nvSpPr>
      <xdr:spPr>
        <a:xfrm>
          <a:off x="8483111" y="13560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46456</xdr:rowOff>
    </xdr:from>
    <xdr:to>
      <xdr:col>41</xdr:col>
      <xdr:colOff>101600</xdr:colOff>
      <xdr:row>78</xdr:row>
      <xdr:rowOff>148056</xdr:rowOff>
    </xdr:to>
    <xdr:sp macro="" textlink="">
      <xdr:nvSpPr>
        <xdr:cNvPr id="431" name="楕円 430">
          <a:extLst>
            <a:ext uri="{FF2B5EF4-FFF2-40B4-BE49-F238E27FC236}">
              <a16:creationId xmlns:a16="http://schemas.microsoft.com/office/drawing/2014/main" id="{00000000-0008-0000-0700-0000AF010000}"/>
            </a:ext>
          </a:extLst>
        </xdr:cNvPr>
        <xdr:cNvSpPr/>
      </xdr:nvSpPr>
      <xdr:spPr>
        <a:xfrm>
          <a:off x="7810500" y="13419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139183</xdr:rowOff>
    </xdr:from>
    <xdr:ext cx="534377" cy="259045"/>
    <xdr:sp macro="" textlink="">
      <xdr:nvSpPr>
        <xdr:cNvPr id="432" name="テキスト ボックス 431">
          <a:extLst>
            <a:ext uri="{FF2B5EF4-FFF2-40B4-BE49-F238E27FC236}">
              <a16:creationId xmlns:a16="http://schemas.microsoft.com/office/drawing/2014/main" id="{00000000-0008-0000-0700-0000B0010000}"/>
            </a:ext>
          </a:extLst>
        </xdr:cNvPr>
        <xdr:cNvSpPr txBox="1"/>
      </xdr:nvSpPr>
      <xdr:spPr>
        <a:xfrm>
          <a:off x="7594111" y="135122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100281</xdr:rowOff>
    </xdr:from>
    <xdr:to>
      <xdr:col>36</xdr:col>
      <xdr:colOff>165100</xdr:colOff>
      <xdr:row>79</xdr:row>
      <xdr:rowOff>30431</xdr:rowOff>
    </xdr:to>
    <xdr:sp macro="" textlink="">
      <xdr:nvSpPr>
        <xdr:cNvPr id="433" name="楕円 432">
          <a:extLst>
            <a:ext uri="{FF2B5EF4-FFF2-40B4-BE49-F238E27FC236}">
              <a16:creationId xmlns:a16="http://schemas.microsoft.com/office/drawing/2014/main" id="{00000000-0008-0000-0700-0000B1010000}"/>
            </a:ext>
          </a:extLst>
        </xdr:cNvPr>
        <xdr:cNvSpPr/>
      </xdr:nvSpPr>
      <xdr:spPr>
        <a:xfrm>
          <a:off x="6921500" y="134733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79</xdr:row>
      <xdr:rowOff>21558</xdr:rowOff>
    </xdr:from>
    <xdr:ext cx="534377" cy="259045"/>
    <xdr:sp macro="" textlink="">
      <xdr:nvSpPr>
        <xdr:cNvPr id="434" name="テキスト ボックス 433">
          <a:extLst>
            <a:ext uri="{FF2B5EF4-FFF2-40B4-BE49-F238E27FC236}">
              <a16:creationId xmlns:a16="http://schemas.microsoft.com/office/drawing/2014/main" id="{00000000-0008-0000-0700-0000B2010000}"/>
            </a:ext>
          </a:extLst>
        </xdr:cNvPr>
        <xdr:cNvSpPr txBox="1"/>
      </xdr:nvSpPr>
      <xdr:spPr>
        <a:xfrm>
          <a:off x="6705111" y="135661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50,374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0" name="正方形/長方形 439">
          <a:extLst>
            <a:ext uri="{FF2B5EF4-FFF2-40B4-BE49-F238E27FC236}">
              <a16:creationId xmlns:a16="http://schemas.microsoft.com/office/drawing/2014/main" id="{00000000-0008-0000-0700-0000B8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1" name="正方形/長方形 440">
          <a:extLst>
            <a:ext uri="{FF2B5EF4-FFF2-40B4-BE49-F238E27FC236}">
              <a16:creationId xmlns:a16="http://schemas.microsoft.com/office/drawing/2014/main" id="{00000000-0008-0000-0700-0000B9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44,017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2" name="正方形/長方形 441">
          <a:extLst>
            <a:ext uri="{FF2B5EF4-FFF2-40B4-BE49-F238E27FC236}">
              <a16:creationId xmlns:a16="http://schemas.microsoft.com/office/drawing/2014/main" id="{00000000-0008-0000-0700-0000BA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3" name="テキスト ボックス 442">
          <a:extLst>
            <a:ext uri="{FF2B5EF4-FFF2-40B4-BE49-F238E27FC236}">
              <a16:creationId xmlns:a16="http://schemas.microsoft.com/office/drawing/2014/main" id="{00000000-0008-0000-0700-0000BB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4" name="直線コネクタ 443">
          <a:extLst>
            <a:ext uri="{FF2B5EF4-FFF2-40B4-BE49-F238E27FC236}">
              <a16:creationId xmlns:a16="http://schemas.microsoft.com/office/drawing/2014/main" id="{00000000-0008-0000-0700-0000BC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5" name="直線コネクタ 444">
          <a:extLst>
            <a:ext uri="{FF2B5EF4-FFF2-40B4-BE49-F238E27FC236}">
              <a16:creationId xmlns:a16="http://schemas.microsoft.com/office/drawing/2014/main" id="{00000000-0008-0000-0700-0000BD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6" name="テキスト ボックス 445">
          <a:extLst>
            <a:ext uri="{FF2B5EF4-FFF2-40B4-BE49-F238E27FC236}">
              <a16:creationId xmlns:a16="http://schemas.microsoft.com/office/drawing/2014/main" id="{00000000-0008-0000-0700-0000BE010000}"/>
            </a:ext>
          </a:extLst>
        </xdr:cNvPr>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7" name="直線コネクタ 446">
          <a:extLst>
            <a:ext uri="{FF2B5EF4-FFF2-40B4-BE49-F238E27FC236}">
              <a16:creationId xmlns:a16="http://schemas.microsoft.com/office/drawing/2014/main" id="{00000000-0008-0000-0700-0000BF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144434</xdr:rowOff>
    </xdr:from>
    <xdr:ext cx="595419" cy="259045"/>
    <xdr:sp macro="" textlink="">
      <xdr:nvSpPr>
        <xdr:cNvPr id="448" name="テキスト ボックス 447">
          <a:extLst>
            <a:ext uri="{FF2B5EF4-FFF2-40B4-BE49-F238E27FC236}">
              <a16:creationId xmlns:a16="http://schemas.microsoft.com/office/drawing/2014/main" id="{00000000-0008-0000-0700-0000C0010000}"/>
            </a:ext>
          </a:extLst>
        </xdr:cNvPr>
        <xdr:cNvSpPr txBox="1"/>
      </xdr:nvSpPr>
      <xdr:spPr>
        <a:xfrm>
          <a:off x="6008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9" name="直線コネクタ 448">
          <a:extLst>
            <a:ext uri="{FF2B5EF4-FFF2-40B4-BE49-F238E27FC236}">
              <a16:creationId xmlns:a16="http://schemas.microsoft.com/office/drawing/2014/main" id="{00000000-0008-0000-0700-0000C1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94</xdr:row>
      <xdr:rowOff>160763</xdr:rowOff>
    </xdr:from>
    <xdr:ext cx="595419" cy="259045"/>
    <xdr:sp macro="" textlink="">
      <xdr:nvSpPr>
        <xdr:cNvPr id="450" name="テキスト ボックス 449">
          <a:extLst>
            <a:ext uri="{FF2B5EF4-FFF2-40B4-BE49-F238E27FC236}">
              <a16:creationId xmlns:a16="http://schemas.microsoft.com/office/drawing/2014/main" id="{00000000-0008-0000-0700-0000C2010000}"/>
            </a:ext>
          </a:extLst>
        </xdr:cNvPr>
        <xdr:cNvSpPr txBox="1"/>
      </xdr:nvSpPr>
      <xdr:spPr>
        <a:xfrm>
          <a:off x="6008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1" name="直線コネクタ 450">
          <a:extLst>
            <a:ext uri="{FF2B5EF4-FFF2-40B4-BE49-F238E27FC236}">
              <a16:creationId xmlns:a16="http://schemas.microsoft.com/office/drawing/2014/main" id="{00000000-0008-0000-0700-0000C3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5641</xdr:rowOff>
    </xdr:from>
    <xdr:ext cx="595419" cy="259045"/>
    <xdr:sp macro="" textlink="">
      <xdr:nvSpPr>
        <xdr:cNvPr id="452" name="テキスト ボックス 451">
          <a:extLst>
            <a:ext uri="{FF2B5EF4-FFF2-40B4-BE49-F238E27FC236}">
              <a16:creationId xmlns:a16="http://schemas.microsoft.com/office/drawing/2014/main" id="{00000000-0008-0000-0700-0000C4010000}"/>
            </a:ext>
          </a:extLst>
        </xdr:cNvPr>
        <xdr:cNvSpPr txBox="1"/>
      </xdr:nvSpPr>
      <xdr:spPr>
        <a:xfrm>
          <a:off x="6008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3" name="直線コネクタ 452">
          <a:extLst>
            <a:ext uri="{FF2B5EF4-FFF2-40B4-BE49-F238E27FC236}">
              <a16:creationId xmlns:a16="http://schemas.microsoft.com/office/drawing/2014/main" id="{00000000-0008-0000-0700-0000C5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4" name="テキスト ボックス 453">
          <a:extLst>
            <a:ext uri="{FF2B5EF4-FFF2-40B4-BE49-F238E27FC236}">
              <a16:creationId xmlns:a16="http://schemas.microsoft.com/office/drawing/2014/main" id="{00000000-0008-0000-0700-0000C6010000}"/>
            </a:ext>
          </a:extLst>
        </xdr:cNvPr>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5" name="直線コネクタ 454">
          <a:extLst>
            <a:ext uri="{FF2B5EF4-FFF2-40B4-BE49-F238E27FC236}">
              <a16:creationId xmlns:a16="http://schemas.microsoft.com/office/drawing/2014/main" id="{00000000-0008-0000-0700-0000C7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38298</xdr:rowOff>
    </xdr:from>
    <xdr:ext cx="685572" cy="259045"/>
    <xdr:sp macro="" textlink="">
      <xdr:nvSpPr>
        <xdr:cNvPr id="456" name="テキスト ボックス 455">
          <a:extLst>
            <a:ext uri="{FF2B5EF4-FFF2-40B4-BE49-F238E27FC236}">
              <a16:creationId xmlns:a16="http://schemas.microsoft.com/office/drawing/2014/main" id="{00000000-0008-0000-0700-0000C8010000}"/>
            </a:ext>
          </a:extLst>
        </xdr:cNvPr>
        <xdr:cNvSpPr txBox="1"/>
      </xdr:nvSpPr>
      <xdr:spPr>
        <a:xfrm>
          <a:off x="5918428" y="15297348"/>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7" name="直線コネクタ 456">
          <a:extLst>
            <a:ext uri="{FF2B5EF4-FFF2-40B4-BE49-F238E27FC236}">
              <a16:creationId xmlns:a16="http://schemas.microsoft.com/office/drawing/2014/main" id="{00000000-0008-0000-0700-0000C9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8" name="テキスト ボックス 457">
          <a:extLst>
            <a:ext uri="{FF2B5EF4-FFF2-40B4-BE49-F238E27FC236}">
              <a16:creationId xmlns:a16="http://schemas.microsoft.com/office/drawing/2014/main" id="{00000000-0008-0000-0700-0000CA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9" name="土木費グラフ枠">
          <a:extLst>
            <a:ext uri="{FF2B5EF4-FFF2-40B4-BE49-F238E27FC236}">
              <a16:creationId xmlns:a16="http://schemas.microsoft.com/office/drawing/2014/main" id="{00000000-0008-0000-0700-0000CB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93889</xdr:rowOff>
    </xdr:from>
    <xdr:to>
      <xdr:col>54</xdr:col>
      <xdr:colOff>189865</xdr:colOff>
      <xdr:row>99</xdr:row>
      <xdr:rowOff>69628</xdr:rowOff>
    </xdr:to>
    <xdr:cxnSp macro="">
      <xdr:nvCxnSpPr>
        <xdr:cNvPr id="460" name="直線コネクタ 459">
          <a:extLst>
            <a:ext uri="{FF2B5EF4-FFF2-40B4-BE49-F238E27FC236}">
              <a16:creationId xmlns:a16="http://schemas.microsoft.com/office/drawing/2014/main" id="{00000000-0008-0000-0700-0000CC010000}"/>
            </a:ext>
          </a:extLst>
        </xdr:cNvPr>
        <xdr:cNvCxnSpPr/>
      </xdr:nvCxnSpPr>
      <xdr:spPr>
        <a:xfrm flipV="1">
          <a:off x="10475595" y="15524389"/>
          <a:ext cx="1270" cy="15187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73455</xdr:rowOff>
    </xdr:from>
    <xdr:ext cx="534377" cy="259045"/>
    <xdr:sp macro="" textlink="">
      <xdr:nvSpPr>
        <xdr:cNvPr id="461" name="土木費最小値テキスト">
          <a:extLst>
            <a:ext uri="{FF2B5EF4-FFF2-40B4-BE49-F238E27FC236}">
              <a16:creationId xmlns:a16="http://schemas.microsoft.com/office/drawing/2014/main" id="{00000000-0008-0000-0700-0000CD010000}"/>
            </a:ext>
          </a:extLst>
        </xdr:cNvPr>
        <xdr:cNvSpPr txBox="1"/>
      </xdr:nvSpPr>
      <xdr:spPr>
        <a:xfrm>
          <a:off x="10528300" y="170470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69628</xdr:rowOff>
    </xdr:from>
    <xdr:to>
      <xdr:col>55</xdr:col>
      <xdr:colOff>88900</xdr:colOff>
      <xdr:row>99</xdr:row>
      <xdr:rowOff>69628</xdr:rowOff>
    </xdr:to>
    <xdr:cxnSp macro="">
      <xdr:nvCxnSpPr>
        <xdr:cNvPr id="462" name="直線コネクタ 461">
          <a:extLst>
            <a:ext uri="{FF2B5EF4-FFF2-40B4-BE49-F238E27FC236}">
              <a16:creationId xmlns:a16="http://schemas.microsoft.com/office/drawing/2014/main" id="{00000000-0008-0000-0700-0000CE010000}"/>
            </a:ext>
          </a:extLst>
        </xdr:cNvPr>
        <xdr:cNvCxnSpPr/>
      </xdr:nvCxnSpPr>
      <xdr:spPr>
        <a:xfrm>
          <a:off x="10388600" y="170431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40566</xdr:rowOff>
    </xdr:from>
    <xdr:ext cx="599010" cy="259045"/>
    <xdr:sp macro="" textlink="">
      <xdr:nvSpPr>
        <xdr:cNvPr id="463" name="土木費最大値テキスト">
          <a:extLst>
            <a:ext uri="{FF2B5EF4-FFF2-40B4-BE49-F238E27FC236}">
              <a16:creationId xmlns:a16="http://schemas.microsoft.com/office/drawing/2014/main" id="{00000000-0008-0000-0700-0000CF010000}"/>
            </a:ext>
          </a:extLst>
        </xdr:cNvPr>
        <xdr:cNvSpPr txBox="1"/>
      </xdr:nvSpPr>
      <xdr:spPr>
        <a:xfrm>
          <a:off x="10528300" y="152996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948,056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93889</xdr:rowOff>
    </xdr:from>
    <xdr:to>
      <xdr:col>55</xdr:col>
      <xdr:colOff>88900</xdr:colOff>
      <xdr:row>90</xdr:row>
      <xdr:rowOff>93889</xdr:rowOff>
    </xdr:to>
    <xdr:cxnSp macro="">
      <xdr:nvCxnSpPr>
        <xdr:cNvPr id="464" name="直線コネクタ 463">
          <a:extLst>
            <a:ext uri="{FF2B5EF4-FFF2-40B4-BE49-F238E27FC236}">
              <a16:creationId xmlns:a16="http://schemas.microsoft.com/office/drawing/2014/main" id="{00000000-0008-0000-0700-0000D0010000}"/>
            </a:ext>
          </a:extLst>
        </xdr:cNvPr>
        <xdr:cNvCxnSpPr/>
      </xdr:nvCxnSpPr>
      <xdr:spPr>
        <a:xfrm>
          <a:off x="10388600" y="155243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131135</xdr:rowOff>
    </xdr:from>
    <xdr:to>
      <xdr:col>55</xdr:col>
      <xdr:colOff>0</xdr:colOff>
      <xdr:row>98</xdr:row>
      <xdr:rowOff>137347</xdr:rowOff>
    </xdr:to>
    <xdr:cxnSp macro="">
      <xdr:nvCxnSpPr>
        <xdr:cNvPr id="465" name="直線コネクタ 464">
          <a:extLst>
            <a:ext uri="{FF2B5EF4-FFF2-40B4-BE49-F238E27FC236}">
              <a16:creationId xmlns:a16="http://schemas.microsoft.com/office/drawing/2014/main" id="{00000000-0008-0000-0700-0000D1010000}"/>
            </a:ext>
          </a:extLst>
        </xdr:cNvPr>
        <xdr:cNvCxnSpPr/>
      </xdr:nvCxnSpPr>
      <xdr:spPr>
        <a:xfrm flipV="1">
          <a:off x="9639300" y="16933235"/>
          <a:ext cx="838200" cy="62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2523</xdr:rowOff>
    </xdr:from>
    <xdr:ext cx="599010" cy="259045"/>
    <xdr:sp macro="" textlink="">
      <xdr:nvSpPr>
        <xdr:cNvPr id="466" name="土木費平均値テキスト">
          <a:extLst>
            <a:ext uri="{FF2B5EF4-FFF2-40B4-BE49-F238E27FC236}">
              <a16:creationId xmlns:a16="http://schemas.microsoft.com/office/drawing/2014/main" id="{00000000-0008-0000-0700-0000D2010000}"/>
            </a:ext>
          </a:extLst>
        </xdr:cNvPr>
        <xdr:cNvSpPr txBox="1"/>
      </xdr:nvSpPr>
      <xdr:spPr>
        <a:xfrm>
          <a:off x="10528300" y="1663317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146,910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151096</xdr:rowOff>
    </xdr:from>
    <xdr:to>
      <xdr:col>55</xdr:col>
      <xdr:colOff>50800</xdr:colOff>
      <xdr:row>98</xdr:row>
      <xdr:rowOff>81246</xdr:rowOff>
    </xdr:to>
    <xdr:sp macro="" textlink="">
      <xdr:nvSpPr>
        <xdr:cNvPr id="467" name="フローチャート: 判断 466">
          <a:extLst>
            <a:ext uri="{FF2B5EF4-FFF2-40B4-BE49-F238E27FC236}">
              <a16:creationId xmlns:a16="http://schemas.microsoft.com/office/drawing/2014/main" id="{00000000-0008-0000-0700-0000D3010000}"/>
            </a:ext>
          </a:extLst>
        </xdr:cNvPr>
        <xdr:cNvSpPr/>
      </xdr:nvSpPr>
      <xdr:spPr>
        <a:xfrm>
          <a:off x="10426700" y="167817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137347</xdr:rowOff>
    </xdr:from>
    <xdr:to>
      <xdr:col>50</xdr:col>
      <xdr:colOff>114300</xdr:colOff>
      <xdr:row>99</xdr:row>
      <xdr:rowOff>38145</xdr:rowOff>
    </xdr:to>
    <xdr:cxnSp macro="">
      <xdr:nvCxnSpPr>
        <xdr:cNvPr id="468" name="直線コネクタ 467">
          <a:extLst>
            <a:ext uri="{FF2B5EF4-FFF2-40B4-BE49-F238E27FC236}">
              <a16:creationId xmlns:a16="http://schemas.microsoft.com/office/drawing/2014/main" id="{00000000-0008-0000-0700-0000D4010000}"/>
            </a:ext>
          </a:extLst>
        </xdr:cNvPr>
        <xdr:cNvCxnSpPr/>
      </xdr:nvCxnSpPr>
      <xdr:spPr>
        <a:xfrm flipV="1">
          <a:off x="8750300" y="16939447"/>
          <a:ext cx="889000" cy="722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155215</xdr:rowOff>
    </xdr:from>
    <xdr:to>
      <xdr:col>50</xdr:col>
      <xdr:colOff>165100</xdr:colOff>
      <xdr:row>98</xdr:row>
      <xdr:rowOff>85365</xdr:rowOff>
    </xdr:to>
    <xdr:sp macro="" textlink="">
      <xdr:nvSpPr>
        <xdr:cNvPr id="469" name="フローチャート: 判断 468">
          <a:extLst>
            <a:ext uri="{FF2B5EF4-FFF2-40B4-BE49-F238E27FC236}">
              <a16:creationId xmlns:a16="http://schemas.microsoft.com/office/drawing/2014/main" id="{00000000-0008-0000-0700-0000D5010000}"/>
            </a:ext>
          </a:extLst>
        </xdr:cNvPr>
        <xdr:cNvSpPr/>
      </xdr:nvSpPr>
      <xdr:spPr>
        <a:xfrm>
          <a:off x="9588500" y="16785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96</xdr:row>
      <xdr:rowOff>101892</xdr:rowOff>
    </xdr:from>
    <xdr:ext cx="599010" cy="259045"/>
    <xdr:sp macro="" textlink="">
      <xdr:nvSpPr>
        <xdr:cNvPr id="470" name="テキスト ボックス 469">
          <a:extLst>
            <a:ext uri="{FF2B5EF4-FFF2-40B4-BE49-F238E27FC236}">
              <a16:creationId xmlns:a16="http://schemas.microsoft.com/office/drawing/2014/main" id="{00000000-0008-0000-0700-0000D6010000}"/>
            </a:ext>
          </a:extLst>
        </xdr:cNvPr>
        <xdr:cNvSpPr txBox="1"/>
      </xdr:nvSpPr>
      <xdr:spPr>
        <a:xfrm>
          <a:off x="9339795" y="165610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164007</xdr:rowOff>
    </xdr:from>
    <xdr:to>
      <xdr:col>45</xdr:col>
      <xdr:colOff>177800</xdr:colOff>
      <xdr:row>99</xdr:row>
      <xdr:rowOff>38145</xdr:rowOff>
    </xdr:to>
    <xdr:cxnSp macro="">
      <xdr:nvCxnSpPr>
        <xdr:cNvPr id="471" name="直線コネクタ 470">
          <a:extLst>
            <a:ext uri="{FF2B5EF4-FFF2-40B4-BE49-F238E27FC236}">
              <a16:creationId xmlns:a16="http://schemas.microsoft.com/office/drawing/2014/main" id="{00000000-0008-0000-0700-0000D7010000}"/>
            </a:ext>
          </a:extLst>
        </xdr:cNvPr>
        <xdr:cNvCxnSpPr/>
      </xdr:nvCxnSpPr>
      <xdr:spPr>
        <a:xfrm>
          <a:off x="7861300" y="16966107"/>
          <a:ext cx="889000" cy="455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143597</xdr:rowOff>
    </xdr:from>
    <xdr:to>
      <xdr:col>46</xdr:col>
      <xdr:colOff>38100</xdr:colOff>
      <xdr:row>98</xdr:row>
      <xdr:rowOff>73747</xdr:rowOff>
    </xdr:to>
    <xdr:sp macro="" textlink="">
      <xdr:nvSpPr>
        <xdr:cNvPr id="472" name="フローチャート: 判断 471">
          <a:extLst>
            <a:ext uri="{FF2B5EF4-FFF2-40B4-BE49-F238E27FC236}">
              <a16:creationId xmlns:a16="http://schemas.microsoft.com/office/drawing/2014/main" id="{00000000-0008-0000-0700-0000D8010000}"/>
            </a:ext>
          </a:extLst>
        </xdr:cNvPr>
        <xdr:cNvSpPr/>
      </xdr:nvSpPr>
      <xdr:spPr>
        <a:xfrm>
          <a:off x="8699500" y="167742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96</xdr:row>
      <xdr:rowOff>90274</xdr:rowOff>
    </xdr:from>
    <xdr:ext cx="599010" cy="259045"/>
    <xdr:sp macro="" textlink="">
      <xdr:nvSpPr>
        <xdr:cNvPr id="473" name="テキスト ボックス 472">
          <a:extLst>
            <a:ext uri="{FF2B5EF4-FFF2-40B4-BE49-F238E27FC236}">
              <a16:creationId xmlns:a16="http://schemas.microsoft.com/office/drawing/2014/main" id="{00000000-0008-0000-0700-0000D9010000}"/>
            </a:ext>
          </a:extLst>
        </xdr:cNvPr>
        <xdr:cNvSpPr txBox="1"/>
      </xdr:nvSpPr>
      <xdr:spPr>
        <a:xfrm>
          <a:off x="8450795" y="165494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52681</xdr:rowOff>
    </xdr:from>
    <xdr:to>
      <xdr:col>41</xdr:col>
      <xdr:colOff>50800</xdr:colOff>
      <xdr:row>98</xdr:row>
      <xdr:rowOff>164007</xdr:rowOff>
    </xdr:to>
    <xdr:cxnSp macro="">
      <xdr:nvCxnSpPr>
        <xdr:cNvPr id="474" name="直線コネクタ 473">
          <a:extLst>
            <a:ext uri="{FF2B5EF4-FFF2-40B4-BE49-F238E27FC236}">
              <a16:creationId xmlns:a16="http://schemas.microsoft.com/office/drawing/2014/main" id="{00000000-0008-0000-0700-0000DA010000}"/>
            </a:ext>
          </a:extLst>
        </xdr:cNvPr>
        <xdr:cNvCxnSpPr/>
      </xdr:nvCxnSpPr>
      <xdr:spPr>
        <a:xfrm>
          <a:off x="6972300" y="16854781"/>
          <a:ext cx="889000" cy="1113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147535</xdr:rowOff>
    </xdr:from>
    <xdr:to>
      <xdr:col>41</xdr:col>
      <xdr:colOff>101600</xdr:colOff>
      <xdr:row>98</xdr:row>
      <xdr:rowOff>77685</xdr:rowOff>
    </xdr:to>
    <xdr:sp macro="" textlink="">
      <xdr:nvSpPr>
        <xdr:cNvPr id="475" name="フローチャート: 判断 474">
          <a:extLst>
            <a:ext uri="{FF2B5EF4-FFF2-40B4-BE49-F238E27FC236}">
              <a16:creationId xmlns:a16="http://schemas.microsoft.com/office/drawing/2014/main" id="{00000000-0008-0000-0700-0000DB010000}"/>
            </a:ext>
          </a:extLst>
        </xdr:cNvPr>
        <xdr:cNvSpPr/>
      </xdr:nvSpPr>
      <xdr:spPr>
        <a:xfrm>
          <a:off x="7810500" y="16778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96</xdr:row>
      <xdr:rowOff>94212</xdr:rowOff>
    </xdr:from>
    <xdr:ext cx="599010" cy="259045"/>
    <xdr:sp macro="" textlink="">
      <xdr:nvSpPr>
        <xdr:cNvPr id="476" name="テキスト ボックス 475">
          <a:extLst>
            <a:ext uri="{FF2B5EF4-FFF2-40B4-BE49-F238E27FC236}">
              <a16:creationId xmlns:a16="http://schemas.microsoft.com/office/drawing/2014/main" id="{00000000-0008-0000-0700-0000DC010000}"/>
            </a:ext>
          </a:extLst>
        </xdr:cNvPr>
        <xdr:cNvSpPr txBox="1"/>
      </xdr:nvSpPr>
      <xdr:spPr>
        <a:xfrm>
          <a:off x="7561795" y="165534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171216</xdr:rowOff>
    </xdr:from>
    <xdr:to>
      <xdr:col>36</xdr:col>
      <xdr:colOff>165100</xdr:colOff>
      <xdr:row>98</xdr:row>
      <xdr:rowOff>101366</xdr:rowOff>
    </xdr:to>
    <xdr:sp macro="" textlink="">
      <xdr:nvSpPr>
        <xdr:cNvPr id="477" name="フローチャート: 判断 476">
          <a:extLst>
            <a:ext uri="{FF2B5EF4-FFF2-40B4-BE49-F238E27FC236}">
              <a16:creationId xmlns:a16="http://schemas.microsoft.com/office/drawing/2014/main" id="{00000000-0008-0000-0700-0000DD010000}"/>
            </a:ext>
          </a:extLst>
        </xdr:cNvPr>
        <xdr:cNvSpPr/>
      </xdr:nvSpPr>
      <xdr:spPr>
        <a:xfrm>
          <a:off x="6921500" y="16801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96</xdr:row>
      <xdr:rowOff>117893</xdr:rowOff>
    </xdr:from>
    <xdr:ext cx="599010"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6672795" y="165770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3" name="テキスト ボックス 482">
          <a:extLst>
            <a:ext uri="{FF2B5EF4-FFF2-40B4-BE49-F238E27FC236}">
              <a16:creationId xmlns:a16="http://schemas.microsoft.com/office/drawing/2014/main" id="{00000000-0008-0000-0700-0000E3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80335</xdr:rowOff>
    </xdr:from>
    <xdr:to>
      <xdr:col>55</xdr:col>
      <xdr:colOff>50800</xdr:colOff>
      <xdr:row>99</xdr:row>
      <xdr:rowOff>10485</xdr:rowOff>
    </xdr:to>
    <xdr:sp macro="" textlink="">
      <xdr:nvSpPr>
        <xdr:cNvPr id="484" name="楕円 483">
          <a:extLst>
            <a:ext uri="{FF2B5EF4-FFF2-40B4-BE49-F238E27FC236}">
              <a16:creationId xmlns:a16="http://schemas.microsoft.com/office/drawing/2014/main" id="{00000000-0008-0000-0700-0000E4010000}"/>
            </a:ext>
          </a:extLst>
        </xdr:cNvPr>
        <xdr:cNvSpPr/>
      </xdr:nvSpPr>
      <xdr:spPr>
        <a:xfrm>
          <a:off x="10426700" y="16882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166712</xdr:rowOff>
    </xdr:from>
    <xdr:ext cx="534377" cy="259045"/>
    <xdr:sp macro="" textlink="">
      <xdr:nvSpPr>
        <xdr:cNvPr id="485" name="土木費該当値テキスト">
          <a:extLst>
            <a:ext uri="{FF2B5EF4-FFF2-40B4-BE49-F238E27FC236}">
              <a16:creationId xmlns:a16="http://schemas.microsoft.com/office/drawing/2014/main" id="{00000000-0008-0000-0700-0000E5010000}"/>
            </a:ext>
          </a:extLst>
        </xdr:cNvPr>
        <xdr:cNvSpPr txBox="1"/>
      </xdr:nvSpPr>
      <xdr:spPr>
        <a:xfrm>
          <a:off x="10528300" y="167973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86547</xdr:rowOff>
    </xdr:from>
    <xdr:to>
      <xdr:col>50</xdr:col>
      <xdr:colOff>165100</xdr:colOff>
      <xdr:row>99</xdr:row>
      <xdr:rowOff>16697</xdr:rowOff>
    </xdr:to>
    <xdr:sp macro="" textlink="">
      <xdr:nvSpPr>
        <xdr:cNvPr id="486" name="楕円 485">
          <a:extLst>
            <a:ext uri="{FF2B5EF4-FFF2-40B4-BE49-F238E27FC236}">
              <a16:creationId xmlns:a16="http://schemas.microsoft.com/office/drawing/2014/main" id="{00000000-0008-0000-0700-0000E6010000}"/>
            </a:ext>
          </a:extLst>
        </xdr:cNvPr>
        <xdr:cNvSpPr/>
      </xdr:nvSpPr>
      <xdr:spPr>
        <a:xfrm>
          <a:off x="9588500" y="168886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99</xdr:row>
      <xdr:rowOff>7824</xdr:rowOff>
    </xdr:from>
    <xdr:ext cx="534377" cy="259045"/>
    <xdr:sp macro="" textlink="">
      <xdr:nvSpPr>
        <xdr:cNvPr id="487" name="テキスト ボックス 486">
          <a:extLst>
            <a:ext uri="{FF2B5EF4-FFF2-40B4-BE49-F238E27FC236}">
              <a16:creationId xmlns:a16="http://schemas.microsoft.com/office/drawing/2014/main" id="{00000000-0008-0000-0700-0000E7010000}"/>
            </a:ext>
          </a:extLst>
        </xdr:cNvPr>
        <xdr:cNvSpPr txBox="1"/>
      </xdr:nvSpPr>
      <xdr:spPr>
        <a:xfrm>
          <a:off x="9372111" y="169813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158795</xdr:rowOff>
    </xdr:from>
    <xdr:to>
      <xdr:col>46</xdr:col>
      <xdr:colOff>38100</xdr:colOff>
      <xdr:row>99</xdr:row>
      <xdr:rowOff>88945</xdr:rowOff>
    </xdr:to>
    <xdr:sp macro="" textlink="">
      <xdr:nvSpPr>
        <xdr:cNvPr id="488" name="楕円 487">
          <a:extLst>
            <a:ext uri="{FF2B5EF4-FFF2-40B4-BE49-F238E27FC236}">
              <a16:creationId xmlns:a16="http://schemas.microsoft.com/office/drawing/2014/main" id="{00000000-0008-0000-0700-0000E8010000}"/>
            </a:ext>
          </a:extLst>
        </xdr:cNvPr>
        <xdr:cNvSpPr/>
      </xdr:nvSpPr>
      <xdr:spPr>
        <a:xfrm>
          <a:off x="8699500" y="16960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99</xdr:row>
      <xdr:rowOff>80072</xdr:rowOff>
    </xdr:from>
    <xdr:ext cx="534377" cy="259045"/>
    <xdr:sp macro="" textlink="">
      <xdr:nvSpPr>
        <xdr:cNvPr id="489" name="テキスト ボックス 488">
          <a:extLst>
            <a:ext uri="{FF2B5EF4-FFF2-40B4-BE49-F238E27FC236}">
              <a16:creationId xmlns:a16="http://schemas.microsoft.com/office/drawing/2014/main" id="{00000000-0008-0000-0700-0000E9010000}"/>
            </a:ext>
          </a:extLst>
        </xdr:cNvPr>
        <xdr:cNvSpPr txBox="1"/>
      </xdr:nvSpPr>
      <xdr:spPr>
        <a:xfrm>
          <a:off x="8483111" y="170536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37,195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113207</xdr:rowOff>
    </xdr:from>
    <xdr:to>
      <xdr:col>41</xdr:col>
      <xdr:colOff>101600</xdr:colOff>
      <xdr:row>99</xdr:row>
      <xdr:rowOff>43357</xdr:rowOff>
    </xdr:to>
    <xdr:sp macro="" textlink="">
      <xdr:nvSpPr>
        <xdr:cNvPr id="490" name="楕円 489">
          <a:extLst>
            <a:ext uri="{FF2B5EF4-FFF2-40B4-BE49-F238E27FC236}">
              <a16:creationId xmlns:a16="http://schemas.microsoft.com/office/drawing/2014/main" id="{00000000-0008-0000-0700-0000EA010000}"/>
            </a:ext>
          </a:extLst>
        </xdr:cNvPr>
        <xdr:cNvSpPr/>
      </xdr:nvSpPr>
      <xdr:spPr>
        <a:xfrm>
          <a:off x="7810500" y="16915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99</xdr:row>
      <xdr:rowOff>34484</xdr:rowOff>
    </xdr:from>
    <xdr:ext cx="534377" cy="259045"/>
    <xdr:sp macro="" textlink="">
      <xdr:nvSpPr>
        <xdr:cNvPr id="491" name="テキスト ボックス 490">
          <a:extLst>
            <a:ext uri="{FF2B5EF4-FFF2-40B4-BE49-F238E27FC236}">
              <a16:creationId xmlns:a16="http://schemas.microsoft.com/office/drawing/2014/main" id="{00000000-0008-0000-0700-0000EB010000}"/>
            </a:ext>
          </a:extLst>
        </xdr:cNvPr>
        <xdr:cNvSpPr txBox="1"/>
      </xdr:nvSpPr>
      <xdr:spPr>
        <a:xfrm>
          <a:off x="7594111" y="170080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1881</xdr:rowOff>
    </xdr:from>
    <xdr:to>
      <xdr:col>36</xdr:col>
      <xdr:colOff>165100</xdr:colOff>
      <xdr:row>98</xdr:row>
      <xdr:rowOff>103481</xdr:rowOff>
    </xdr:to>
    <xdr:sp macro="" textlink="">
      <xdr:nvSpPr>
        <xdr:cNvPr id="492" name="楕円 491">
          <a:extLst>
            <a:ext uri="{FF2B5EF4-FFF2-40B4-BE49-F238E27FC236}">
              <a16:creationId xmlns:a16="http://schemas.microsoft.com/office/drawing/2014/main" id="{00000000-0008-0000-0700-0000EC010000}"/>
            </a:ext>
          </a:extLst>
        </xdr:cNvPr>
        <xdr:cNvSpPr/>
      </xdr:nvSpPr>
      <xdr:spPr>
        <a:xfrm>
          <a:off x="6921500" y="168039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98</xdr:row>
      <xdr:rowOff>94608</xdr:rowOff>
    </xdr:from>
    <xdr:ext cx="599010" cy="259045"/>
    <xdr:sp macro="" textlink="">
      <xdr:nvSpPr>
        <xdr:cNvPr id="493" name="テキスト ボックス 492">
          <a:extLst>
            <a:ext uri="{FF2B5EF4-FFF2-40B4-BE49-F238E27FC236}">
              <a16:creationId xmlns:a16="http://schemas.microsoft.com/office/drawing/2014/main" id="{00000000-0008-0000-0700-0000ED010000}"/>
            </a:ext>
          </a:extLst>
        </xdr:cNvPr>
        <xdr:cNvSpPr txBox="1"/>
      </xdr:nvSpPr>
      <xdr:spPr>
        <a:xfrm>
          <a:off x="6672795" y="168967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133,293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7" name="正方形/長方形 496">
          <a:extLst>
            <a:ext uri="{FF2B5EF4-FFF2-40B4-BE49-F238E27FC236}">
              <a16:creationId xmlns:a16="http://schemas.microsoft.com/office/drawing/2014/main" id="{00000000-0008-0000-0700-0000F1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8" name="正方形/長方形 497">
          <a:extLst>
            <a:ext uri="{FF2B5EF4-FFF2-40B4-BE49-F238E27FC236}">
              <a16:creationId xmlns:a16="http://schemas.microsoft.com/office/drawing/2014/main" id="{00000000-0008-0000-0700-0000F2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9" name="正方形/長方形 498">
          <a:extLst>
            <a:ext uri="{FF2B5EF4-FFF2-40B4-BE49-F238E27FC236}">
              <a16:creationId xmlns:a16="http://schemas.microsoft.com/office/drawing/2014/main" id="{00000000-0008-0000-0700-0000F3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0" name="正方形/長方形 499">
          <a:extLst>
            <a:ext uri="{FF2B5EF4-FFF2-40B4-BE49-F238E27FC236}">
              <a16:creationId xmlns:a16="http://schemas.microsoft.com/office/drawing/2014/main" id="{00000000-0008-0000-0700-0000F4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1" name="正方形/長方形 500">
          <a:extLst>
            <a:ext uri="{FF2B5EF4-FFF2-40B4-BE49-F238E27FC236}">
              <a16:creationId xmlns:a16="http://schemas.microsoft.com/office/drawing/2014/main" id="{00000000-0008-0000-0700-0000F5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2" name="テキスト ボックス 501">
          <a:extLst>
            <a:ext uri="{FF2B5EF4-FFF2-40B4-BE49-F238E27FC236}">
              <a16:creationId xmlns:a16="http://schemas.microsoft.com/office/drawing/2014/main" id="{00000000-0008-0000-0700-0000F6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3" name="直線コネクタ 502">
          <a:extLst>
            <a:ext uri="{FF2B5EF4-FFF2-40B4-BE49-F238E27FC236}">
              <a16:creationId xmlns:a16="http://schemas.microsoft.com/office/drawing/2014/main" id="{00000000-0008-0000-0700-0000F7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4" name="直線コネクタ 503">
          <a:extLst>
            <a:ext uri="{FF2B5EF4-FFF2-40B4-BE49-F238E27FC236}">
              <a16:creationId xmlns:a16="http://schemas.microsoft.com/office/drawing/2014/main" id="{00000000-0008-0000-0700-0000F8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5" name="テキスト ボックス 504">
          <a:extLst>
            <a:ext uri="{FF2B5EF4-FFF2-40B4-BE49-F238E27FC236}">
              <a16:creationId xmlns:a16="http://schemas.microsoft.com/office/drawing/2014/main" id="{00000000-0008-0000-0700-0000F9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6" name="直線コネクタ 505">
          <a:extLst>
            <a:ext uri="{FF2B5EF4-FFF2-40B4-BE49-F238E27FC236}">
              <a16:creationId xmlns:a16="http://schemas.microsoft.com/office/drawing/2014/main" id="{00000000-0008-0000-0700-0000FA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35577</xdr:rowOff>
    </xdr:from>
    <xdr:ext cx="595419" cy="259045"/>
    <xdr:sp macro="" textlink="">
      <xdr:nvSpPr>
        <xdr:cNvPr id="507" name="テキスト ボックス 506">
          <a:extLst>
            <a:ext uri="{FF2B5EF4-FFF2-40B4-BE49-F238E27FC236}">
              <a16:creationId xmlns:a16="http://schemas.microsoft.com/office/drawing/2014/main" id="{00000000-0008-0000-0700-0000FB010000}"/>
            </a:ext>
          </a:extLst>
        </xdr:cNvPr>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8" name="直線コネクタ 507">
          <a:extLst>
            <a:ext uri="{FF2B5EF4-FFF2-40B4-BE49-F238E27FC236}">
              <a16:creationId xmlns:a16="http://schemas.microsoft.com/office/drawing/2014/main" id="{00000000-0008-0000-0700-0000FC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09" name="テキスト ボックス 508">
          <a:extLst>
            <a:ext uri="{FF2B5EF4-FFF2-40B4-BE49-F238E27FC236}">
              <a16:creationId xmlns:a16="http://schemas.microsoft.com/office/drawing/2014/main" id="{00000000-0008-0000-0700-0000FD010000}"/>
            </a:ext>
          </a:extLst>
        </xdr:cNvPr>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10" name="直線コネクタ 509">
          <a:extLst>
            <a:ext uri="{FF2B5EF4-FFF2-40B4-BE49-F238E27FC236}">
              <a16:creationId xmlns:a16="http://schemas.microsoft.com/office/drawing/2014/main" id="{00000000-0008-0000-0700-0000FE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11" name="テキスト ボックス 510">
          <a:extLst>
            <a:ext uri="{FF2B5EF4-FFF2-40B4-BE49-F238E27FC236}">
              <a16:creationId xmlns:a16="http://schemas.microsoft.com/office/drawing/2014/main" id="{00000000-0008-0000-0700-0000FF010000}"/>
            </a:ext>
          </a:extLst>
        </xdr:cNvPr>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2" name="直線コネクタ 511">
          <a:extLst>
            <a:ext uri="{FF2B5EF4-FFF2-40B4-BE49-F238E27FC236}">
              <a16:creationId xmlns:a16="http://schemas.microsoft.com/office/drawing/2014/main" id="{00000000-0008-0000-0700-00000002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13" name="テキスト ボックス 512">
          <a:extLst>
            <a:ext uri="{FF2B5EF4-FFF2-40B4-BE49-F238E27FC236}">
              <a16:creationId xmlns:a16="http://schemas.microsoft.com/office/drawing/2014/main" id="{00000000-0008-0000-0700-00000102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4" name="直線コネクタ 513">
          <a:extLst>
            <a:ext uri="{FF2B5EF4-FFF2-40B4-BE49-F238E27FC236}">
              <a16:creationId xmlns:a16="http://schemas.microsoft.com/office/drawing/2014/main" id="{00000000-0008-0000-0700-000002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27</xdr:row>
      <xdr:rowOff>54627</xdr:rowOff>
    </xdr:from>
    <xdr:ext cx="685572" cy="259045"/>
    <xdr:sp macro="" textlink="">
      <xdr:nvSpPr>
        <xdr:cNvPr id="515" name="テキスト ボックス 514">
          <a:extLst>
            <a:ext uri="{FF2B5EF4-FFF2-40B4-BE49-F238E27FC236}">
              <a16:creationId xmlns:a16="http://schemas.microsoft.com/office/drawing/2014/main" id="{00000000-0008-0000-0700-000003020000}"/>
            </a:ext>
          </a:extLst>
        </xdr:cNvPr>
        <xdr:cNvSpPr txBox="1"/>
      </xdr:nvSpPr>
      <xdr:spPr>
        <a:xfrm>
          <a:off x="11760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6" name="消防費グラフ枠">
          <a:extLst>
            <a:ext uri="{FF2B5EF4-FFF2-40B4-BE49-F238E27FC236}">
              <a16:creationId xmlns:a16="http://schemas.microsoft.com/office/drawing/2014/main" id="{00000000-0008-0000-0700-000004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96819</xdr:rowOff>
    </xdr:from>
    <xdr:to>
      <xdr:col>85</xdr:col>
      <xdr:colOff>126364</xdr:colOff>
      <xdr:row>39</xdr:row>
      <xdr:rowOff>32016</xdr:rowOff>
    </xdr:to>
    <xdr:cxnSp macro="">
      <xdr:nvCxnSpPr>
        <xdr:cNvPr id="517" name="直線コネクタ 516">
          <a:extLst>
            <a:ext uri="{FF2B5EF4-FFF2-40B4-BE49-F238E27FC236}">
              <a16:creationId xmlns:a16="http://schemas.microsoft.com/office/drawing/2014/main" id="{00000000-0008-0000-0700-000005020000}"/>
            </a:ext>
          </a:extLst>
        </xdr:cNvPr>
        <xdr:cNvCxnSpPr/>
      </xdr:nvCxnSpPr>
      <xdr:spPr>
        <a:xfrm flipV="1">
          <a:off x="16317595" y="5240319"/>
          <a:ext cx="1269" cy="14782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35843</xdr:rowOff>
    </xdr:from>
    <xdr:ext cx="469744" cy="259045"/>
    <xdr:sp macro="" textlink="">
      <xdr:nvSpPr>
        <xdr:cNvPr id="518" name="消防費最小値テキスト">
          <a:extLst>
            <a:ext uri="{FF2B5EF4-FFF2-40B4-BE49-F238E27FC236}">
              <a16:creationId xmlns:a16="http://schemas.microsoft.com/office/drawing/2014/main" id="{00000000-0008-0000-0700-000006020000}"/>
            </a:ext>
          </a:extLst>
        </xdr:cNvPr>
        <xdr:cNvSpPr txBox="1"/>
      </xdr:nvSpPr>
      <xdr:spPr>
        <a:xfrm>
          <a:off x="16370300" y="67223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32016</xdr:rowOff>
    </xdr:from>
    <xdr:to>
      <xdr:col>86</xdr:col>
      <xdr:colOff>25400</xdr:colOff>
      <xdr:row>39</xdr:row>
      <xdr:rowOff>32016</xdr:rowOff>
    </xdr:to>
    <xdr:cxnSp macro="">
      <xdr:nvCxnSpPr>
        <xdr:cNvPr id="519" name="直線コネクタ 518">
          <a:extLst>
            <a:ext uri="{FF2B5EF4-FFF2-40B4-BE49-F238E27FC236}">
              <a16:creationId xmlns:a16="http://schemas.microsoft.com/office/drawing/2014/main" id="{00000000-0008-0000-0700-000007020000}"/>
            </a:ext>
          </a:extLst>
        </xdr:cNvPr>
        <xdr:cNvCxnSpPr/>
      </xdr:nvCxnSpPr>
      <xdr:spPr>
        <a:xfrm>
          <a:off x="16230600" y="67185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43496</xdr:rowOff>
    </xdr:from>
    <xdr:ext cx="599010" cy="259045"/>
    <xdr:sp macro="" textlink="">
      <xdr:nvSpPr>
        <xdr:cNvPr id="520" name="消防費最大値テキスト">
          <a:extLst>
            <a:ext uri="{FF2B5EF4-FFF2-40B4-BE49-F238E27FC236}">
              <a16:creationId xmlns:a16="http://schemas.microsoft.com/office/drawing/2014/main" id="{00000000-0008-0000-0700-000008020000}"/>
            </a:ext>
          </a:extLst>
        </xdr:cNvPr>
        <xdr:cNvSpPr txBox="1"/>
      </xdr:nvSpPr>
      <xdr:spPr>
        <a:xfrm>
          <a:off x="16370300" y="50155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782,510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96819</xdr:rowOff>
    </xdr:from>
    <xdr:to>
      <xdr:col>86</xdr:col>
      <xdr:colOff>25400</xdr:colOff>
      <xdr:row>30</xdr:row>
      <xdr:rowOff>96819</xdr:rowOff>
    </xdr:to>
    <xdr:cxnSp macro="">
      <xdr:nvCxnSpPr>
        <xdr:cNvPr id="521" name="直線コネクタ 520">
          <a:extLst>
            <a:ext uri="{FF2B5EF4-FFF2-40B4-BE49-F238E27FC236}">
              <a16:creationId xmlns:a16="http://schemas.microsoft.com/office/drawing/2014/main" id="{00000000-0008-0000-0700-000009020000}"/>
            </a:ext>
          </a:extLst>
        </xdr:cNvPr>
        <xdr:cNvCxnSpPr/>
      </xdr:nvCxnSpPr>
      <xdr:spPr>
        <a:xfrm>
          <a:off x="16230600" y="52403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117832</xdr:rowOff>
    </xdr:from>
    <xdr:to>
      <xdr:col>85</xdr:col>
      <xdr:colOff>127000</xdr:colOff>
      <xdr:row>38</xdr:row>
      <xdr:rowOff>124885</xdr:rowOff>
    </xdr:to>
    <xdr:cxnSp macro="">
      <xdr:nvCxnSpPr>
        <xdr:cNvPr id="522" name="直線コネクタ 521">
          <a:extLst>
            <a:ext uri="{FF2B5EF4-FFF2-40B4-BE49-F238E27FC236}">
              <a16:creationId xmlns:a16="http://schemas.microsoft.com/office/drawing/2014/main" id="{00000000-0008-0000-0700-00000A020000}"/>
            </a:ext>
          </a:extLst>
        </xdr:cNvPr>
        <xdr:cNvCxnSpPr/>
      </xdr:nvCxnSpPr>
      <xdr:spPr>
        <a:xfrm>
          <a:off x="15481300" y="6632932"/>
          <a:ext cx="838200" cy="70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86966</xdr:rowOff>
    </xdr:from>
    <xdr:ext cx="534377" cy="259045"/>
    <xdr:sp macro="" textlink="">
      <xdr:nvSpPr>
        <xdr:cNvPr id="523" name="消防費平均値テキスト">
          <a:extLst>
            <a:ext uri="{FF2B5EF4-FFF2-40B4-BE49-F238E27FC236}">
              <a16:creationId xmlns:a16="http://schemas.microsoft.com/office/drawing/2014/main" id="{00000000-0008-0000-0700-00000B020000}"/>
            </a:ext>
          </a:extLst>
        </xdr:cNvPr>
        <xdr:cNvSpPr txBox="1"/>
      </xdr:nvSpPr>
      <xdr:spPr>
        <a:xfrm>
          <a:off x="16370300" y="643061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64089</xdr:rowOff>
    </xdr:from>
    <xdr:to>
      <xdr:col>85</xdr:col>
      <xdr:colOff>177800</xdr:colOff>
      <xdr:row>38</xdr:row>
      <xdr:rowOff>165689</xdr:rowOff>
    </xdr:to>
    <xdr:sp macro="" textlink="">
      <xdr:nvSpPr>
        <xdr:cNvPr id="524" name="フローチャート: 判断 523">
          <a:extLst>
            <a:ext uri="{FF2B5EF4-FFF2-40B4-BE49-F238E27FC236}">
              <a16:creationId xmlns:a16="http://schemas.microsoft.com/office/drawing/2014/main" id="{00000000-0008-0000-0700-00000C020000}"/>
            </a:ext>
          </a:extLst>
        </xdr:cNvPr>
        <xdr:cNvSpPr/>
      </xdr:nvSpPr>
      <xdr:spPr>
        <a:xfrm>
          <a:off x="16268700" y="6579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117832</xdr:rowOff>
    </xdr:from>
    <xdr:to>
      <xdr:col>81</xdr:col>
      <xdr:colOff>50800</xdr:colOff>
      <xdr:row>38</xdr:row>
      <xdr:rowOff>121115</xdr:rowOff>
    </xdr:to>
    <xdr:cxnSp macro="">
      <xdr:nvCxnSpPr>
        <xdr:cNvPr id="525" name="直線コネクタ 524">
          <a:extLst>
            <a:ext uri="{FF2B5EF4-FFF2-40B4-BE49-F238E27FC236}">
              <a16:creationId xmlns:a16="http://schemas.microsoft.com/office/drawing/2014/main" id="{00000000-0008-0000-0700-00000D020000}"/>
            </a:ext>
          </a:extLst>
        </xdr:cNvPr>
        <xdr:cNvCxnSpPr/>
      </xdr:nvCxnSpPr>
      <xdr:spPr>
        <a:xfrm flipV="1">
          <a:off x="14592300" y="6632932"/>
          <a:ext cx="889000" cy="32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61348</xdr:rowOff>
    </xdr:from>
    <xdr:to>
      <xdr:col>81</xdr:col>
      <xdr:colOff>101600</xdr:colOff>
      <xdr:row>38</xdr:row>
      <xdr:rowOff>162948</xdr:rowOff>
    </xdr:to>
    <xdr:sp macro="" textlink="">
      <xdr:nvSpPr>
        <xdr:cNvPr id="526" name="フローチャート: 判断 525">
          <a:extLst>
            <a:ext uri="{FF2B5EF4-FFF2-40B4-BE49-F238E27FC236}">
              <a16:creationId xmlns:a16="http://schemas.microsoft.com/office/drawing/2014/main" id="{00000000-0008-0000-0700-00000E020000}"/>
            </a:ext>
          </a:extLst>
        </xdr:cNvPr>
        <xdr:cNvSpPr/>
      </xdr:nvSpPr>
      <xdr:spPr>
        <a:xfrm>
          <a:off x="15430500" y="65764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8025</xdr:rowOff>
    </xdr:from>
    <xdr:ext cx="534377" cy="259045"/>
    <xdr:sp macro="" textlink="">
      <xdr:nvSpPr>
        <xdr:cNvPr id="527" name="テキスト ボックス 526">
          <a:extLst>
            <a:ext uri="{FF2B5EF4-FFF2-40B4-BE49-F238E27FC236}">
              <a16:creationId xmlns:a16="http://schemas.microsoft.com/office/drawing/2014/main" id="{00000000-0008-0000-0700-00000F020000}"/>
            </a:ext>
          </a:extLst>
        </xdr:cNvPr>
        <xdr:cNvSpPr txBox="1"/>
      </xdr:nvSpPr>
      <xdr:spPr>
        <a:xfrm>
          <a:off x="15214111" y="63516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80323</xdr:rowOff>
    </xdr:from>
    <xdr:to>
      <xdr:col>76</xdr:col>
      <xdr:colOff>114300</xdr:colOff>
      <xdr:row>38</xdr:row>
      <xdr:rowOff>121115</xdr:rowOff>
    </xdr:to>
    <xdr:cxnSp macro="">
      <xdr:nvCxnSpPr>
        <xdr:cNvPr id="528" name="直線コネクタ 527">
          <a:extLst>
            <a:ext uri="{FF2B5EF4-FFF2-40B4-BE49-F238E27FC236}">
              <a16:creationId xmlns:a16="http://schemas.microsoft.com/office/drawing/2014/main" id="{00000000-0008-0000-0700-000010020000}"/>
            </a:ext>
          </a:extLst>
        </xdr:cNvPr>
        <xdr:cNvCxnSpPr/>
      </xdr:nvCxnSpPr>
      <xdr:spPr>
        <a:xfrm>
          <a:off x="13703300" y="6595423"/>
          <a:ext cx="889000" cy="407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70941</xdr:rowOff>
    </xdr:from>
    <xdr:to>
      <xdr:col>76</xdr:col>
      <xdr:colOff>165100</xdr:colOff>
      <xdr:row>39</xdr:row>
      <xdr:rowOff>1091</xdr:rowOff>
    </xdr:to>
    <xdr:sp macro="" textlink="">
      <xdr:nvSpPr>
        <xdr:cNvPr id="529" name="フローチャート: 判断 528">
          <a:extLst>
            <a:ext uri="{FF2B5EF4-FFF2-40B4-BE49-F238E27FC236}">
              <a16:creationId xmlns:a16="http://schemas.microsoft.com/office/drawing/2014/main" id="{00000000-0008-0000-0700-000011020000}"/>
            </a:ext>
          </a:extLst>
        </xdr:cNvPr>
        <xdr:cNvSpPr/>
      </xdr:nvSpPr>
      <xdr:spPr>
        <a:xfrm>
          <a:off x="14541500" y="6586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163668</xdr:rowOff>
    </xdr:from>
    <xdr:ext cx="534377" cy="259045"/>
    <xdr:sp macro="" textlink="">
      <xdr:nvSpPr>
        <xdr:cNvPr id="530" name="テキスト ボックス 529">
          <a:extLst>
            <a:ext uri="{FF2B5EF4-FFF2-40B4-BE49-F238E27FC236}">
              <a16:creationId xmlns:a16="http://schemas.microsoft.com/office/drawing/2014/main" id="{00000000-0008-0000-0700-000012020000}"/>
            </a:ext>
          </a:extLst>
        </xdr:cNvPr>
        <xdr:cNvSpPr txBox="1"/>
      </xdr:nvSpPr>
      <xdr:spPr>
        <a:xfrm>
          <a:off x="14325111" y="66787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49,427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80323</xdr:rowOff>
    </xdr:from>
    <xdr:to>
      <xdr:col>71</xdr:col>
      <xdr:colOff>177800</xdr:colOff>
      <xdr:row>38</xdr:row>
      <xdr:rowOff>134174</xdr:rowOff>
    </xdr:to>
    <xdr:cxnSp macro="">
      <xdr:nvCxnSpPr>
        <xdr:cNvPr id="531" name="直線コネクタ 530">
          <a:extLst>
            <a:ext uri="{FF2B5EF4-FFF2-40B4-BE49-F238E27FC236}">
              <a16:creationId xmlns:a16="http://schemas.microsoft.com/office/drawing/2014/main" id="{00000000-0008-0000-0700-000013020000}"/>
            </a:ext>
          </a:extLst>
        </xdr:cNvPr>
        <xdr:cNvCxnSpPr/>
      </xdr:nvCxnSpPr>
      <xdr:spPr>
        <a:xfrm flipV="1">
          <a:off x="12814300" y="6595423"/>
          <a:ext cx="889000" cy="538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68152</xdr:rowOff>
    </xdr:from>
    <xdr:to>
      <xdr:col>72</xdr:col>
      <xdr:colOff>38100</xdr:colOff>
      <xdr:row>38</xdr:row>
      <xdr:rowOff>169752</xdr:rowOff>
    </xdr:to>
    <xdr:sp macro="" textlink="">
      <xdr:nvSpPr>
        <xdr:cNvPr id="532" name="フローチャート: 判断 531">
          <a:extLst>
            <a:ext uri="{FF2B5EF4-FFF2-40B4-BE49-F238E27FC236}">
              <a16:creationId xmlns:a16="http://schemas.microsoft.com/office/drawing/2014/main" id="{00000000-0008-0000-0700-000014020000}"/>
            </a:ext>
          </a:extLst>
        </xdr:cNvPr>
        <xdr:cNvSpPr/>
      </xdr:nvSpPr>
      <xdr:spPr>
        <a:xfrm>
          <a:off x="13652500" y="6583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160879</xdr:rowOff>
    </xdr:from>
    <xdr:ext cx="534377"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3436111" y="66759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67406</xdr:rowOff>
    </xdr:from>
    <xdr:to>
      <xdr:col>67</xdr:col>
      <xdr:colOff>101600</xdr:colOff>
      <xdr:row>38</xdr:row>
      <xdr:rowOff>169006</xdr:rowOff>
    </xdr:to>
    <xdr:sp macro="" textlink="">
      <xdr:nvSpPr>
        <xdr:cNvPr id="534" name="フローチャート: 判断 533">
          <a:extLst>
            <a:ext uri="{FF2B5EF4-FFF2-40B4-BE49-F238E27FC236}">
              <a16:creationId xmlns:a16="http://schemas.microsoft.com/office/drawing/2014/main" id="{00000000-0008-0000-0700-000016020000}"/>
            </a:ext>
          </a:extLst>
        </xdr:cNvPr>
        <xdr:cNvSpPr/>
      </xdr:nvSpPr>
      <xdr:spPr>
        <a:xfrm>
          <a:off x="12763500" y="65825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14083</xdr:rowOff>
    </xdr:from>
    <xdr:ext cx="534377"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2547111" y="63577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00000000-0008-0000-0700-00001A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9" name="テキスト ボックス 538">
          <a:extLst>
            <a:ext uri="{FF2B5EF4-FFF2-40B4-BE49-F238E27FC236}">
              <a16:creationId xmlns:a16="http://schemas.microsoft.com/office/drawing/2014/main" id="{00000000-0008-0000-0700-00001B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0" name="テキスト ボックス 539">
          <a:extLst>
            <a:ext uri="{FF2B5EF4-FFF2-40B4-BE49-F238E27FC236}">
              <a16:creationId xmlns:a16="http://schemas.microsoft.com/office/drawing/2014/main" id="{00000000-0008-0000-0700-00001C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74085</xdr:rowOff>
    </xdr:from>
    <xdr:to>
      <xdr:col>85</xdr:col>
      <xdr:colOff>177800</xdr:colOff>
      <xdr:row>39</xdr:row>
      <xdr:rowOff>4235</xdr:rowOff>
    </xdr:to>
    <xdr:sp macro="" textlink="">
      <xdr:nvSpPr>
        <xdr:cNvPr id="541" name="楕円 540">
          <a:extLst>
            <a:ext uri="{FF2B5EF4-FFF2-40B4-BE49-F238E27FC236}">
              <a16:creationId xmlns:a16="http://schemas.microsoft.com/office/drawing/2014/main" id="{00000000-0008-0000-0700-00001D020000}"/>
            </a:ext>
          </a:extLst>
        </xdr:cNvPr>
        <xdr:cNvSpPr/>
      </xdr:nvSpPr>
      <xdr:spPr>
        <a:xfrm>
          <a:off x="16268700" y="6589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42516</xdr:rowOff>
    </xdr:from>
    <xdr:ext cx="534377" cy="259045"/>
    <xdr:sp macro="" textlink="">
      <xdr:nvSpPr>
        <xdr:cNvPr id="542" name="消防費該当値テキスト">
          <a:extLst>
            <a:ext uri="{FF2B5EF4-FFF2-40B4-BE49-F238E27FC236}">
              <a16:creationId xmlns:a16="http://schemas.microsoft.com/office/drawing/2014/main" id="{00000000-0008-0000-0700-00001E020000}"/>
            </a:ext>
          </a:extLst>
        </xdr:cNvPr>
        <xdr:cNvSpPr txBox="1"/>
      </xdr:nvSpPr>
      <xdr:spPr>
        <a:xfrm>
          <a:off x="16370300" y="6557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47,777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67032</xdr:rowOff>
    </xdr:from>
    <xdr:to>
      <xdr:col>81</xdr:col>
      <xdr:colOff>101600</xdr:colOff>
      <xdr:row>38</xdr:row>
      <xdr:rowOff>168632</xdr:rowOff>
    </xdr:to>
    <xdr:sp macro="" textlink="">
      <xdr:nvSpPr>
        <xdr:cNvPr id="543" name="楕円 542">
          <a:extLst>
            <a:ext uri="{FF2B5EF4-FFF2-40B4-BE49-F238E27FC236}">
              <a16:creationId xmlns:a16="http://schemas.microsoft.com/office/drawing/2014/main" id="{00000000-0008-0000-0700-00001F020000}"/>
            </a:ext>
          </a:extLst>
        </xdr:cNvPr>
        <xdr:cNvSpPr/>
      </xdr:nvSpPr>
      <xdr:spPr>
        <a:xfrm>
          <a:off x="15430500" y="6582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159759</xdr:rowOff>
    </xdr:from>
    <xdr:ext cx="534377" cy="259045"/>
    <xdr:sp macro="" textlink="">
      <xdr:nvSpPr>
        <xdr:cNvPr id="544" name="テキスト ボックス 543">
          <a:extLst>
            <a:ext uri="{FF2B5EF4-FFF2-40B4-BE49-F238E27FC236}">
              <a16:creationId xmlns:a16="http://schemas.microsoft.com/office/drawing/2014/main" id="{00000000-0008-0000-0700-000020020000}"/>
            </a:ext>
          </a:extLst>
        </xdr:cNvPr>
        <xdr:cNvSpPr txBox="1"/>
      </xdr:nvSpPr>
      <xdr:spPr>
        <a:xfrm>
          <a:off x="15214111" y="6674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70315</xdr:rowOff>
    </xdr:from>
    <xdr:to>
      <xdr:col>76</xdr:col>
      <xdr:colOff>165100</xdr:colOff>
      <xdr:row>39</xdr:row>
      <xdr:rowOff>465</xdr:rowOff>
    </xdr:to>
    <xdr:sp macro="" textlink="">
      <xdr:nvSpPr>
        <xdr:cNvPr id="545" name="楕円 544">
          <a:extLst>
            <a:ext uri="{FF2B5EF4-FFF2-40B4-BE49-F238E27FC236}">
              <a16:creationId xmlns:a16="http://schemas.microsoft.com/office/drawing/2014/main" id="{00000000-0008-0000-0700-000021020000}"/>
            </a:ext>
          </a:extLst>
        </xdr:cNvPr>
        <xdr:cNvSpPr/>
      </xdr:nvSpPr>
      <xdr:spPr>
        <a:xfrm>
          <a:off x="14541500" y="6585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16992</xdr:rowOff>
    </xdr:from>
    <xdr:ext cx="534377" cy="259045"/>
    <xdr:sp macro="" textlink="">
      <xdr:nvSpPr>
        <xdr:cNvPr id="546" name="テキスト ボックス 545">
          <a:extLst>
            <a:ext uri="{FF2B5EF4-FFF2-40B4-BE49-F238E27FC236}">
              <a16:creationId xmlns:a16="http://schemas.microsoft.com/office/drawing/2014/main" id="{00000000-0008-0000-0700-000022020000}"/>
            </a:ext>
          </a:extLst>
        </xdr:cNvPr>
        <xdr:cNvSpPr txBox="1"/>
      </xdr:nvSpPr>
      <xdr:spPr>
        <a:xfrm>
          <a:off x="14325111" y="63606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49,756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29523</xdr:rowOff>
    </xdr:from>
    <xdr:to>
      <xdr:col>72</xdr:col>
      <xdr:colOff>38100</xdr:colOff>
      <xdr:row>38</xdr:row>
      <xdr:rowOff>131123</xdr:rowOff>
    </xdr:to>
    <xdr:sp macro="" textlink="">
      <xdr:nvSpPr>
        <xdr:cNvPr id="547" name="楕円 546">
          <a:extLst>
            <a:ext uri="{FF2B5EF4-FFF2-40B4-BE49-F238E27FC236}">
              <a16:creationId xmlns:a16="http://schemas.microsoft.com/office/drawing/2014/main" id="{00000000-0008-0000-0700-000023020000}"/>
            </a:ext>
          </a:extLst>
        </xdr:cNvPr>
        <xdr:cNvSpPr/>
      </xdr:nvSpPr>
      <xdr:spPr>
        <a:xfrm>
          <a:off x="13652500" y="6544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147650</xdr:rowOff>
    </xdr:from>
    <xdr:ext cx="534377" cy="259045"/>
    <xdr:sp macro="" textlink="">
      <xdr:nvSpPr>
        <xdr:cNvPr id="548" name="テキスト ボックス 547">
          <a:extLst>
            <a:ext uri="{FF2B5EF4-FFF2-40B4-BE49-F238E27FC236}">
              <a16:creationId xmlns:a16="http://schemas.microsoft.com/office/drawing/2014/main" id="{00000000-0008-0000-0700-000024020000}"/>
            </a:ext>
          </a:extLst>
        </xdr:cNvPr>
        <xdr:cNvSpPr txBox="1"/>
      </xdr:nvSpPr>
      <xdr:spPr>
        <a:xfrm>
          <a:off x="13436111" y="63198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83374</xdr:rowOff>
    </xdr:from>
    <xdr:to>
      <xdr:col>67</xdr:col>
      <xdr:colOff>101600</xdr:colOff>
      <xdr:row>39</xdr:row>
      <xdr:rowOff>13524</xdr:rowOff>
    </xdr:to>
    <xdr:sp macro="" textlink="">
      <xdr:nvSpPr>
        <xdr:cNvPr id="549" name="楕円 548">
          <a:extLst>
            <a:ext uri="{FF2B5EF4-FFF2-40B4-BE49-F238E27FC236}">
              <a16:creationId xmlns:a16="http://schemas.microsoft.com/office/drawing/2014/main" id="{00000000-0008-0000-0700-000025020000}"/>
            </a:ext>
          </a:extLst>
        </xdr:cNvPr>
        <xdr:cNvSpPr/>
      </xdr:nvSpPr>
      <xdr:spPr>
        <a:xfrm>
          <a:off x="12763500" y="65984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39</xdr:row>
      <xdr:rowOff>4651</xdr:rowOff>
    </xdr:from>
    <xdr:ext cx="534377" cy="259045"/>
    <xdr:sp macro="" textlink="">
      <xdr:nvSpPr>
        <xdr:cNvPr id="550" name="テキスト ボックス 549">
          <a:extLst>
            <a:ext uri="{FF2B5EF4-FFF2-40B4-BE49-F238E27FC236}">
              <a16:creationId xmlns:a16="http://schemas.microsoft.com/office/drawing/2014/main" id="{00000000-0008-0000-0700-000026020000}"/>
            </a:ext>
          </a:extLst>
        </xdr:cNvPr>
        <xdr:cNvSpPr txBox="1"/>
      </xdr:nvSpPr>
      <xdr:spPr>
        <a:xfrm>
          <a:off x="12547111" y="6691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6" name="正方形/長方形 555">
          <a:extLst>
            <a:ext uri="{FF2B5EF4-FFF2-40B4-BE49-F238E27FC236}">
              <a16:creationId xmlns:a16="http://schemas.microsoft.com/office/drawing/2014/main" id="{00000000-0008-0000-0700-00002C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7" name="正方形/長方形 556">
          <a:extLst>
            <a:ext uri="{FF2B5EF4-FFF2-40B4-BE49-F238E27FC236}">
              <a16:creationId xmlns:a16="http://schemas.microsoft.com/office/drawing/2014/main" id="{00000000-0008-0000-0700-00002D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70,783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8" name="正方形/長方形 557">
          <a:extLst>
            <a:ext uri="{FF2B5EF4-FFF2-40B4-BE49-F238E27FC236}">
              <a16:creationId xmlns:a16="http://schemas.microsoft.com/office/drawing/2014/main" id="{00000000-0008-0000-0700-00002E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9" name="テキスト ボックス 558">
          <a:extLst>
            <a:ext uri="{FF2B5EF4-FFF2-40B4-BE49-F238E27FC236}">
              <a16:creationId xmlns:a16="http://schemas.microsoft.com/office/drawing/2014/main" id="{00000000-0008-0000-0700-00002F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0" name="直線コネクタ 559">
          <a:extLst>
            <a:ext uri="{FF2B5EF4-FFF2-40B4-BE49-F238E27FC236}">
              <a16:creationId xmlns:a16="http://schemas.microsoft.com/office/drawing/2014/main" id="{00000000-0008-0000-0700-000030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61" name="直線コネクタ 560">
          <a:extLst>
            <a:ext uri="{FF2B5EF4-FFF2-40B4-BE49-F238E27FC236}">
              <a16:creationId xmlns:a16="http://schemas.microsoft.com/office/drawing/2014/main" id="{00000000-0008-0000-0700-000031020000}"/>
            </a:ext>
          </a:extLst>
        </xdr:cNvPr>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62" name="テキスト ボックス 561">
          <a:extLst>
            <a:ext uri="{FF2B5EF4-FFF2-40B4-BE49-F238E27FC236}">
              <a16:creationId xmlns:a16="http://schemas.microsoft.com/office/drawing/2014/main" id="{00000000-0008-0000-0700-000032020000}"/>
            </a:ext>
          </a:extLst>
        </xdr:cNvPr>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63" name="直線コネクタ 562">
          <a:extLst>
            <a:ext uri="{FF2B5EF4-FFF2-40B4-BE49-F238E27FC236}">
              <a16:creationId xmlns:a16="http://schemas.microsoft.com/office/drawing/2014/main" id="{00000000-0008-0000-0700-000033020000}"/>
            </a:ext>
          </a:extLst>
        </xdr:cNvPr>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55</xdr:row>
      <xdr:rowOff>54627</xdr:rowOff>
    </xdr:from>
    <xdr:ext cx="595419" cy="259045"/>
    <xdr:sp macro="" textlink="">
      <xdr:nvSpPr>
        <xdr:cNvPr id="564" name="テキスト ボックス 563">
          <a:extLst>
            <a:ext uri="{FF2B5EF4-FFF2-40B4-BE49-F238E27FC236}">
              <a16:creationId xmlns:a16="http://schemas.microsoft.com/office/drawing/2014/main" id="{00000000-0008-0000-0700-000034020000}"/>
            </a:ext>
          </a:extLst>
        </xdr:cNvPr>
        <xdr:cNvSpPr txBox="1"/>
      </xdr:nvSpPr>
      <xdr:spPr>
        <a:xfrm>
          <a:off x="11850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65" name="直線コネクタ 564">
          <a:extLst>
            <a:ext uri="{FF2B5EF4-FFF2-40B4-BE49-F238E27FC236}">
              <a16:creationId xmlns:a16="http://schemas.microsoft.com/office/drawing/2014/main" id="{00000000-0008-0000-0700-000035020000}"/>
            </a:ext>
          </a:extLst>
        </xdr:cNvPr>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52</xdr:row>
      <xdr:rowOff>111777</xdr:rowOff>
    </xdr:from>
    <xdr:ext cx="595419" cy="259045"/>
    <xdr:sp macro="" textlink="">
      <xdr:nvSpPr>
        <xdr:cNvPr id="566" name="テキスト ボックス 565">
          <a:extLst>
            <a:ext uri="{FF2B5EF4-FFF2-40B4-BE49-F238E27FC236}">
              <a16:creationId xmlns:a16="http://schemas.microsoft.com/office/drawing/2014/main" id="{00000000-0008-0000-0700-000036020000}"/>
            </a:ext>
          </a:extLst>
        </xdr:cNvPr>
        <xdr:cNvSpPr txBox="1"/>
      </xdr:nvSpPr>
      <xdr:spPr>
        <a:xfrm>
          <a:off x="11850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67" name="直線コネクタ 566">
          <a:extLst>
            <a:ext uri="{FF2B5EF4-FFF2-40B4-BE49-F238E27FC236}">
              <a16:creationId xmlns:a16="http://schemas.microsoft.com/office/drawing/2014/main" id="{00000000-0008-0000-0700-000037020000}"/>
            </a:ext>
          </a:extLst>
        </xdr:cNvPr>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168927</xdr:rowOff>
    </xdr:from>
    <xdr:ext cx="595419" cy="259045"/>
    <xdr:sp macro="" textlink="">
      <xdr:nvSpPr>
        <xdr:cNvPr id="568" name="テキスト ボックス 567">
          <a:extLst>
            <a:ext uri="{FF2B5EF4-FFF2-40B4-BE49-F238E27FC236}">
              <a16:creationId xmlns:a16="http://schemas.microsoft.com/office/drawing/2014/main" id="{00000000-0008-0000-0700-000038020000}"/>
            </a:ext>
          </a:extLst>
        </xdr:cNvPr>
        <xdr:cNvSpPr txBox="1"/>
      </xdr:nvSpPr>
      <xdr:spPr>
        <a:xfrm>
          <a:off x="11850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0" name="テキスト ボックス 569">
          <a:extLst>
            <a:ext uri="{FF2B5EF4-FFF2-40B4-BE49-F238E27FC236}">
              <a16:creationId xmlns:a16="http://schemas.microsoft.com/office/drawing/2014/main" id="{00000000-0008-0000-0700-00003A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1" name="教育費グラフ枠">
          <a:extLst>
            <a:ext uri="{FF2B5EF4-FFF2-40B4-BE49-F238E27FC236}">
              <a16:creationId xmlns:a16="http://schemas.microsoft.com/office/drawing/2014/main" id="{00000000-0008-0000-0700-00003B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156033</xdr:rowOff>
    </xdr:from>
    <xdr:to>
      <xdr:col>85</xdr:col>
      <xdr:colOff>126364</xdr:colOff>
      <xdr:row>58</xdr:row>
      <xdr:rowOff>94526</xdr:rowOff>
    </xdr:to>
    <xdr:cxnSp macro="">
      <xdr:nvCxnSpPr>
        <xdr:cNvPr id="572" name="直線コネクタ 571">
          <a:extLst>
            <a:ext uri="{FF2B5EF4-FFF2-40B4-BE49-F238E27FC236}">
              <a16:creationId xmlns:a16="http://schemas.microsoft.com/office/drawing/2014/main" id="{00000000-0008-0000-0700-00003C020000}"/>
            </a:ext>
          </a:extLst>
        </xdr:cNvPr>
        <xdr:cNvCxnSpPr/>
      </xdr:nvCxnSpPr>
      <xdr:spPr>
        <a:xfrm flipV="1">
          <a:off x="16317595" y="8728533"/>
          <a:ext cx="1269" cy="13100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98353</xdr:rowOff>
    </xdr:from>
    <xdr:ext cx="534377" cy="259045"/>
    <xdr:sp macro="" textlink="">
      <xdr:nvSpPr>
        <xdr:cNvPr id="573" name="教育費最小値テキスト">
          <a:extLst>
            <a:ext uri="{FF2B5EF4-FFF2-40B4-BE49-F238E27FC236}">
              <a16:creationId xmlns:a16="http://schemas.microsoft.com/office/drawing/2014/main" id="{00000000-0008-0000-0700-00003D020000}"/>
            </a:ext>
          </a:extLst>
        </xdr:cNvPr>
        <xdr:cNvSpPr txBox="1"/>
      </xdr:nvSpPr>
      <xdr:spPr>
        <a:xfrm>
          <a:off x="16370300" y="100424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19,761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94526</xdr:rowOff>
    </xdr:from>
    <xdr:to>
      <xdr:col>86</xdr:col>
      <xdr:colOff>25400</xdr:colOff>
      <xdr:row>58</xdr:row>
      <xdr:rowOff>94526</xdr:rowOff>
    </xdr:to>
    <xdr:cxnSp macro="">
      <xdr:nvCxnSpPr>
        <xdr:cNvPr id="574" name="直線コネクタ 573">
          <a:extLst>
            <a:ext uri="{FF2B5EF4-FFF2-40B4-BE49-F238E27FC236}">
              <a16:creationId xmlns:a16="http://schemas.microsoft.com/office/drawing/2014/main" id="{00000000-0008-0000-0700-00003E020000}"/>
            </a:ext>
          </a:extLst>
        </xdr:cNvPr>
        <xdr:cNvCxnSpPr/>
      </xdr:nvCxnSpPr>
      <xdr:spPr>
        <a:xfrm>
          <a:off x="16230600" y="100386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102710</xdr:rowOff>
    </xdr:from>
    <xdr:ext cx="599010" cy="259045"/>
    <xdr:sp macro="" textlink="">
      <xdr:nvSpPr>
        <xdr:cNvPr id="575" name="教育費最大値テキスト">
          <a:extLst>
            <a:ext uri="{FF2B5EF4-FFF2-40B4-BE49-F238E27FC236}">
              <a16:creationId xmlns:a16="http://schemas.microsoft.com/office/drawing/2014/main" id="{00000000-0008-0000-0700-00003F020000}"/>
            </a:ext>
          </a:extLst>
        </xdr:cNvPr>
        <xdr:cNvSpPr txBox="1"/>
      </xdr:nvSpPr>
      <xdr:spPr>
        <a:xfrm>
          <a:off x="16370300" y="85037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592,855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156033</xdr:rowOff>
    </xdr:from>
    <xdr:to>
      <xdr:col>86</xdr:col>
      <xdr:colOff>25400</xdr:colOff>
      <xdr:row>50</xdr:row>
      <xdr:rowOff>156033</xdr:rowOff>
    </xdr:to>
    <xdr:cxnSp macro="">
      <xdr:nvCxnSpPr>
        <xdr:cNvPr id="576" name="直線コネクタ 575">
          <a:extLst>
            <a:ext uri="{FF2B5EF4-FFF2-40B4-BE49-F238E27FC236}">
              <a16:creationId xmlns:a16="http://schemas.microsoft.com/office/drawing/2014/main" id="{00000000-0008-0000-0700-000040020000}"/>
            </a:ext>
          </a:extLst>
        </xdr:cNvPr>
        <xdr:cNvCxnSpPr/>
      </xdr:nvCxnSpPr>
      <xdr:spPr>
        <a:xfrm>
          <a:off x="16230600" y="87285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7736</xdr:rowOff>
    </xdr:from>
    <xdr:to>
      <xdr:col>85</xdr:col>
      <xdr:colOff>127000</xdr:colOff>
      <xdr:row>58</xdr:row>
      <xdr:rowOff>7839</xdr:rowOff>
    </xdr:to>
    <xdr:cxnSp macro="">
      <xdr:nvCxnSpPr>
        <xdr:cNvPr id="577" name="直線コネクタ 576">
          <a:extLst>
            <a:ext uri="{FF2B5EF4-FFF2-40B4-BE49-F238E27FC236}">
              <a16:creationId xmlns:a16="http://schemas.microsoft.com/office/drawing/2014/main" id="{00000000-0008-0000-0700-000041020000}"/>
            </a:ext>
          </a:extLst>
        </xdr:cNvPr>
        <xdr:cNvCxnSpPr/>
      </xdr:nvCxnSpPr>
      <xdr:spPr>
        <a:xfrm flipV="1">
          <a:off x="15481300" y="9951836"/>
          <a:ext cx="838200" cy="1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3862</xdr:rowOff>
    </xdr:from>
    <xdr:ext cx="599010" cy="259045"/>
    <xdr:sp macro="" textlink="">
      <xdr:nvSpPr>
        <xdr:cNvPr id="578" name="教育費平均値テキスト">
          <a:extLst>
            <a:ext uri="{FF2B5EF4-FFF2-40B4-BE49-F238E27FC236}">
              <a16:creationId xmlns:a16="http://schemas.microsoft.com/office/drawing/2014/main" id="{00000000-0008-0000-0700-000042020000}"/>
            </a:ext>
          </a:extLst>
        </xdr:cNvPr>
        <xdr:cNvSpPr txBox="1"/>
      </xdr:nvSpPr>
      <xdr:spPr>
        <a:xfrm>
          <a:off x="16370300" y="960506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122,207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152435</xdr:rowOff>
    </xdr:from>
    <xdr:to>
      <xdr:col>85</xdr:col>
      <xdr:colOff>177800</xdr:colOff>
      <xdr:row>57</xdr:row>
      <xdr:rowOff>82585</xdr:rowOff>
    </xdr:to>
    <xdr:sp macro="" textlink="">
      <xdr:nvSpPr>
        <xdr:cNvPr id="579" name="フローチャート: 判断 578">
          <a:extLst>
            <a:ext uri="{FF2B5EF4-FFF2-40B4-BE49-F238E27FC236}">
              <a16:creationId xmlns:a16="http://schemas.microsoft.com/office/drawing/2014/main" id="{00000000-0008-0000-0700-000043020000}"/>
            </a:ext>
          </a:extLst>
        </xdr:cNvPr>
        <xdr:cNvSpPr/>
      </xdr:nvSpPr>
      <xdr:spPr>
        <a:xfrm>
          <a:off x="16268700" y="9753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6431</xdr:rowOff>
    </xdr:from>
    <xdr:to>
      <xdr:col>81</xdr:col>
      <xdr:colOff>50800</xdr:colOff>
      <xdr:row>58</xdr:row>
      <xdr:rowOff>7839</xdr:rowOff>
    </xdr:to>
    <xdr:cxnSp macro="">
      <xdr:nvCxnSpPr>
        <xdr:cNvPr id="580" name="直線コネクタ 579">
          <a:extLst>
            <a:ext uri="{FF2B5EF4-FFF2-40B4-BE49-F238E27FC236}">
              <a16:creationId xmlns:a16="http://schemas.microsoft.com/office/drawing/2014/main" id="{00000000-0008-0000-0700-000044020000}"/>
            </a:ext>
          </a:extLst>
        </xdr:cNvPr>
        <xdr:cNvCxnSpPr/>
      </xdr:nvCxnSpPr>
      <xdr:spPr>
        <a:xfrm>
          <a:off x="14592300" y="9950531"/>
          <a:ext cx="889000" cy="14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151913</xdr:rowOff>
    </xdr:from>
    <xdr:to>
      <xdr:col>81</xdr:col>
      <xdr:colOff>101600</xdr:colOff>
      <xdr:row>57</xdr:row>
      <xdr:rowOff>82063</xdr:rowOff>
    </xdr:to>
    <xdr:sp macro="" textlink="">
      <xdr:nvSpPr>
        <xdr:cNvPr id="581" name="フローチャート: 判断 580">
          <a:extLst>
            <a:ext uri="{FF2B5EF4-FFF2-40B4-BE49-F238E27FC236}">
              <a16:creationId xmlns:a16="http://schemas.microsoft.com/office/drawing/2014/main" id="{00000000-0008-0000-0700-000045020000}"/>
            </a:ext>
          </a:extLst>
        </xdr:cNvPr>
        <xdr:cNvSpPr/>
      </xdr:nvSpPr>
      <xdr:spPr>
        <a:xfrm>
          <a:off x="15430500" y="9753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55</xdr:row>
      <xdr:rowOff>98590</xdr:rowOff>
    </xdr:from>
    <xdr:ext cx="599010" cy="259045"/>
    <xdr:sp macro="" textlink="">
      <xdr:nvSpPr>
        <xdr:cNvPr id="582" name="テキスト ボックス 581">
          <a:extLst>
            <a:ext uri="{FF2B5EF4-FFF2-40B4-BE49-F238E27FC236}">
              <a16:creationId xmlns:a16="http://schemas.microsoft.com/office/drawing/2014/main" id="{00000000-0008-0000-0700-000046020000}"/>
            </a:ext>
          </a:extLst>
        </xdr:cNvPr>
        <xdr:cNvSpPr txBox="1"/>
      </xdr:nvSpPr>
      <xdr:spPr>
        <a:xfrm>
          <a:off x="15181795" y="95283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6431</xdr:rowOff>
    </xdr:from>
    <xdr:to>
      <xdr:col>76</xdr:col>
      <xdr:colOff>114300</xdr:colOff>
      <xdr:row>58</xdr:row>
      <xdr:rowOff>45181</xdr:rowOff>
    </xdr:to>
    <xdr:cxnSp macro="">
      <xdr:nvCxnSpPr>
        <xdr:cNvPr id="583" name="直線コネクタ 582">
          <a:extLst>
            <a:ext uri="{FF2B5EF4-FFF2-40B4-BE49-F238E27FC236}">
              <a16:creationId xmlns:a16="http://schemas.microsoft.com/office/drawing/2014/main" id="{00000000-0008-0000-0700-000047020000}"/>
            </a:ext>
          </a:extLst>
        </xdr:cNvPr>
        <xdr:cNvCxnSpPr/>
      </xdr:nvCxnSpPr>
      <xdr:spPr>
        <a:xfrm flipV="1">
          <a:off x="13703300" y="9950531"/>
          <a:ext cx="889000" cy="387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134670</xdr:rowOff>
    </xdr:from>
    <xdr:to>
      <xdr:col>76</xdr:col>
      <xdr:colOff>165100</xdr:colOff>
      <xdr:row>57</xdr:row>
      <xdr:rowOff>64820</xdr:rowOff>
    </xdr:to>
    <xdr:sp macro="" textlink="">
      <xdr:nvSpPr>
        <xdr:cNvPr id="584" name="フローチャート: 判断 583">
          <a:extLst>
            <a:ext uri="{FF2B5EF4-FFF2-40B4-BE49-F238E27FC236}">
              <a16:creationId xmlns:a16="http://schemas.microsoft.com/office/drawing/2014/main" id="{00000000-0008-0000-0700-000048020000}"/>
            </a:ext>
          </a:extLst>
        </xdr:cNvPr>
        <xdr:cNvSpPr/>
      </xdr:nvSpPr>
      <xdr:spPr>
        <a:xfrm>
          <a:off x="14541500" y="9735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55</xdr:row>
      <xdr:rowOff>81347</xdr:rowOff>
    </xdr:from>
    <xdr:ext cx="599010" cy="259045"/>
    <xdr:sp macro="" textlink="">
      <xdr:nvSpPr>
        <xdr:cNvPr id="585" name="テキスト ボックス 584">
          <a:extLst>
            <a:ext uri="{FF2B5EF4-FFF2-40B4-BE49-F238E27FC236}">
              <a16:creationId xmlns:a16="http://schemas.microsoft.com/office/drawing/2014/main" id="{00000000-0008-0000-0700-000049020000}"/>
            </a:ext>
          </a:extLst>
        </xdr:cNvPr>
        <xdr:cNvSpPr txBox="1"/>
      </xdr:nvSpPr>
      <xdr:spPr>
        <a:xfrm>
          <a:off x="14292795" y="95110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129,978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39226</xdr:rowOff>
    </xdr:from>
    <xdr:to>
      <xdr:col>71</xdr:col>
      <xdr:colOff>177800</xdr:colOff>
      <xdr:row>58</xdr:row>
      <xdr:rowOff>45181</xdr:rowOff>
    </xdr:to>
    <xdr:cxnSp macro="">
      <xdr:nvCxnSpPr>
        <xdr:cNvPr id="586" name="直線コネクタ 585">
          <a:extLst>
            <a:ext uri="{FF2B5EF4-FFF2-40B4-BE49-F238E27FC236}">
              <a16:creationId xmlns:a16="http://schemas.microsoft.com/office/drawing/2014/main" id="{00000000-0008-0000-0700-00004A020000}"/>
            </a:ext>
          </a:extLst>
        </xdr:cNvPr>
        <xdr:cNvCxnSpPr/>
      </xdr:nvCxnSpPr>
      <xdr:spPr>
        <a:xfrm>
          <a:off x="12814300" y="9983326"/>
          <a:ext cx="889000" cy="59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146608</xdr:rowOff>
    </xdr:from>
    <xdr:to>
      <xdr:col>72</xdr:col>
      <xdr:colOff>38100</xdr:colOff>
      <xdr:row>57</xdr:row>
      <xdr:rowOff>76758</xdr:rowOff>
    </xdr:to>
    <xdr:sp macro="" textlink="">
      <xdr:nvSpPr>
        <xdr:cNvPr id="587" name="フローチャート: 判断 586">
          <a:extLst>
            <a:ext uri="{FF2B5EF4-FFF2-40B4-BE49-F238E27FC236}">
              <a16:creationId xmlns:a16="http://schemas.microsoft.com/office/drawing/2014/main" id="{00000000-0008-0000-0700-00004B020000}"/>
            </a:ext>
          </a:extLst>
        </xdr:cNvPr>
        <xdr:cNvSpPr/>
      </xdr:nvSpPr>
      <xdr:spPr>
        <a:xfrm>
          <a:off x="13652500" y="97478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55</xdr:row>
      <xdr:rowOff>93285</xdr:rowOff>
    </xdr:from>
    <xdr:ext cx="599010" cy="259045"/>
    <xdr:sp macro="" textlink="">
      <xdr:nvSpPr>
        <xdr:cNvPr id="588" name="テキスト ボックス 587">
          <a:extLst>
            <a:ext uri="{FF2B5EF4-FFF2-40B4-BE49-F238E27FC236}">
              <a16:creationId xmlns:a16="http://schemas.microsoft.com/office/drawing/2014/main" id="{00000000-0008-0000-0700-00004C020000}"/>
            </a:ext>
          </a:extLst>
        </xdr:cNvPr>
        <xdr:cNvSpPr txBox="1"/>
      </xdr:nvSpPr>
      <xdr:spPr>
        <a:xfrm>
          <a:off x="13403795" y="95230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129426</xdr:rowOff>
    </xdr:from>
    <xdr:to>
      <xdr:col>67</xdr:col>
      <xdr:colOff>101600</xdr:colOff>
      <xdr:row>57</xdr:row>
      <xdr:rowOff>59576</xdr:rowOff>
    </xdr:to>
    <xdr:sp macro="" textlink="">
      <xdr:nvSpPr>
        <xdr:cNvPr id="589" name="フローチャート: 判断 588">
          <a:extLst>
            <a:ext uri="{FF2B5EF4-FFF2-40B4-BE49-F238E27FC236}">
              <a16:creationId xmlns:a16="http://schemas.microsoft.com/office/drawing/2014/main" id="{00000000-0008-0000-0700-00004D020000}"/>
            </a:ext>
          </a:extLst>
        </xdr:cNvPr>
        <xdr:cNvSpPr/>
      </xdr:nvSpPr>
      <xdr:spPr>
        <a:xfrm>
          <a:off x="12763500" y="97306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55</xdr:row>
      <xdr:rowOff>76103</xdr:rowOff>
    </xdr:from>
    <xdr:ext cx="599010"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2514795" y="95058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id="{00000000-0008-0000-0700-00004F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5" name="テキスト ボックス 594">
          <a:extLst>
            <a:ext uri="{FF2B5EF4-FFF2-40B4-BE49-F238E27FC236}">
              <a16:creationId xmlns:a16="http://schemas.microsoft.com/office/drawing/2014/main" id="{00000000-0008-0000-0700-000053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128386</xdr:rowOff>
    </xdr:from>
    <xdr:to>
      <xdr:col>85</xdr:col>
      <xdr:colOff>177800</xdr:colOff>
      <xdr:row>58</xdr:row>
      <xdr:rowOff>58536</xdr:rowOff>
    </xdr:to>
    <xdr:sp macro="" textlink="">
      <xdr:nvSpPr>
        <xdr:cNvPr id="596" name="楕円 595">
          <a:extLst>
            <a:ext uri="{FF2B5EF4-FFF2-40B4-BE49-F238E27FC236}">
              <a16:creationId xmlns:a16="http://schemas.microsoft.com/office/drawing/2014/main" id="{00000000-0008-0000-0700-000054020000}"/>
            </a:ext>
          </a:extLst>
        </xdr:cNvPr>
        <xdr:cNvSpPr/>
      </xdr:nvSpPr>
      <xdr:spPr>
        <a:xfrm>
          <a:off x="16268700" y="9901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43313</xdr:rowOff>
    </xdr:from>
    <xdr:ext cx="534377" cy="259045"/>
    <xdr:sp macro="" textlink="">
      <xdr:nvSpPr>
        <xdr:cNvPr id="597" name="教育費該当値テキスト">
          <a:extLst>
            <a:ext uri="{FF2B5EF4-FFF2-40B4-BE49-F238E27FC236}">
              <a16:creationId xmlns:a16="http://schemas.microsoft.com/office/drawing/2014/main" id="{00000000-0008-0000-0700-000055020000}"/>
            </a:ext>
          </a:extLst>
        </xdr:cNvPr>
        <xdr:cNvSpPr txBox="1"/>
      </xdr:nvSpPr>
      <xdr:spPr>
        <a:xfrm>
          <a:off x="16370300" y="98159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57,727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128489</xdr:rowOff>
    </xdr:from>
    <xdr:to>
      <xdr:col>81</xdr:col>
      <xdr:colOff>101600</xdr:colOff>
      <xdr:row>58</xdr:row>
      <xdr:rowOff>58639</xdr:rowOff>
    </xdr:to>
    <xdr:sp macro="" textlink="">
      <xdr:nvSpPr>
        <xdr:cNvPr id="598" name="楕円 597">
          <a:extLst>
            <a:ext uri="{FF2B5EF4-FFF2-40B4-BE49-F238E27FC236}">
              <a16:creationId xmlns:a16="http://schemas.microsoft.com/office/drawing/2014/main" id="{00000000-0008-0000-0700-000056020000}"/>
            </a:ext>
          </a:extLst>
        </xdr:cNvPr>
        <xdr:cNvSpPr/>
      </xdr:nvSpPr>
      <xdr:spPr>
        <a:xfrm>
          <a:off x="15430500" y="9901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58</xdr:row>
      <xdr:rowOff>49766</xdr:rowOff>
    </xdr:from>
    <xdr:ext cx="534377" cy="259045"/>
    <xdr:sp macro="" textlink="">
      <xdr:nvSpPr>
        <xdr:cNvPr id="599" name="テキスト ボックス 598">
          <a:extLst>
            <a:ext uri="{FF2B5EF4-FFF2-40B4-BE49-F238E27FC236}">
              <a16:creationId xmlns:a16="http://schemas.microsoft.com/office/drawing/2014/main" id="{00000000-0008-0000-0700-000057020000}"/>
            </a:ext>
          </a:extLst>
        </xdr:cNvPr>
        <xdr:cNvSpPr txBox="1"/>
      </xdr:nvSpPr>
      <xdr:spPr>
        <a:xfrm>
          <a:off x="15214111" y="99938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57,682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127081</xdr:rowOff>
    </xdr:from>
    <xdr:to>
      <xdr:col>76</xdr:col>
      <xdr:colOff>165100</xdr:colOff>
      <xdr:row>58</xdr:row>
      <xdr:rowOff>57231</xdr:rowOff>
    </xdr:to>
    <xdr:sp macro="" textlink="">
      <xdr:nvSpPr>
        <xdr:cNvPr id="600" name="楕円 599">
          <a:extLst>
            <a:ext uri="{FF2B5EF4-FFF2-40B4-BE49-F238E27FC236}">
              <a16:creationId xmlns:a16="http://schemas.microsoft.com/office/drawing/2014/main" id="{00000000-0008-0000-0700-000058020000}"/>
            </a:ext>
          </a:extLst>
        </xdr:cNvPr>
        <xdr:cNvSpPr/>
      </xdr:nvSpPr>
      <xdr:spPr>
        <a:xfrm>
          <a:off x="14541500" y="98997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48358</xdr:rowOff>
    </xdr:from>
    <xdr:ext cx="534377" cy="259045"/>
    <xdr:sp macro="" textlink="">
      <xdr:nvSpPr>
        <xdr:cNvPr id="601" name="テキスト ボックス 600">
          <a:extLst>
            <a:ext uri="{FF2B5EF4-FFF2-40B4-BE49-F238E27FC236}">
              <a16:creationId xmlns:a16="http://schemas.microsoft.com/office/drawing/2014/main" id="{00000000-0008-0000-0700-000059020000}"/>
            </a:ext>
          </a:extLst>
        </xdr:cNvPr>
        <xdr:cNvSpPr txBox="1"/>
      </xdr:nvSpPr>
      <xdr:spPr>
        <a:xfrm>
          <a:off x="14325111" y="99924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58,298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165831</xdr:rowOff>
    </xdr:from>
    <xdr:to>
      <xdr:col>72</xdr:col>
      <xdr:colOff>38100</xdr:colOff>
      <xdr:row>58</xdr:row>
      <xdr:rowOff>95981</xdr:rowOff>
    </xdr:to>
    <xdr:sp macro="" textlink="">
      <xdr:nvSpPr>
        <xdr:cNvPr id="602" name="楕円 601">
          <a:extLst>
            <a:ext uri="{FF2B5EF4-FFF2-40B4-BE49-F238E27FC236}">
              <a16:creationId xmlns:a16="http://schemas.microsoft.com/office/drawing/2014/main" id="{00000000-0008-0000-0700-00005A020000}"/>
            </a:ext>
          </a:extLst>
        </xdr:cNvPr>
        <xdr:cNvSpPr/>
      </xdr:nvSpPr>
      <xdr:spPr>
        <a:xfrm>
          <a:off x="13652500" y="99384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87108</xdr:rowOff>
    </xdr:from>
    <xdr:ext cx="534377" cy="259045"/>
    <xdr:sp macro="" textlink="">
      <xdr:nvSpPr>
        <xdr:cNvPr id="603" name="テキスト ボックス 602">
          <a:extLst>
            <a:ext uri="{FF2B5EF4-FFF2-40B4-BE49-F238E27FC236}">
              <a16:creationId xmlns:a16="http://schemas.microsoft.com/office/drawing/2014/main" id="{00000000-0008-0000-0700-00005B020000}"/>
            </a:ext>
          </a:extLst>
        </xdr:cNvPr>
        <xdr:cNvSpPr txBox="1"/>
      </xdr:nvSpPr>
      <xdr:spPr>
        <a:xfrm>
          <a:off x="13436111" y="100312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41,347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159876</xdr:rowOff>
    </xdr:from>
    <xdr:to>
      <xdr:col>67</xdr:col>
      <xdr:colOff>101600</xdr:colOff>
      <xdr:row>58</xdr:row>
      <xdr:rowOff>90026</xdr:rowOff>
    </xdr:to>
    <xdr:sp macro="" textlink="">
      <xdr:nvSpPr>
        <xdr:cNvPr id="604" name="楕円 603">
          <a:extLst>
            <a:ext uri="{FF2B5EF4-FFF2-40B4-BE49-F238E27FC236}">
              <a16:creationId xmlns:a16="http://schemas.microsoft.com/office/drawing/2014/main" id="{00000000-0008-0000-0700-00005C020000}"/>
            </a:ext>
          </a:extLst>
        </xdr:cNvPr>
        <xdr:cNvSpPr/>
      </xdr:nvSpPr>
      <xdr:spPr>
        <a:xfrm>
          <a:off x="12763500" y="99325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81153</xdr:rowOff>
    </xdr:from>
    <xdr:ext cx="534377" cy="259045"/>
    <xdr:sp macro="" textlink="">
      <xdr:nvSpPr>
        <xdr:cNvPr id="605" name="テキスト ボックス 604">
          <a:extLst>
            <a:ext uri="{FF2B5EF4-FFF2-40B4-BE49-F238E27FC236}">
              <a16:creationId xmlns:a16="http://schemas.microsoft.com/office/drawing/2014/main" id="{00000000-0008-0000-0700-00005D020000}"/>
            </a:ext>
          </a:extLst>
        </xdr:cNvPr>
        <xdr:cNvSpPr txBox="1"/>
      </xdr:nvSpPr>
      <xdr:spPr>
        <a:xfrm>
          <a:off x="12547111" y="10025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43,952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6" name="正方形/長方形 605">
          <a:extLst>
            <a:ext uri="{FF2B5EF4-FFF2-40B4-BE49-F238E27FC236}">
              <a16:creationId xmlns:a16="http://schemas.microsoft.com/office/drawing/2014/main" id="{00000000-0008-0000-0700-00005E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7" name="正方形/長方形 606">
          <a:extLst>
            <a:ext uri="{FF2B5EF4-FFF2-40B4-BE49-F238E27FC236}">
              <a16:creationId xmlns:a16="http://schemas.microsoft.com/office/drawing/2014/main" id="{00000000-0008-0000-0700-00005F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9" name="正方形/長方形 608">
          <a:extLst>
            <a:ext uri="{FF2B5EF4-FFF2-40B4-BE49-F238E27FC236}">
              <a16:creationId xmlns:a16="http://schemas.microsoft.com/office/drawing/2014/main" id="{00000000-0008-0000-0700-000061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2" name="正方形/長方形 611">
          <a:extLst>
            <a:ext uri="{FF2B5EF4-FFF2-40B4-BE49-F238E27FC236}">
              <a16:creationId xmlns:a16="http://schemas.microsoft.com/office/drawing/2014/main" id="{00000000-0008-0000-0700-000064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3" name="正方形/長方形 612">
          <a:extLst>
            <a:ext uri="{FF2B5EF4-FFF2-40B4-BE49-F238E27FC236}">
              <a16:creationId xmlns:a16="http://schemas.microsoft.com/office/drawing/2014/main" id="{00000000-0008-0000-0700-000065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4" name="テキスト ボックス 613">
          <a:extLst>
            <a:ext uri="{FF2B5EF4-FFF2-40B4-BE49-F238E27FC236}">
              <a16:creationId xmlns:a16="http://schemas.microsoft.com/office/drawing/2014/main" id="{00000000-0008-0000-0700-000066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5" name="直線コネクタ 614">
          <a:extLst>
            <a:ext uri="{FF2B5EF4-FFF2-40B4-BE49-F238E27FC236}">
              <a16:creationId xmlns:a16="http://schemas.microsoft.com/office/drawing/2014/main" id="{00000000-0008-0000-0700-000067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16" name="直線コネクタ 615">
          <a:extLst>
            <a:ext uri="{FF2B5EF4-FFF2-40B4-BE49-F238E27FC236}">
              <a16:creationId xmlns:a16="http://schemas.microsoft.com/office/drawing/2014/main" id="{00000000-0008-0000-0700-000068020000}"/>
            </a:ext>
          </a:extLst>
        </xdr:cNvPr>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17" name="テキスト ボックス 616">
          <a:extLst>
            <a:ext uri="{FF2B5EF4-FFF2-40B4-BE49-F238E27FC236}">
              <a16:creationId xmlns:a16="http://schemas.microsoft.com/office/drawing/2014/main" id="{00000000-0008-0000-0700-000069020000}"/>
            </a:ext>
          </a:extLst>
        </xdr:cNvPr>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18" name="直線コネクタ 617">
          <a:extLst>
            <a:ext uri="{FF2B5EF4-FFF2-40B4-BE49-F238E27FC236}">
              <a16:creationId xmlns:a16="http://schemas.microsoft.com/office/drawing/2014/main" id="{00000000-0008-0000-0700-00006A020000}"/>
            </a:ext>
          </a:extLst>
        </xdr:cNvPr>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144434</xdr:rowOff>
    </xdr:from>
    <xdr:ext cx="595419" cy="259045"/>
    <xdr:sp macro="" textlink="">
      <xdr:nvSpPr>
        <xdr:cNvPr id="619" name="テキスト ボックス 618">
          <a:extLst>
            <a:ext uri="{FF2B5EF4-FFF2-40B4-BE49-F238E27FC236}">
              <a16:creationId xmlns:a16="http://schemas.microsoft.com/office/drawing/2014/main" id="{00000000-0008-0000-0700-00006B020000}"/>
            </a:ext>
          </a:extLst>
        </xdr:cNvPr>
        <xdr:cNvSpPr txBox="1"/>
      </xdr:nvSpPr>
      <xdr:spPr>
        <a:xfrm>
          <a:off x="11850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20" name="直線コネクタ 619">
          <a:extLst>
            <a:ext uri="{FF2B5EF4-FFF2-40B4-BE49-F238E27FC236}">
              <a16:creationId xmlns:a16="http://schemas.microsoft.com/office/drawing/2014/main" id="{00000000-0008-0000-0700-00006C020000}"/>
            </a:ext>
          </a:extLst>
        </xdr:cNvPr>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74</xdr:row>
      <xdr:rowOff>160762</xdr:rowOff>
    </xdr:from>
    <xdr:ext cx="595419" cy="259045"/>
    <xdr:sp macro="" textlink="">
      <xdr:nvSpPr>
        <xdr:cNvPr id="621" name="テキスト ボックス 620">
          <a:extLst>
            <a:ext uri="{FF2B5EF4-FFF2-40B4-BE49-F238E27FC236}">
              <a16:creationId xmlns:a16="http://schemas.microsoft.com/office/drawing/2014/main" id="{00000000-0008-0000-0700-00006D020000}"/>
            </a:ext>
          </a:extLst>
        </xdr:cNvPr>
        <xdr:cNvSpPr txBox="1"/>
      </xdr:nvSpPr>
      <xdr:spPr>
        <a:xfrm>
          <a:off x="11850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22" name="直線コネクタ 621">
          <a:extLst>
            <a:ext uri="{FF2B5EF4-FFF2-40B4-BE49-F238E27FC236}">
              <a16:creationId xmlns:a16="http://schemas.microsoft.com/office/drawing/2014/main" id="{00000000-0008-0000-0700-00006E020000}"/>
            </a:ext>
          </a:extLst>
        </xdr:cNvPr>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5642</xdr:rowOff>
    </xdr:from>
    <xdr:ext cx="595419" cy="259045"/>
    <xdr:sp macro="" textlink="">
      <xdr:nvSpPr>
        <xdr:cNvPr id="623" name="テキスト ボックス 622">
          <a:extLst>
            <a:ext uri="{FF2B5EF4-FFF2-40B4-BE49-F238E27FC236}">
              <a16:creationId xmlns:a16="http://schemas.microsoft.com/office/drawing/2014/main" id="{00000000-0008-0000-0700-00006F020000}"/>
            </a:ext>
          </a:extLst>
        </xdr:cNvPr>
        <xdr:cNvSpPr txBox="1"/>
      </xdr:nvSpPr>
      <xdr:spPr>
        <a:xfrm>
          <a:off x="11850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71</xdr:row>
      <xdr:rowOff>21970</xdr:rowOff>
    </xdr:from>
    <xdr:ext cx="685572" cy="259045"/>
    <xdr:sp macro="" textlink="">
      <xdr:nvSpPr>
        <xdr:cNvPr id="625" name="テキスト ボックス 624">
          <a:extLst>
            <a:ext uri="{FF2B5EF4-FFF2-40B4-BE49-F238E27FC236}">
              <a16:creationId xmlns:a16="http://schemas.microsoft.com/office/drawing/2014/main" id="{00000000-0008-0000-0700-000071020000}"/>
            </a:ext>
          </a:extLst>
        </xdr:cNvPr>
        <xdr:cNvSpPr txBox="1"/>
      </xdr:nvSpPr>
      <xdr:spPr>
        <a:xfrm>
          <a:off x="11760428" y="12194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26" name="直線コネクタ 625">
          <a:extLst>
            <a:ext uri="{FF2B5EF4-FFF2-40B4-BE49-F238E27FC236}">
              <a16:creationId xmlns:a16="http://schemas.microsoft.com/office/drawing/2014/main" id="{00000000-0008-0000-0700-000072020000}"/>
            </a:ext>
          </a:extLst>
        </xdr:cNvPr>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69</xdr:row>
      <xdr:rowOff>38299</xdr:rowOff>
    </xdr:from>
    <xdr:ext cx="685572" cy="259045"/>
    <xdr:sp macro="" textlink="">
      <xdr:nvSpPr>
        <xdr:cNvPr id="627" name="テキスト ボックス 626">
          <a:extLst>
            <a:ext uri="{FF2B5EF4-FFF2-40B4-BE49-F238E27FC236}">
              <a16:creationId xmlns:a16="http://schemas.microsoft.com/office/drawing/2014/main" id="{00000000-0008-0000-0700-000073020000}"/>
            </a:ext>
          </a:extLst>
        </xdr:cNvPr>
        <xdr:cNvSpPr txBox="1"/>
      </xdr:nvSpPr>
      <xdr:spPr>
        <a:xfrm>
          <a:off x="11760428" y="11868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29" name="テキスト ボックス 628">
          <a:extLst>
            <a:ext uri="{FF2B5EF4-FFF2-40B4-BE49-F238E27FC236}">
              <a16:creationId xmlns:a16="http://schemas.microsoft.com/office/drawing/2014/main" id="{00000000-0008-0000-0700-000075020000}"/>
            </a:ext>
          </a:extLst>
        </xdr:cNvPr>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0" name="災害復旧費グラフ枠">
          <a:extLst>
            <a:ext uri="{FF2B5EF4-FFF2-40B4-BE49-F238E27FC236}">
              <a16:creationId xmlns:a16="http://schemas.microsoft.com/office/drawing/2014/main" id="{00000000-0008-0000-0700-000076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147062</xdr:rowOff>
    </xdr:from>
    <xdr:to>
      <xdr:col>85</xdr:col>
      <xdr:colOff>126364</xdr:colOff>
      <xdr:row>79</xdr:row>
      <xdr:rowOff>98879</xdr:rowOff>
    </xdr:to>
    <xdr:cxnSp macro="">
      <xdr:nvCxnSpPr>
        <xdr:cNvPr id="631" name="直線コネクタ 630">
          <a:extLst>
            <a:ext uri="{FF2B5EF4-FFF2-40B4-BE49-F238E27FC236}">
              <a16:creationId xmlns:a16="http://schemas.microsoft.com/office/drawing/2014/main" id="{00000000-0008-0000-0700-000077020000}"/>
            </a:ext>
          </a:extLst>
        </xdr:cNvPr>
        <xdr:cNvCxnSpPr/>
      </xdr:nvCxnSpPr>
      <xdr:spPr>
        <a:xfrm flipV="1">
          <a:off x="16317595" y="12148562"/>
          <a:ext cx="1269" cy="14948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128414</xdr:rowOff>
    </xdr:from>
    <xdr:ext cx="249299" cy="259045"/>
    <xdr:sp macro="" textlink="">
      <xdr:nvSpPr>
        <xdr:cNvPr id="632" name="災害復旧費最小値テキスト">
          <a:extLst>
            <a:ext uri="{FF2B5EF4-FFF2-40B4-BE49-F238E27FC236}">
              <a16:creationId xmlns:a16="http://schemas.microsoft.com/office/drawing/2014/main" id="{00000000-0008-0000-0700-000078020000}"/>
            </a:ext>
          </a:extLst>
        </xdr:cNvPr>
        <xdr:cNvSpPr txBox="1"/>
      </xdr:nvSpPr>
      <xdr:spPr>
        <a:xfrm>
          <a:off x="16370300" y="1367296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33" name="直線コネクタ 632">
          <a:extLst>
            <a:ext uri="{FF2B5EF4-FFF2-40B4-BE49-F238E27FC236}">
              <a16:creationId xmlns:a16="http://schemas.microsoft.com/office/drawing/2014/main" id="{00000000-0008-0000-0700-000079020000}"/>
            </a:ext>
          </a:extLst>
        </xdr:cNvPr>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93739</xdr:rowOff>
    </xdr:from>
    <xdr:ext cx="690189" cy="259045"/>
    <xdr:sp macro="" textlink="">
      <xdr:nvSpPr>
        <xdr:cNvPr id="634" name="災害復旧費最大値テキスト">
          <a:extLst>
            <a:ext uri="{FF2B5EF4-FFF2-40B4-BE49-F238E27FC236}">
              <a16:creationId xmlns:a16="http://schemas.microsoft.com/office/drawing/2014/main" id="{00000000-0008-0000-0700-00007A020000}"/>
            </a:ext>
          </a:extLst>
        </xdr:cNvPr>
        <xdr:cNvSpPr txBox="1"/>
      </xdr:nvSpPr>
      <xdr:spPr>
        <a:xfrm>
          <a:off x="16370300" y="1192378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1,373,237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147062</xdr:rowOff>
    </xdr:from>
    <xdr:to>
      <xdr:col>86</xdr:col>
      <xdr:colOff>25400</xdr:colOff>
      <xdr:row>70</xdr:row>
      <xdr:rowOff>147062</xdr:rowOff>
    </xdr:to>
    <xdr:cxnSp macro="">
      <xdr:nvCxnSpPr>
        <xdr:cNvPr id="635" name="直線コネクタ 634">
          <a:extLst>
            <a:ext uri="{FF2B5EF4-FFF2-40B4-BE49-F238E27FC236}">
              <a16:creationId xmlns:a16="http://schemas.microsoft.com/office/drawing/2014/main" id="{00000000-0008-0000-0700-00007B020000}"/>
            </a:ext>
          </a:extLst>
        </xdr:cNvPr>
        <xdr:cNvCxnSpPr/>
      </xdr:nvCxnSpPr>
      <xdr:spPr>
        <a:xfrm>
          <a:off x="16230600" y="121485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70557</xdr:rowOff>
    </xdr:from>
    <xdr:to>
      <xdr:col>85</xdr:col>
      <xdr:colOff>127000</xdr:colOff>
      <xdr:row>79</xdr:row>
      <xdr:rowOff>75487</xdr:rowOff>
    </xdr:to>
    <xdr:cxnSp macro="">
      <xdr:nvCxnSpPr>
        <xdr:cNvPr id="636" name="直線コネクタ 635">
          <a:extLst>
            <a:ext uri="{FF2B5EF4-FFF2-40B4-BE49-F238E27FC236}">
              <a16:creationId xmlns:a16="http://schemas.microsoft.com/office/drawing/2014/main" id="{00000000-0008-0000-0700-00007C020000}"/>
            </a:ext>
          </a:extLst>
        </xdr:cNvPr>
        <xdr:cNvCxnSpPr/>
      </xdr:nvCxnSpPr>
      <xdr:spPr>
        <a:xfrm>
          <a:off x="15481300" y="13615107"/>
          <a:ext cx="838200" cy="49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45865</xdr:rowOff>
    </xdr:from>
    <xdr:ext cx="534377" cy="259045"/>
    <xdr:sp macro="" textlink="">
      <xdr:nvSpPr>
        <xdr:cNvPr id="637" name="災害復旧費平均値テキスト">
          <a:extLst>
            <a:ext uri="{FF2B5EF4-FFF2-40B4-BE49-F238E27FC236}">
              <a16:creationId xmlns:a16="http://schemas.microsoft.com/office/drawing/2014/main" id="{00000000-0008-0000-0700-00007D020000}"/>
            </a:ext>
          </a:extLst>
        </xdr:cNvPr>
        <xdr:cNvSpPr txBox="1"/>
      </xdr:nvSpPr>
      <xdr:spPr>
        <a:xfrm>
          <a:off x="16370300" y="1341896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22988</xdr:rowOff>
    </xdr:from>
    <xdr:to>
      <xdr:col>85</xdr:col>
      <xdr:colOff>177800</xdr:colOff>
      <xdr:row>79</xdr:row>
      <xdr:rowOff>124588</xdr:rowOff>
    </xdr:to>
    <xdr:sp macro="" textlink="">
      <xdr:nvSpPr>
        <xdr:cNvPr id="638" name="フローチャート: 判断 637">
          <a:extLst>
            <a:ext uri="{FF2B5EF4-FFF2-40B4-BE49-F238E27FC236}">
              <a16:creationId xmlns:a16="http://schemas.microsoft.com/office/drawing/2014/main" id="{00000000-0008-0000-0700-00007E020000}"/>
            </a:ext>
          </a:extLst>
        </xdr:cNvPr>
        <xdr:cNvSpPr/>
      </xdr:nvSpPr>
      <xdr:spPr>
        <a:xfrm>
          <a:off x="16268700" y="13567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70557</xdr:rowOff>
    </xdr:from>
    <xdr:to>
      <xdr:col>81</xdr:col>
      <xdr:colOff>50800</xdr:colOff>
      <xdr:row>79</xdr:row>
      <xdr:rowOff>93526</xdr:rowOff>
    </xdr:to>
    <xdr:cxnSp macro="">
      <xdr:nvCxnSpPr>
        <xdr:cNvPr id="639" name="直線コネクタ 638">
          <a:extLst>
            <a:ext uri="{FF2B5EF4-FFF2-40B4-BE49-F238E27FC236}">
              <a16:creationId xmlns:a16="http://schemas.microsoft.com/office/drawing/2014/main" id="{00000000-0008-0000-0700-00007F020000}"/>
            </a:ext>
          </a:extLst>
        </xdr:cNvPr>
        <xdr:cNvCxnSpPr/>
      </xdr:nvCxnSpPr>
      <xdr:spPr>
        <a:xfrm flipV="1">
          <a:off x="14592300" y="13615107"/>
          <a:ext cx="889000" cy="229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79</xdr:row>
      <xdr:rowOff>27194</xdr:rowOff>
    </xdr:from>
    <xdr:to>
      <xdr:col>81</xdr:col>
      <xdr:colOff>101600</xdr:colOff>
      <xdr:row>79</xdr:row>
      <xdr:rowOff>128794</xdr:rowOff>
    </xdr:to>
    <xdr:sp macro="" textlink="">
      <xdr:nvSpPr>
        <xdr:cNvPr id="640" name="フローチャート: 判断 639">
          <a:extLst>
            <a:ext uri="{FF2B5EF4-FFF2-40B4-BE49-F238E27FC236}">
              <a16:creationId xmlns:a16="http://schemas.microsoft.com/office/drawing/2014/main" id="{00000000-0008-0000-0700-000080020000}"/>
            </a:ext>
          </a:extLst>
        </xdr:cNvPr>
        <xdr:cNvSpPr/>
      </xdr:nvSpPr>
      <xdr:spPr>
        <a:xfrm>
          <a:off x="15430500" y="13571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79</xdr:row>
      <xdr:rowOff>119921</xdr:rowOff>
    </xdr:from>
    <xdr:ext cx="534377" cy="259045"/>
    <xdr:sp macro="" textlink="">
      <xdr:nvSpPr>
        <xdr:cNvPr id="641" name="テキスト ボックス 640">
          <a:extLst>
            <a:ext uri="{FF2B5EF4-FFF2-40B4-BE49-F238E27FC236}">
              <a16:creationId xmlns:a16="http://schemas.microsoft.com/office/drawing/2014/main" id="{00000000-0008-0000-0700-000081020000}"/>
            </a:ext>
          </a:extLst>
        </xdr:cNvPr>
        <xdr:cNvSpPr txBox="1"/>
      </xdr:nvSpPr>
      <xdr:spPr>
        <a:xfrm>
          <a:off x="15214111" y="136644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93526</xdr:rowOff>
    </xdr:from>
    <xdr:to>
      <xdr:col>76</xdr:col>
      <xdr:colOff>114300</xdr:colOff>
      <xdr:row>79</xdr:row>
      <xdr:rowOff>98220</xdr:rowOff>
    </xdr:to>
    <xdr:cxnSp macro="">
      <xdr:nvCxnSpPr>
        <xdr:cNvPr id="642" name="直線コネクタ 641">
          <a:extLst>
            <a:ext uri="{FF2B5EF4-FFF2-40B4-BE49-F238E27FC236}">
              <a16:creationId xmlns:a16="http://schemas.microsoft.com/office/drawing/2014/main" id="{00000000-0008-0000-0700-000082020000}"/>
            </a:ext>
          </a:extLst>
        </xdr:cNvPr>
        <xdr:cNvCxnSpPr/>
      </xdr:nvCxnSpPr>
      <xdr:spPr>
        <a:xfrm flipV="1">
          <a:off x="13703300" y="13638076"/>
          <a:ext cx="889000" cy="46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79</xdr:row>
      <xdr:rowOff>29631</xdr:rowOff>
    </xdr:from>
    <xdr:to>
      <xdr:col>76</xdr:col>
      <xdr:colOff>165100</xdr:colOff>
      <xdr:row>79</xdr:row>
      <xdr:rowOff>131231</xdr:rowOff>
    </xdr:to>
    <xdr:sp macro="" textlink="">
      <xdr:nvSpPr>
        <xdr:cNvPr id="643" name="フローチャート: 判断 642">
          <a:extLst>
            <a:ext uri="{FF2B5EF4-FFF2-40B4-BE49-F238E27FC236}">
              <a16:creationId xmlns:a16="http://schemas.microsoft.com/office/drawing/2014/main" id="{00000000-0008-0000-0700-000083020000}"/>
            </a:ext>
          </a:extLst>
        </xdr:cNvPr>
        <xdr:cNvSpPr/>
      </xdr:nvSpPr>
      <xdr:spPr>
        <a:xfrm>
          <a:off x="14541500" y="13574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147758</xdr:rowOff>
    </xdr:from>
    <xdr:ext cx="534377"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4325111" y="13349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93509</xdr:rowOff>
    </xdr:from>
    <xdr:to>
      <xdr:col>71</xdr:col>
      <xdr:colOff>177800</xdr:colOff>
      <xdr:row>79</xdr:row>
      <xdr:rowOff>98220</xdr:rowOff>
    </xdr:to>
    <xdr:cxnSp macro="">
      <xdr:nvCxnSpPr>
        <xdr:cNvPr id="645" name="直線コネクタ 644">
          <a:extLst>
            <a:ext uri="{FF2B5EF4-FFF2-40B4-BE49-F238E27FC236}">
              <a16:creationId xmlns:a16="http://schemas.microsoft.com/office/drawing/2014/main" id="{00000000-0008-0000-0700-000085020000}"/>
            </a:ext>
          </a:extLst>
        </xdr:cNvPr>
        <xdr:cNvCxnSpPr/>
      </xdr:nvCxnSpPr>
      <xdr:spPr>
        <a:xfrm>
          <a:off x="12814300" y="13638059"/>
          <a:ext cx="889000" cy="47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79</xdr:row>
      <xdr:rowOff>27823</xdr:rowOff>
    </xdr:from>
    <xdr:to>
      <xdr:col>72</xdr:col>
      <xdr:colOff>38100</xdr:colOff>
      <xdr:row>79</xdr:row>
      <xdr:rowOff>129423</xdr:rowOff>
    </xdr:to>
    <xdr:sp macro="" textlink="">
      <xdr:nvSpPr>
        <xdr:cNvPr id="646" name="フローチャート: 判断 645">
          <a:extLst>
            <a:ext uri="{FF2B5EF4-FFF2-40B4-BE49-F238E27FC236}">
              <a16:creationId xmlns:a16="http://schemas.microsoft.com/office/drawing/2014/main" id="{00000000-0008-0000-0700-000086020000}"/>
            </a:ext>
          </a:extLst>
        </xdr:cNvPr>
        <xdr:cNvSpPr/>
      </xdr:nvSpPr>
      <xdr:spPr>
        <a:xfrm>
          <a:off x="13652500" y="13572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145950</xdr:rowOff>
    </xdr:from>
    <xdr:ext cx="534377"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3436111" y="133476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32257</xdr:rowOff>
    </xdr:from>
    <xdr:to>
      <xdr:col>67</xdr:col>
      <xdr:colOff>101600</xdr:colOff>
      <xdr:row>79</xdr:row>
      <xdr:rowOff>133857</xdr:rowOff>
    </xdr:to>
    <xdr:sp macro="" textlink="">
      <xdr:nvSpPr>
        <xdr:cNvPr id="648" name="フローチャート: 判断 647">
          <a:extLst>
            <a:ext uri="{FF2B5EF4-FFF2-40B4-BE49-F238E27FC236}">
              <a16:creationId xmlns:a16="http://schemas.microsoft.com/office/drawing/2014/main" id="{00000000-0008-0000-0700-000088020000}"/>
            </a:ext>
          </a:extLst>
        </xdr:cNvPr>
        <xdr:cNvSpPr/>
      </xdr:nvSpPr>
      <xdr:spPr>
        <a:xfrm>
          <a:off x="12763500" y="135768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150384</xdr:rowOff>
    </xdr:from>
    <xdr:ext cx="534377"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2547111" y="133520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2" name="テキスト ボックス 651">
          <a:extLst>
            <a:ext uri="{FF2B5EF4-FFF2-40B4-BE49-F238E27FC236}">
              <a16:creationId xmlns:a16="http://schemas.microsoft.com/office/drawing/2014/main" id="{00000000-0008-0000-0700-00008C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4" name="テキスト ボックス 653">
          <a:extLst>
            <a:ext uri="{FF2B5EF4-FFF2-40B4-BE49-F238E27FC236}">
              <a16:creationId xmlns:a16="http://schemas.microsoft.com/office/drawing/2014/main" id="{00000000-0008-0000-0700-00008E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24687</xdr:rowOff>
    </xdr:from>
    <xdr:to>
      <xdr:col>85</xdr:col>
      <xdr:colOff>177800</xdr:colOff>
      <xdr:row>79</xdr:row>
      <xdr:rowOff>126287</xdr:rowOff>
    </xdr:to>
    <xdr:sp macro="" textlink="">
      <xdr:nvSpPr>
        <xdr:cNvPr id="655" name="楕円 654">
          <a:extLst>
            <a:ext uri="{FF2B5EF4-FFF2-40B4-BE49-F238E27FC236}">
              <a16:creationId xmlns:a16="http://schemas.microsoft.com/office/drawing/2014/main" id="{00000000-0008-0000-0700-00008F020000}"/>
            </a:ext>
          </a:extLst>
        </xdr:cNvPr>
        <xdr:cNvSpPr/>
      </xdr:nvSpPr>
      <xdr:spPr>
        <a:xfrm>
          <a:off x="16268700" y="13569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79</xdr:row>
      <xdr:rowOff>1414</xdr:rowOff>
    </xdr:from>
    <xdr:ext cx="534377" cy="259045"/>
    <xdr:sp macro="" textlink="">
      <xdr:nvSpPr>
        <xdr:cNvPr id="656" name="災害復旧費該当値テキスト">
          <a:extLst>
            <a:ext uri="{FF2B5EF4-FFF2-40B4-BE49-F238E27FC236}">
              <a16:creationId xmlns:a16="http://schemas.microsoft.com/office/drawing/2014/main" id="{00000000-0008-0000-0700-000090020000}"/>
            </a:ext>
          </a:extLst>
        </xdr:cNvPr>
        <xdr:cNvSpPr txBox="1"/>
      </xdr:nvSpPr>
      <xdr:spPr>
        <a:xfrm>
          <a:off x="16370300" y="135459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21,488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79</xdr:row>
      <xdr:rowOff>19757</xdr:rowOff>
    </xdr:from>
    <xdr:to>
      <xdr:col>81</xdr:col>
      <xdr:colOff>101600</xdr:colOff>
      <xdr:row>79</xdr:row>
      <xdr:rowOff>121357</xdr:rowOff>
    </xdr:to>
    <xdr:sp macro="" textlink="">
      <xdr:nvSpPr>
        <xdr:cNvPr id="657" name="楕円 656">
          <a:extLst>
            <a:ext uri="{FF2B5EF4-FFF2-40B4-BE49-F238E27FC236}">
              <a16:creationId xmlns:a16="http://schemas.microsoft.com/office/drawing/2014/main" id="{00000000-0008-0000-0700-000091020000}"/>
            </a:ext>
          </a:extLst>
        </xdr:cNvPr>
        <xdr:cNvSpPr/>
      </xdr:nvSpPr>
      <xdr:spPr>
        <a:xfrm>
          <a:off x="15430500" y="13564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137884</xdr:rowOff>
    </xdr:from>
    <xdr:ext cx="534377" cy="259045"/>
    <xdr:sp macro="" textlink="">
      <xdr:nvSpPr>
        <xdr:cNvPr id="658" name="テキスト ボックス 657">
          <a:extLst>
            <a:ext uri="{FF2B5EF4-FFF2-40B4-BE49-F238E27FC236}">
              <a16:creationId xmlns:a16="http://schemas.microsoft.com/office/drawing/2014/main" id="{00000000-0008-0000-0700-000092020000}"/>
            </a:ext>
          </a:extLst>
        </xdr:cNvPr>
        <xdr:cNvSpPr txBox="1"/>
      </xdr:nvSpPr>
      <xdr:spPr>
        <a:xfrm>
          <a:off x="15214111" y="133395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79</xdr:row>
      <xdr:rowOff>42726</xdr:rowOff>
    </xdr:from>
    <xdr:to>
      <xdr:col>76</xdr:col>
      <xdr:colOff>165100</xdr:colOff>
      <xdr:row>79</xdr:row>
      <xdr:rowOff>144326</xdr:rowOff>
    </xdr:to>
    <xdr:sp macro="" textlink="">
      <xdr:nvSpPr>
        <xdr:cNvPr id="659" name="楕円 658">
          <a:extLst>
            <a:ext uri="{FF2B5EF4-FFF2-40B4-BE49-F238E27FC236}">
              <a16:creationId xmlns:a16="http://schemas.microsoft.com/office/drawing/2014/main" id="{00000000-0008-0000-0700-000093020000}"/>
            </a:ext>
          </a:extLst>
        </xdr:cNvPr>
        <xdr:cNvSpPr/>
      </xdr:nvSpPr>
      <xdr:spPr>
        <a:xfrm>
          <a:off x="14541500" y="13587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79</xdr:row>
      <xdr:rowOff>135453</xdr:rowOff>
    </xdr:from>
    <xdr:ext cx="469744" cy="259045"/>
    <xdr:sp macro="" textlink="">
      <xdr:nvSpPr>
        <xdr:cNvPr id="660" name="テキスト ボックス 659">
          <a:extLst>
            <a:ext uri="{FF2B5EF4-FFF2-40B4-BE49-F238E27FC236}">
              <a16:creationId xmlns:a16="http://schemas.microsoft.com/office/drawing/2014/main" id="{00000000-0008-0000-0700-000094020000}"/>
            </a:ext>
          </a:extLst>
        </xdr:cNvPr>
        <xdr:cNvSpPr txBox="1"/>
      </xdr:nvSpPr>
      <xdr:spPr>
        <a:xfrm>
          <a:off x="14357428" y="136800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79</xdr:row>
      <xdr:rowOff>47420</xdr:rowOff>
    </xdr:from>
    <xdr:to>
      <xdr:col>72</xdr:col>
      <xdr:colOff>38100</xdr:colOff>
      <xdr:row>79</xdr:row>
      <xdr:rowOff>149020</xdr:rowOff>
    </xdr:to>
    <xdr:sp macro="" textlink="">
      <xdr:nvSpPr>
        <xdr:cNvPr id="661" name="楕円 660">
          <a:extLst>
            <a:ext uri="{FF2B5EF4-FFF2-40B4-BE49-F238E27FC236}">
              <a16:creationId xmlns:a16="http://schemas.microsoft.com/office/drawing/2014/main" id="{00000000-0008-0000-0700-000095020000}"/>
            </a:ext>
          </a:extLst>
        </xdr:cNvPr>
        <xdr:cNvSpPr/>
      </xdr:nvSpPr>
      <xdr:spPr>
        <a:xfrm>
          <a:off x="13652500" y="13591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79</xdr:row>
      <xdr:rowOff>140147</xdr:rowOff>
    </xdr:from>
    <xdr:ext cx="378565" cy="259045"/>
    <xdr:sp macro="" textlink="">
      <xdr:nvSpPr>
        <xdr:cNvPr id="662" name="テキスト ボックス 661">
          <a:extLst>
            <a:ext uri="{FF2B5EF4-FFF2-40B4-BE49-F238E27FC236}">
              <a16:creationId xmlns:a16="http://schemas.microsoft.com/office/drawing/2014/main" id="{00000000-0008-0000-0700-000096020000}"/>
            </a:ext>
          </a:extLst>
        </xdr:cNvPr>
        <xdr:cNvSpPr txBox="1"/>
      </xdr:nvSpPr>
      <xdr:spPr>
        <a:xfrm>
          <a:off x="13514017" y="136846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42709</xdr:rowOff>
    </xdr:from>
    <xdr:to>
      <xdr:col>67</xdr:col>
      <xdr:colOff>101600</xdr:colOff>
      <xdr:row>79</xdr:row>
      <xdr:rowOff>144309</xdr:rowOff>
    </xdr:to>
    <xdr:sp macro="" textlink="">
      <xdr:nvSpPr>
        <xdr:cNvPr id="663" name="楕円 662">
          <a:extLst>
            <a:ext uri="{FF2B5EF4-FFF2-40B4-BE49-F238E27FC236}">
              <a16:creationId xmlns:a16="http://schemas.microsoft.com/office/drawing/2014/main" id="{00000000-0008-0000-0700-000097020000}"/>
            </a:ext>
          </a:extLst>
        </xdr:cNvPr>
        <xdr:cNvSpPr/>
      </xdr:nvSpPr>
      <xdr:spPr>
        <a:xfrm>
          <a:off x="12763500" y="135872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79</xdr:row>
      <xdr:rowOff>135436</xdr:rowOff>
    </xdr:from>
    <xdr:ext cx="469744" cy="259045"/>
    <xdr:sp macro="" textlink="">
      <xdr:nvSpPr>
        <xdr:cNvPr id="664" name="テキスト ボックス 663">
          <a:extLst>
            <a:ext uri="{FF2B5EF4-FFF2-40B4-BE49-F238E27FC236}">
              <a16:creationId xmlns:a16="http://schemas.microsoft.com/office/drawing/2014/main" id="{00000000-0008-0000-0700-000098020000}"/>
            </a:ext>
          </a:extLst>
        </xdr:cNvPr>
        <xdr:cNvSpPr txBox="1"/>
      </xdr:nvSpPr>
      <xdr:spPr>
        <a:xfrm>
          <a:off x="12579428" y="136799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5" name="正方形/長方形 664">
          <a:extLst>
            <a:ext uri="{FF2B5EF4-FFF2-40B4-BE49-F238E27FC236}">
              <a16:creationId xmlns:a16="http://schemas.microsoft.com/office/drawing/2014/main" id="{00000000-0008-0000-0700-000099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6" name="正方形/長方形 665">
          <a:extLst>
            <a:ext uri="{FF2B5EF4-FFF2-40B4-BE49-F238E27FC236}">
              <a16:creationId xmlns:a16="http://schemas.microsoft.com/office/drawing/2014/main" id="{00000000-0008-0000-0700-00009A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7" name="正方形/長方形 666">
          <a:extLst>
            <a:ext uri="{FF2B5EF4-FFF2-40B4-BE49-F238E27FC236}">
              <a16:creationId xmlns:a16="http://schemas.microsoft.com/office/drawing/2014/main" id="{00000000-0008-0000-0700-00009B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8" name="正方形/長方形 667">
          <a:extLst>
            <a:ext uri="{FF2B5EF4-FFF2-40B4-BE49-F238E27FC236}">
              <a16:creationId xmlns:a16="http://schemas.microsoft.com/office/drawing/2014/main" id="{00000000-0008-0000-0700-00009C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9" name="正方形/長方形 668">
          <a:extLst>
            <a:ext uri="{FF2B5EF4-FFF2-40B4-BE49-F238E27FC236}">
              <a16:creationId xmlns:a16="http://schemas.microsoft.com/office/drawing/2014/main" id="{00000000-0008-0000-0700-00009D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0" name="正方形/長方形 669">
          <a:extLst>
            <a:ext uri="{FF2B5EF4-FFF2-40B4-BE49-F238E27FC236}">
              <a16:creationId xmlns:a16="http://schemas.microsoft.com/office/drawing/2014/main" id="{00000000-0008-0000-0700-00009E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1" name="正方形/長方形 670">
          <a:extLst>
            <a:ext uri="{FF2B5EF4-FFF2-40B4-BE49-F238E27FC236}">
              <a16:creationId xmlns:a16="http://schemas.microsoft.com/office/drawing/2014/main" id="{00000000-0008-0000-0700-00009F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2" name="正方形/長方形 671">
          <a:extLst>
            <a:ext uri="{FF2B5EF4-FFF2-40B4-BE49-F238E27FC236}">
              <a16:creationId xmlns:a16="http://schemas.microsoft.com/office/drawing/2014/main" id="{00000000-0008-0000-0700-0000A0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3" name="テキスト ボックス 672">
          <a:extLst>
            <a:ext uri="{FF2B5EF4-FFF2-40B4-BE49-F238E27FC236}">
              <a16:creationId xmlns:a16="http://schemas.microsoft.com/office/drawing/2014/main" id="{00000000-0008-0000-0700-0000A1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4" name="直線コネクタ 673">
          <a:extLst>
            <a:ext uri="{FF2B5EF4-FFF2-40B4-BE49-F238E27FC236}">
              <a16:creationId xmlns:a16="http://schemas.microsoft.com/office/drawing/2014/main" id="{00000000-0008-0000-0700-0000A2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5" name="直線コネクタ 674">
          <a:extLst>
            <a:ext uri="{FF2B5EF4-FFF2-40B4-BE49-F238E27FC236}">
              <a16:creationId xmlns:a16="http://schemas.microsoft.com/office/drawing/2014/main" id="{00000000-0008-0000-0700-0000A3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6" name="テキスト ボックス 675">
          <a:extLst>
            <a:ext uri="{FF2B5EF4-FFF2-40B4-BE49-F238E27FC236}">
              <a16:creationId xmlns:a16="http://schemas.microsoft.com/office/drawing/2014/main" id="{00000000-0008-0000-0700-0000A4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7" name="直線コネクタ 676">
          <a:extLst>
            <a:ext uri="{FF2B5EF4-FFF2-40B4-BE49-F238E27FC236}">
              <a16:creationId xmlns:a16="http://schemas.microsoft.com/office/drawing/2014/main" id="{00000000-0008-0000-0700-0000A5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78" name="テキスト ボックス 677">
          <a:extLst>
            <a:ext uri="{FF2B5EF4-FFF2-40B4-BE49-F238E27FC236}">
              <a16:creationId xmlns:a16="http://schemas.microsoft.com/office/drawing/2014/main" id="{00000000-0008-0000-0700-0000A6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9" name="直線コネクタ 678">
          <a:extLst>
            <a:ext uri="{FF2B5EF4-FFF2-40B4-BE49-F238E27FC236}">
              <a16:creationId xmlns:a16="http://schemas.microsoft.com/office/drawing/2014/main" id="{00000000-0008-0000-0700-0000A7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80" name="テキスト ボックス 679">
          <a:extLst>
            <a:ext uri="{FF2B5EF4-FFF2-40B4-BE49-F238E27FC236}">
              <a16:creationId xmlns:a16="http://schemas.microsoft.com/office/drawing/2014/main" id="{00000000-0008-0000-0700-0000A8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82" name="テキスト ボックス 681">
          <a:extLst>
            <a:ext uri="{FF2B5EF4-FFF2-40B4-BE49-F238E27FC236}">
              <a16:creationId xmlns:a16="http://schemas.microsoft.com/office/drawing/2014/main" id="{00000000-0008-0000-0700-0000AA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3" name="直線コネクタ 682">
          <a:extLst>
            <a:ext uri="{FF2B5EF4-FFF2-40B4-BE49-F238E27FC236}">
              <a16:creationId xmlns:a16="http://schemas.microsoft.com/office/drawing/2014/main" id="{00000000-0008-0000-0700-0000AB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84" name="テキスト ボックス 683">
          <a:extLst>
            <a:ext uri="{FF2B5EF4-FFF2-40B4-BE49-F238E27FC236}">
              <a16:creationId xmlns:a16="http://schemas.microsoft.com/office/drawing/2014/main" id="{00000000-0008-0000-0700-0000AC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86" name="テキスト ボックス 685">
          <a:extLst>
            <a:ext uri="{FF2B5EF4-FFF2-40B4-BE49-F238E27FC236}">
              <a16:creationId xmlns:a16="http://schemas.microsoft.com/office/drawing/2014/main" id="{00000000-0008-0000-0700-0000AE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7" name="公債費グラフ枠">
          <a:extLst>
            <a:ext uri="{FF2B5EF4-FFF2-40B4-BE49-F238E27FC236}">
              <a16:creationId xmlns:a16="http://schemas.microsoft.com/office/drawing/2014/main" id="{00000000-0008-0000-0700-0000AF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12402</xdr:rowOff>
    </xdr:from>
    <xdr:to>
      <xdr:col>85</xdr:col>
      <xdr:colOff>126364</xdr:colOff>
      <xdr:row>99</xdr:row>
      <xdr:rowOff>44450</xdr:rowOff>
    </xdr:to>
    <xdr:cxnSp macro="">
      <xdr:nvCxnSpPr>
        <xdr:cNvPr id="688" name="直線コネクタ 687">
          <a:extLst>
            <a:ext uri="{FF2B5EF4-FFF2-40B4-BE49-F238E27FC236}">
              <a16:creationId xmlns:a16="http://schemas.microsoft.com/office/drawing/2014/main" id="{00000000-0008-0000-0700-0000B0020000}"/>
            </a:ext>
          </a:extLst>
        </xdr:cNvPr>
        <xdr:cNvCxnSpPr/>
      </xdr:nvCxnSpPr>
      <xdr:spPr>
        <a:xfrm flipV="1">
          <a:off x="16317595" y="15614352"/>
          <a:ext cx="1269" cy="14036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48277</xdr:rowOff>
    </xdr:from>
    <xdr:ext cx="249299" cy="259045"/>
    <xdr:sp macro="" textlink="">
      <xdr:nvSpPr>
        <xdr:cNvPr id="689" name="公債費最小値テキスト">
          <a:extLst>
            <a:ext uri="{FF2B5EF4-FFF2-40B4-BE49-F238E27FC236}">
              <a16:creationId xmlns:a16="http://schemas.microsoft.com/office/drawing/2014/main" id="{00000000-0008-0000-0700-0000B1020000}"/>
            </a:ext>
          </a:extLst>
        </xdr:cNvPr>
        <xdr:cNvSpPr txBox="1"/>
      </xdr:nvSpPr>
      <xdr:spPr>
        <a:xfrm>
          <a:off x="16370300" y="17021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44450</xdr:rowOff>
    </xdr:from>
    <xdr:to>
      <xdr:col>86</xdr:col>
      <xdr:colOff>25400</xdr:colOff>
      <xdr:row>99</xdr:row>
      <xdr:rowOff>44450</xdr:rowOff>
    </xdr:to>
    <xdr:cxnSp macro="">
      <xdr:nvCxnSpPr>
        <xdr:cNvPr id="690" name="直線コネクタ 689">
          <a:extLst>
            <a:ext uri="{FF2B5EF4-FFF2-40B4-BE49-F238E27FC236}">
              <a16:creationId xmlns:a16="http://schemas.microsoft.com/office/drawing/2014/main" id="{00000000-0008-0000-0700-0000B2020000}"/>
            </a:ext>
          </a:extLst>
        </xdr:cNvPr>
        <xdr:cNvCxnSpPr/>
      </xdr:nvCxnSpPr>
      <xdr:spPr>
        <a:xfrm>
          <a:off x="16230600" y="1701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130529</xdr:rowOff>
    </xdr:from>
    <xdr:ext cx="599010" cy="259045"/>
    <xdr:sp macro="" textlink="">
      <xdr:nvSpPr>
        <xdr:cNvPr id="691" name="公債費最大値テキスト">
          <a:extLst>
            <a:ext uri="{FF2B5EF4-FFF2-40B4-BE49-F238E27FC236}">
              <a16:creationId xmlns:a16="http://schemas.microsoft.com/office/drawing/2014/main" id="{00000000-0008-0000-0700-0000B3020000}"/>
            </a:ext>
          </a:extLst>
        </xdr:cNvPr>
        <xdr:cNvSpPr txBox="1"/>
      </xdr:nvSpPr>
      <xdr:spPr>
        <a:xfrm>
          <a:off x="16370300" y="153895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736,823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12402</xdr:rowOff>
    </xdr:from>
    <xdr:to>
      <xdr:col>86</xdr:col>
      <xdr:colOff>25400</xdr:colOff>
      <xdr:row>91</xdr:row>
      <xdr:rowOff>12402</xdr:rowOff>
    </xdr:to>
    <xdr:cxnSp macro="">
      <xdr:nvCxnSpPr>
        <xdr:cNvPr id="692" name="直線コネクタ 691">
          <a:extLst>
            <a:ext uri="{FF2B5EF4-FFF2-40B4-BE49-F238E27FC236}">
              <a16:creationId xmlns:a16="http://schemas.microsoft.com/office/drawing/2014/main" id="{00000000-0008-0000-0700-0000B4020000}"/>
            </a:ext>
          </a:extLst>
        </xdr:cNvPr>
        <xdr:cNvCxnSpPr/>
      </xdr:nvCxnSpPr>
      <xdr:spPr>
        <a:xfrm>
          <a:off x="16230600" y="156143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24774</xdr:rowOff>
    </xdr:from>
    <xdr:to>
      <xdr:col>85</xdr:col>
      <xdr:colOff>127000</xdr:colOff>
      <xdr:row>98</xdr:row>
      <xdr:rowOff>30085</xdr:rowOff>
    </xdr:to>
    <xdr:cxnSp macro="">
      <xdr:nvCxnSpPr>
        <xdr:cNvPr id="693" name="直線コネクタ 692">
          <a:extLst>
            <a:ext uri="{FF2B5EF4-FFF2-40B4-BE49-F238E27FC236}">
              <a16:creationId xmlns:a16="http://schemas.microsoft.com/office/drawing/2014/main" id="{00000000-0008-0000-0700-0000B5020000}"/>
            </a:ext>
          </a:extLst>
        </xdr:cNvPr>
        <xdr:cNvCxnSpPr/>
      </xdr:nvCxnSpPr>
      <xdr:spPr>
        <a:xfrm>
          <a:off x="15481300" y="16826874"/>
          <a:ext cx="838200" cy="53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81811</xdr:rowOff>
    </xdr:from>
    <xdr:ext cx="599010" cy="259045"/>
    <xdr:sp macro="" textlink="">
      <xdr:nvSpPr>
        <xdr:cNvPr id="694" name="公債費平均値テキスト">
          <a:extLst>
            <a:ext uri="{FF2B5EF4-FFF2-40B4-BE49-F238E27FC236}">
              <a16:creationId xmlns:a16="http://schemas.microsoft.com/office/drawing/2014/main" id="{00000000-0008-0000-0700-0000B6020000}"/>
            </a:ext>
          </a:extLst>
        </xdr:cNvPr>
        <xdr:cNvSpPr txBox="1"/>
      </xdr:nvSpPr>
      <xdr:spPr>
        <a:xfrm>
          <a:off x="16370300" y="1654101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145,730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58934</xdr:rowOff>
    </xdr:from>
    <xdr:to>
      <xdr:col>85</xdr:col>
      <xdr:colOff>177800</xdr:colOff>
      <xdr:row>97</xdr:row>
      <xdr:rowOff>160534</xdr:rowOff>
    </xdr:to>
    <xdr:sp macro="" textlink="">
      <xdr:nvSpPr>
        <xdr:cNvPr id="695" name="フローチャート: 判断 694">
          <a:extLst>
            <a:ext uri="{FF2B5EF4-FFF2-40B4-BE49-F238E27FC236}">
              <a16:creationId xmlns:a16="http://schemas.microsoft.com/office/drawing/2014/main" id="{00000000-0008-0000-0700-0000B7020000}"/>
            </a:ext>
          </a:extLst>
        </xdr:cNvPr>
        <xdr:cNvSpPr/>
      </xdr:nvSpPr>
      <xdr:spPr>
        <a:xfrm>
          <a:off x="16268700" y="166895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24774</xdr:rowOff>
    </xdr:from>
    <xdr:to>
      <xdr:col>81</xdr:col>
      <xdr:colOff>50800</xdr:colOff>
      <xdr:row>98</xdr:row>
      <xdr:rowOff>34933</xdr:rowOff>
    </xdr:to>
    <xdr:cxnSp macro="">
      <xdr:nvCxnSpPr>
        <xdr:cNvPr id="696" name="直線コネクタ 695">
          <a:extLst>
            <a:ext uri="{FF2B5EF4-FFF2-40B4-BE49-F238E27FC236}">
              <a16:creationId xmlns:a16="http://schemas.microsoft.com/office/drawing/2014/main" id="{00000000-0008-0000-0700-0000B8020000}"/>
            </a:ext>
          </a:extLst>
        </xdr:cNvPr>
        <xdr:cNvCxnSpPr/>
      </xdr:nvCxnSpPr>
      <xdr:spPr>
        <a:xfrm flipV="1">
          <a:off x="14592300" y="16826874"/>
          <a:ext cx="889000" cy="10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62849</xdr:rowOff>
    </xdr:from>
    <xdr:to>
      <xdr:col>81</xdr:col>
      <xdr:colOff>101600</xdr:colOff>
      <xdr:row>97</xdr:row>
      <xdr:rowOff>164449</xdr:rowOff>
    </xdr:to>
    <xdr:sp macro="" textlink="">
      <xdr:nvSpPr>
        <xdr:cNvPr id="697" name="フローチャート: 判断 696">
          <a:extLst>
            <a:ext uri="{FF2B5EF4-FFF2-40B4-BE49-F238E27FC236}">
              <a16:creationId xmlns:a16="http://schemas.microsoft.com/office/drawing/2014/main" id="{00000000-0008-0000-0700-0000B9020000}"/>
            </a:ext>
          </a:extLst>
        </xdr:cNvPr>
        <xdr:cNvSpPr/>
      </xdr:nvSpPr>
      <xdr:spPr>
        <a:xfrm>
          <a:off x="15430500" y="16693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96</xdr:row>
      <xdr:rowOff>9526</xdr:rowOff>
    </xdr:from>
    <xdr:ext cx="599010"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5181795" y="164687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26383</xdr:rowOff>
    </xdr:from>
    <xdr:to>
      <xdr:col>76</xdr:col>
      <xdr:colOff>114300</xdr:colOff>
      <xdr:row>98</xdr:row>
      <xdr:rowOff>34933</xdr:rowOff>
    </xdr:to>
    <xdr:cxnSp macro="">
      <xdr:nvCxnSpPr>
        <xdr:cNvPr id="699" name="直線コネクタ 698">
          <a:extLst>
            <a:ext uri="{FF2B5EF4-FFF2-40B4-BE49-F238E27FC236}">
              <a16:creationId xmlns:a16="http://schemas.microsoft.com/office/drawing/2014/main" id="{00000000-0008-0000-0700-0000BB020000}"/>
            </a:ext>
          </a:extLst>
        </xdr:cNvPr>
        <xdr:cNvCxnSpPr/>
      </xdr:nvCxnSpPr>
      <xdr:spPr>
        <a:xfrm>
          <a:off x="13703300" y="16828483"/>
          <a:ext cx="889000" cy="85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53711</xdr:rowOff>
    </xdr:from>
    <xdr:to>
      <xdr:col>76</xdr:col>
      <xdr:colOff>165100</xdr:colOff>
      <xdr:row>97</xdr:row>
      <xdr:rowOff>155311</xdr:rowOff>
    </xdr:to>
    <xdr:sp macro="" textlink="">
      <xdr:nvSpPr>
        <xdr:cNvPr id="700" name="フローチャート: 判断 699">
          <a:extLst>
            <a:ext uri="{FF2B5EF4-FFF2-40B4-BE49-F238E27FC236}">
              <a16:creationId xmlns:a16="http://schemas.microsoft.com/office/drawing/2014/main" id="{00000000-0008-0000-0700-0000BC020000}"/>
            </a:ext>
          </a:extLst>
        </xdr:cNvPr>
        <xdr:cNvSpPr/>
      </xdr:nvSpPr>
      <xdr:spPr>
        <a:xfrm>
          <a:off x="14541500" y="16684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96</xdr:row>
      <xdr:rowOff>388</xdr:rowOff>
    </xdr:from>
    <xdr:ext cx="599010" cy="259045"/>
    <xdr:sp macro="" textlink="">
      <xdr:nvSpPr>
        <xdr:cNvPr id="701" name="テキスト ボックス 700">
          <a:extLst>
            <a:ext uri="{FF2B5EF4-FFF2-40B4-BE49-F238E27FC236}">
              <a16:creationId xmlns:a16="http://schemas.microsoft.com/office/drawing/2014/main" id="{00000000-0008-0000-0700-0000BD020000}"/>
            </a:ext>
          </a:extLst>
        </xdr:cNvPr>
        <xdr:cNvSpPr txBox="1"/>
      </xdr:nvSpPr>
      <xdr:spPr>
        <a:xfrm>
          <a:off x="14292795" y="164595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164680</xdr:rowOff>
    </xdr:from>
    <xdr:to>
      <xdr:col>71</xdr:col>
      <xdr:colOff>177800</xdr:colOff>
      <xdr:row>98</xdr:row>
      <xdr:rowOff>26383</xdr:rowOff>
    </xdr:to>
    <xdr:cxnSp macro="">
      <xdr:nvCxnSpPr>
        <xdr:cNvPr id="702" name="直線コネクタ 701">
          <a:extLst>
            <a:ext uri="{FF2B5EF4-FFF2-40B4-BE49-F238E27FC236}">
              <a16:creationId xmlns:a16="http://schemas.microsoft.com/office/drawing/2014/main" id="{00000000-0008-0000-0700-0000BE020000}"/>
            </a:ext>
          </a:extLst>
        </xdr:cNvPr>
        <xdr:cNvCxnSpPr/>
      </xdr:nvCxnSpPr>
      <xdr:spPr>
        <a:xfrm>
          <a:off x="12814300" y="16795330"/>
          <a:ext cx="889000" cy="331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58032</xdr:rowOff>
    </xdr:from>
    <xdr:to>
      <xdr:col>72</xdr:col>
      <xdr:colOff>38100</xdr:colOff>
      <xdr:row>97</xdr:row>
      <xdr:rowOff>159632</xdr:rowOff>
    </xdr:to>
    <xdr:sp macro="" textlink="">
      <xdr:nvSpPr>
        <xdr:cNvPr id="703" name="フローチャート: 判断 702">
          <a:extLst>
            <a:ext uri="{FF2B5EF4-FFF2-40B4-BE49-F238E27FC236}">
              <a16:creationId xmlns:a16="http://schemas.microsoft.com/office/drawing/2014/main" id="{00000000-0008-0000-0700-0000BF020000}"/>
            </a:ext>
          </a:extLst>
        </xdr:cNvPr>
        <xdr:cNvSpPr/>
      </xdr:nvSpPr>
      <xdr:spPr>
        <a:xfrm>
          <a:off x="13652500" y="16688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96</xdr:row>
      <xdr:rowOff>4709</xdr:rowOff>
    </xdr:from>
    <xdr:ext cx="599010"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3403795" y="164639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57916</xdr:rowOff>
    </xdr:from>
    <xdr:to>
      <xdr:col>67</xdr:col>
      <xdr:colOff>101600</xdr:colOff>
      <xdr:row>97</xdr:row>
      <xdr:rowOff>159516</xdr:rowOff>
    </xdr:to>
    <xdr:sp macro="" textlink="">
      <xdr:nvSpPr>
        <xdr:cNvPr id="705" name="フローチャート: 判断 704">
          <a:extLst>
            <a:ext uri="{FF2B5EF4-FFF2-40B4-BE49-F238E27FC236}">
              <a16:creationId xmlns:a16="http://schemas.microsoft.com/office/drawing/2014/main" id="{00000000-0008-0000-0700-0000C1020000}"/>
            </a:ext>
          </a:extLst>
        </xdr:cNvPr>
        <xdr:cNvSpPr/>
      </xdr:nvSpPr>
      <xdr:spPr>
        <a:xfrm>
          <a:off x="12763500" y="16688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96</xdr:row>
      <xdr:rowOff>4593</xdr:rowOff>
    </xdr:from>
    <xdr:ext cx="599010"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2514795" y="164637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9" name="テキスト ボックス 708">
          <a:extLst>
            <a:ext uri="{FF2B5EF4-FFF2-40B4-BE49-F238E27FC236}">
              <a16:creationId xmlns:a16="http://schemas.microsoft.com/office/drawing/2014/main" id="{00000000-0008-0000-0700-0000C5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1" name="テキスト ボックス 710">
          <a:extLst>
            <a:ext uri="{FF2B5EF4-FFF2-40B4-BE49-F238E27FC236}">
              <a16:creationId xmlns:a16="http://schemas.microsoft.com/office/drawing/2014/main" id="{00000000-0008-0000-0700-0000C7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150735</xdr:rowOff>
    </xdr:from>
    <xdr:to>
      <xdr:col>85</xdr:col>
      <xdr:colOff>177800</xdr:colOff>
      <xdr:row>98</xdr:row>
      <xdr:rowOff>80885</xdr:rowOff>
    </xdr:to>
    <xdr:sp macro="" textlink="">
      <xdr:nvSpPr>
        <xdr:cNvPr id="712" name="楕円 711">
          <a:extLst>
            <a:ext uri="{FF2B5EF4-FFF2-40B4-BE49-F238E27FC236}">
              <a16:creationId xmlns:a16="http://schemas.microsoft.com/office/drawing/2014/main" id="{00000000-0008-0000-0700-0000C8020000}"/>
            </a:ext>
          </a:extLst>
        </xdr:cNvPr>
        <xdr:cNvSpPr/>
      </xdr:nvSpPr>
      <xdr:spPr>
        <a:xfrm>
          <a:off x="16268700" y="16781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129162</xdr:rowOff>
    </xdr:from>
    <xdr:ext cx="534377" cy="259045"/>
    <xdr:sp macro="" textlink="">
      <xdr:nvSpPr>
        <xdr:cNvPr id="713" name="公債費該当値テキスト">
          <a:extLst>
            <a:ext uri="{FF2B5EF4-FFF2-40B4-BE49-F238E27FC236}">
              <a16:creationId xmlns:a16="http://schemas.microsoft.com/office/drawing/2014/main" id="{00000000-0008-0000-0700-0000C9020000}"/>
            </a:ext>
          </a:extLst>
        </xdr:cNvPr>
        <xdr:cNvSpPr txBox="1"/>
      </xdr:nvSpPr>
      <xdr:spPr>
        <a:xfrm>
          <a:off x="16370300" y="167598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145424</xdr:rowOff>
    </xdr:from>
    <xdr:to>
      <xdr:col>81</xdr:col>
      <xdr:colOff>101600</xdr:colOff>
      <xdr:row>98</xdr:row>
      <xdr:rowOff>75574</xdr:rowOff>
    </xdr:to>
    <xdr:sp macro="" textlink="">
      <xdr:nvSpPr>
        <xdr:cNvPr id="714" name="楕円 713">
          <a:extLst>
            <a:ext uri="{FF2B5EF4-FFF2-40B4-BE49-F238E27FC236}">
              <a16:creationId xmlns:a16="http://schemas.microsoft.com/office/drawing/2014/main" id="{00000000-0008-0000-0700-0000CA020000}"/>
            </a:ext>
          </a:extLst>
        </xdr:cNvPr>
        <xdr:cNvSpPr/>
      </xdr:nvSpPr>
      <xdr:spPr>
        <a:xfrm>
          <a:off x="15430500" y="16776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98</xdr:row>
      <xdr:rowOff>66701</xdr:rowOff>
    </xdr:from>
    <xdr:ext cx="599010" cy="259045"/>
    <xdr:sp macro="" textlink="">
      <xdr:nvSpPr>
        <xdr:cNvPr id="715" name="テキスト ボックス 714">
          <a:extLst>
            <a:ext uri="{FF2B5EF4-FFF2-40B4-BE49-F238E27FC236}">
              <a16:creationId xmlns:a16="http://schemas.microsoft.com/office/drawing/2014/main" id="{00000000-0008-0000-0700-0000CB020000}"/>
            </a:ext>
          </a:extLst>
        </xdr:cNvPr>
        <xdr:cNvSpPr txBox="1"/>
      </xdr:nvSpPr>
      <xdr:spPr>
        <a:xfrm>
          <a:off x="15181795" y="168688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100,329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155583</xdr:rowOff>
    </xdr:from>
    <xdr:to>
      <xdr:col>76</xdr:col>
      <xdr:colOff>165100</xdr:colOff>
      <xdr:row>98</xdr:row>
      <xdr:rowOff>85733</xdr:rowOff>
    </xdr:to>
    <xdr:sp macro="" textlink="">
      <xdr:nvSpPr>
        <xdr:cNvPr id="716" name="楕円 715">
          <a:extLst>
            <a:ext uri="{FF2B5EF4-FFF2-40B4-BE49-F238E27FC236}">
              <a16:creationId xmlns:a16="http://schemas.microsoft.com/office/drawing/2014/main" id="{00000000-0008-0000-0700-0000CC020000}"/>
            </a:ext>
          </a:extLst>
        </xdr:cNvPr>
        <xdr:cNvSpPr/>
      </xdr:nvSpPr>
      <xdr:spPr>
        <a:xfrm>
          <a:off x="14541500" y="16786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76860</xdr:rowOff>
    </xdr:from>
    <xdr:ext cx="534377" cy="259045"/>
    <xdr:sp macro="" textlink="">
      <xdr:nvSpPr>
        <xdr:cNvPr id="717" name="テキスト ボックス 716">
          <a:extLst>
            <a:ext uri="{FF2B5EF4-FFF2-40B4-BE49-F238E27FC236}">
              <a16:creationId xmlns:a16="http://schemas.microsoft.com/office/drawing/2014/main" id="{00000000-0008-0000-0700-0000CD020000}"/>
            </a:ext>
          </a:extLst>
        </xdr:cNvPr>
        <xdr:cNvSpPr txBox="1"/>
      </xdr:nvSpPr>
      <xdr:spPr>
        <a:xfrm>
          <a:off x="14325111" y="168789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147033</xdr:rowOff>
    </xdr:from>
    <xdr:to>
      <xdr:col>72</xdr:col>
      <xdr:colOff>38100</xdr:colOff>
      <xdr:row>98</xdr:row>
      <xdr:rowOff>77183</xdr:rowOff>
    </xdr:to>
    <xdr:sp macro="" textlink="">
      <xdr:nvSpPr>
        <xdr:cNvPr id="718" name="楕円 717">
          <a:extLst>
            <a:ext uri="{FF2B5EF4-FFF2-40B4-BE49-F238E27FC236}">
              <a16:creationId xmlns:a16="http://schemas.microsoft.com/office/drawing/2014/main" id="{00000000-0008-0000-0700-0000CE020000}"/>
            </a:ext>
          </a:extLst>
        </xdr:cNvPr>
        <xdr:cNvSpPr/>
      </xdr:nvSpPr>
      <xdr:spPr>
        <a:xfrm>
          <a:off x="13652500" y="167776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68310</xdr:rowOff>
    </xdr:from>
    <xdr:ext cx="534377" cy="259045"/>
    <xdr:sp macro="" textlink="">
      <xdr:nvSpPr>
        <xdr:cNvPr id="719" name="テキスト ボックス 718">
          <a:extLst>
            <a:ext uri="{FF2B5EF4-FFF2-40B4-BE49-F238E27FC236}">
              <a16:creationId xmlns:a16="http://schemas.microsoft.com/office/drawing/2014/main" id="{00000000-0008-0000-0700-0000CF020000}"/>
            </a:ext>
          </a:extLst>
        </xdr:cNvPr>
        <xdr:cNvSpPr txBox="1"/>
      </xdr:nvSpPr>
      <xdr:spPr>
        <a:xfrm>
          <a:off x="13436111" y="168704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113880</xdr:rowOff>
    </xdr:from>
    <xdr:to>
      <xdr:col>67</xdr:col>
      <xdr:colOff>101600</xdr:colOff>
      <xdr:row>98</xdr:row>
      <xdr:rowOff>44030</xdr:rowOff>
    </xdr:to>
    <xdr:sp macro="" textlink="">
      <xdr:nvSpPr>
        <xdr:cNvPr id="720" name="楕円 719">
          <a:extLst>
            <a:ext uri="{FF2B5EF4-FFF2-40B4-BE49-F238E27FC236}">
              <a16:creationId xmlns:a16="http://schemas.microsoft.com/office/drawing/2014/main" id="{00000000-0008-0000-0700-0000D0020000}"/>
            </a:ext>
          </a:extLst>
        </xdr:cNvPr>
        <xdr:cNvSpPr/>
      </xdr:nvSpPr>
      <xdr:spPr>
        <a:xfrm>
          <a:off x="12763500" y="16744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98</xdr:row>
      <xdr:rowOff>35157</xdr:rowOff>
    </xdr:from>
    <xdr:ext cx="599010" cy="259045"/>
    <xdr:sp macro="" textlink="">
      <xdr:nvSpPr>
        <xdr:cNvPr id="721" name="テキスト ボックス 720">
          <a:extLst>
            <a:ext uri="{FF2B5EF4-FFF2-40B4-BE49-F238E27FC236}">
              <a16:creationId xmlns:a16="http://schemas.microsoft.com/office/drawing/2014/main" id="{00000000-0008-0000-0700-0000D1020000}"/>
            </a:ext>
          </a:extLst>
        </xdr:cNvPr>
        <xdr:cNvSpPr txBox="1"/>
      </xdr:nvSpPr>
      <xdr:spPr>
        <a:xfrm>
          <a:off x="12514795" y="168372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2" name="正方形/長方形 721">
          <a:extLst>
            <a:ext uri="{FF2B5EF4-FFF2-40B4-BE49-F238E27FC236}">
              <a16:creationId xmlns:a16="http://schemas.microsoft.com/office/drawing/2014/main" id="{00000000-0008-0000-0700-0000D2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3" name="正方形/長方形 722">
          <a:extLst>
            <a:ext uri="{FF2B5EF4-FFF2-40B4-BE49-F238E27FC236}">
              <a16:creationId xmlns:a16="http://schemas.microsoft.com/office/drawing/2014/main" id="{00000000-0008-0000-0700-0000D3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4" name="正方形/長方形 723">
          <a:extLst>
            <a:ext uri="{FF2B5EF4-FFF2-40B4-BE49-F238E27FC236}">
              <a16:creationId xmlns:a16="http://schemas.microsoft.com/office/drawing/2014/main" id="{00000000-0008-0000-0700-0000D4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5" name="正方形/長方形 724">
          <a:extLst>
            <a:ext uri="{FF2B5EF4-FFF2-40B4-BE49-F238E27FC236}">
              <a16:creationId xmlns:a16="http://schemas.microsoft.com/office/drawing/2014/main" id="{00000000-0008-0000-0700-0000D5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6" name="正方形/長方形 725">
          <a:extLst>
            <a:ext uri="{FF2B5EF4-FFF2-40B4-BE49-F238E27FC236}">
              <a16:creationId xmlns:a16="http://schemas.microsoft.com/office/drawing/2014/main" id="{00000000-0008-0000-0700-0000D6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7" name="正方形/長方形 726">
          <a:extLst>
            <a:ext uri="{FF2B5EF4-FFF2-40B4-BE49-F238E27FC236}">
              <a16:creationId xmlns:a16="http://schemas.microsoft.com/office/drawing/2014/main" id="{00000000-0008-0000-0700-0000D7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8" name="正方形/長方形 727">
          <a:extLst>
            <a:ext uri="{FF2B5EF4-FFF2-40B4-BE49-F238E27FC236}">
              <a16:creationId xmlns:a16="http://schemas.microsoft.com/office/drawing/2014/main" id="{00000000-0008-0000-0700-0000D8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9" name="正方形/長方形 728">
          <a:extLst>
            <a:ext uri="{FF2B5EF4-FFF2-40B4-BE49-F238E27FC236}">
              <a16:creationId xmlns:a16="http://schemas.microsoft.com/office/drawing/2014/main" id="{00000000-0008-0000-0700-0000D9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0" name="テキスト ボックス 729">
          <a:extLst>
            <a:ext uri="{FF2B5EF4-FFF2-40B4-BE49-F238E27FC236}">
              <a16:creationId xmlns:a16="http://schemas.microsoft.com/office/drawing/2014/main" id="{00000000-0008-0000-0700-0000DA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1" name="直線コネクタ 730">
          <a:extLst>
            <a:ext uri="{FF2B5EF4-FFF2-40B4-BE49-F238E27FC236}">
              <a16:creationId xmlns:a16="http://schemas.microsoft.com/office/drawing/2014/main" id="{00000000-0008-0000-0700-0000DB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32" name="直線コネクタ 731">
          <a:extLst>
            <a:ext uri="{FF2B5EF4-FFF2-40B4-BE49-F238E27FC236}">
              <a16:creationId xmlns:a16="http://schemas.microsoft.com/office/drawing/2014/main" id="{00000000-0008-0000-0700-0000DC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33" name="テキスト ボックス 732">
          <a:extLst>
            <a:ext uri="{FF2B5EF4-FFF2-40B4-BE49-F238E27FC236}">
              <a16:creationId xmlns:a16="http://schemas.microsoft.com/office/drawing/2014/main" id="{00000000-0008-0000-0700-0000DD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34" name="直線コネクタ 733">
          <a:extLst>
            <a:ext uri="{FF2B5EF4-FFF2-40B4-BE49-F238E27FC236}">
              <a16:creationId xmlns:a16="http://schemas.microsoft.com/office/drawing/2014/main" id="{00000000-0008-0000-0700-0000DE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35" name="テキスト ボックス 734">
          <a:extLst>
            <a:ext uri="{FF2B5EF4-FFF2-40B4-BE49-F238E27FC236}">
              <a16:creationId xmlns:a16="http://schemas.microsoft.com/office/drawing/2014/main" id="{00000000-0008-0000-0700-0000DF020000}"/>
            </a:ext>
          </a:extLst>
        </xdr:cNvPr>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6" name="直線コネクタ 735">
          <a:extLst>
            <a:ext uri="{FF2B5EF4-FFF2-40B4-BE49-F238E27FC236}">
              <a16:creationId xmlns:a16="http://schemas.microsoft.com/office/drawing/2014/main" id="{00000000-0008-0000-0700-0000E0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37" name="テキスト ボックス 736">
          <a:extLst>
            <a:ext uri="{FF2B5EF4-FFF2-40B4-BE49-F238E27FC236}">
              <a16:creationId xmlns:a16="http://schemas.microsoft.com/office/drawing/2014/main" id="{00000000-0008-0000-0700-0000E1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39" name="テキスト ボックス 738">
          <a:extLst>
            <a:ext uri="{FF2B5EF4-FFF2-40B4-BE49-F238E27FC236}">
              <a16:creationId xmlns:a16="http://schemas.microsoft.com/office/drawing/2014/main" id="{00000000-0008-0000-0700-0000E3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41" name="テキスト ボックス 740">
          <a:extLst>
            <a:ext uri="{FF2B5EF4-FFF2-40B4-BE49-F238E27FC236}">
              <a16:creationId xmlns:a16="http://schemas.microsoft.com/office/drawing/2014/main" id="{00000000-0008-0000-0700-0000E5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2" name="諸支出金グラフ枠">
          <a:extLst>
            <a:ext uri="{FF2B5EF4-FFF2-40B4-BE49-F238E27FC236}">
              <a16:creationId xmlns:a16="http://schemas.microsoft.com/office/drawing/2014/main" id="{00000000-0008-0000-0700-0000E6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32</xdr:row>
      <xdr:rowOff>7295</xdr:rowOff>
    </xdr:from>
    <xdr:to>
      <xdr:col>116</xdr:col>
      <xdr:colOff>62864</xdr:colOff>
      <xdr:row>38</xdr:row>
      <xdr:rowOff>139700</xdr:rowOff>
    </xdr:to>
    <xdr:cxnSp macro="">
      <xdr:nvCxnSpPr>
        <xdr:cNvPr id="743" name="直線コネクタ 742">
          <a:extLst>
            <a:ext uri="{FF2B5EF4-FFF2-40B4-BE49-F238E27FC236}">
              <a16:creationId xmlns:a16="http://schemas.microsoft.com/office/drawing/2014/main" id="{00000000-0008-0000-0700-0000E7020000}"/>
            </a:ext>
          </a:extLst>
        </xdr:cNvPr>
        <xdr:cNvCxnSpPr/>
      </xdr:nvCxnSpPr>
      <xdr:spPr>
        <a:xfrm flipV="1">
          <a:off x="22159595" y="5493695"/>
          <a:ext cx="1269" cy="11611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4132</xdr:rowOff>
    </xdr:from>
    <xdr:ext cx="249299" cy="259045"/>
    <xdr:sp macro="" textlink="">
      <xdr:nvSpPr>
        <xdr:cNvPr id="744" name="諸支出金最小値テキスト">
          <a:extLst>
            <a:ext uri="{FF2B5EF4-FFF2-40B4-BE49-F238E27FC236}">
              <a16:creationId xmlns:a16="http://schemas.microsoft.com/office/drawing/2014/main" id="{00000000-0008-0000-0700-0000E8020000}"/>
            </a:ext>
          </a:extLst>
        </xdr:cNvPr>
        <xdr:cNvSpPr txBox="1"/>
      </xdr:nvSpPr>
      <xdr:spPr>
        <a:xfrm>
          <a:off x="22212300" y="669068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5" name="直線コネクタ 744">
          <a:extLst>
            <a:ext uri="{FF2B5EF4-FFF2-40B4-BE49-F238E27FC236}">
              <a16:creationId xmlns:a16="http://schemas.microsoft.com/office/drawing/2014/main" id="{00000000-0008-0000-0700-0000E9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125422</xdr:rowOff>
    </xdr:from>
    <xdr:ext cx="534377" cy="259045"/>
    <xdr:sp macro="" textlink="">
      <xdr:nvSpPr>
        <xdr:cNvPr id="746" name="諸支出金最大値テキスト">
          <a:extLst>
            <a:ext uri="{FF2B5EF4-FFF2-40B4-BE49-F238E27FC236}">
              <a16:creationId xmlns:a16="http://schemas.microsoft.com/office/drawing/2014/main" id="{00000000-0008-0000-0700-0000EA020000}"/>
            </a:ext>
          </a:extLst>
        </xdr:cNvPr>
        <xdr:cNvSpPr txBox="1"/>
      </xdr:nvSpPr>
      <xdr:spPr>
        <a:xfrm>
          <a:off x="22212300" y="52689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25,396</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32</xdr:row>
      <xdr:rowOff>7295</xdr:rowOff>
    </xdr:from>
    <xdr:to>
      <xdr:col>116</xdr:col>
      <xdr:colOff>152400</xdr:colOff>
      <xdr:row>32</xdr:row>
      <xdr:rowOff>7295</xdr:rowOff>
    </xdr:to>
    <xdr:cxnSp macro="">
      <xdr:nvCxnSpPr>
        <xdr:cNvPr id="747" name="直線コネクタ 746">
          <a:extLst>
            <a:ext uri="{FF2B5EF4-FFF2-40B4-BE49-F238E27FC236}">
              <a16:creationId xmlns:a16="http://schemas.microsoft.com/office/drawing/2014/main" id="{00000000-0008-0000-0700-0000EB020000}"/>
            </a:ext>
          </a:extLst>
        </xdr:cNvPr>
        <xdr:cNvCxnSpPr/>
      </xdr:nvCxnSpPr>
      <xdr:spPr>
        <a:xfrm>
          <a:off x="22072600" y="54936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8" name="直線コネクタ 747">
          <a:extLst>
            <a:ext uri="{FF2B5EF4-FFF2-40B4-BE49-F238E27FC236}">
              <a16:creationId xmlns:a16="http://schemas.microsoft.com/office/drawing/2014/main" id="{00000000-0008-0000-0700-0000EC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93032</xdr:rowOff>
    </xdr:from>
    <xdr:ext cx="378565" cy="259045"/>
    <xdr:sp macro="" textlink="">
      <xdr:nvSpPr>
        <xdr:cNvPr id="749" name="諸支出金平均値テキスト">
          <a:extLst>
            <a:ext uri="{FF2B5EF4-FFF2-40B4-BE49-F238E27FC236}">
              <a16:creationId xmlns:a16="http://schemas.microsoft.com/office/drawing/2014/main" id="{00000000-0008-0000-0700-0000ED020000}"/>
            </a:ext>
          </a:extLst>
        </xdr:cNvPr>
        <xdr:cNvSpPr txBox="1"/>
      </xdr:nvSpPr>
      <xdr:spPr>
        <a:xfrm>
          <a:off x="22212300" y="6436682"/>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70155</xdr:rowOff>
    </xdr:from>
    <xdr:to>
      <xdr:col>116</xdr:col>
      <xdr:colOff>114300</xdr:colOff>
      <xdr:row>39</xdr:row>
      <xdr:rowOff>305</xdr:rowOff>
    </xdr:to>
    <xdr:sp macro="" textlink="">
      <xdr:nvSpPr>
        <xdr:cNvPr id="750" name="フローチャート: 判断 749">
          <a:extLst>
            <a:ext uri="{FF2B5EF4-FFF2-40B4-BE49-F238E27FC236}">
              <a16:creationId xmlns:a16="http://schemas.microsoft.com/office/drawing/2014/main" id="{00000000-0008-0000-0700-0000EE020000}"/>
            </a:ext>
          </a:extLst>
        </xdr:cNvPr>
        <xdr:cNvSpPr/>
      </xdr:nvSpPr>
      <xdr:spPr>
        <a:xfrm>
          <a:off x="22110700" y="6585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51" name="直線コネクタ 750">
          <a:extLst>
            <a:ext uri="{FF2B5EF4-FFF2-40B4-BE49-F238E27FC236}">
              <a16:creationId xmlns:a16="http://schemas.microsoft.com/office/drawing/2014/main" id="{00000000-0008-0000-0700-0000EF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76281</xdr:rowOff>
    </xdr:from>
    <xdr:to>
      <xdr:col>112</xdr:col>
      <xdr:colOff>38100</xdr:colOff>
      <xdr:row>39</xdr:row>
      <xdr:rowOff>6431</xdr:rowOff>
    </xdr:to>
    <xdr:sp macro="" textlink="">
      <xdr:nvSpPr>
        <xdr:cNvPr id="752" name="フローチャート: 判断 751">
          <a:extLst>
            <a:ext uri="{FF2B5EF4-FFF2-40B4-BE49-F238E27FC236}">
              <a16:creationId xmlns:a16="http://schemas.microsoft.com/office/drawing/2014/main" id="{00000000-0008-0000-0700-0000F0020000}"/>
            </a:ext>
          </a:extLst>
        </xdr:cNvPr>
        <xdr:cNvSpPr/>
      </xdr:nvSpPr>
      <xdr:spPr>
        <a:xfrm>
          <a:off x="21272500" y="6591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22958</xdr:rowOff>
    </xdr:from>
    <xdr:ext cx="378565" cy="259045"/>
    <xdr:sp macro="" textlink="">
      <xdr:nvSpPr>
        <xdr:cNvPr id="753" name="テキスト ボックス 752">
          <a:extLst>
            <a:ext uri="{FF2B5EF4-FFF2-40B4-BE49-F238E27FC236}">
              <a16:creationId xmlns:a16="http://schemas.microsoft.com/office/drawing/2014/main" id="{00000000-0008-0000-0700-0000F1020000}"/>
            </a:ext>
          </a:extLst>
        </xdr:cNvPr>
        <xdr:cNvSpPr txBox="1"/>
      </xdr:nvSpPr>
      <xdr:spPr>
        <a:xfrm>
          <a:off x="21134017" y="636660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54" name="直線コネクタ 753">
          <a:extLst>
            <a:ext uri="{FF2B5EF4-FFF2-40B4-BE49-F238E27FC236}">
              <a16:creationId xmlns:a16="http://schemas.microsoft.com/office/drawing/2014/main" id="{00000000-0008-0000-0700-0000F2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69241</xdr:rowOff>
    </xdr:from>
    <xdr:to>
      <xdr:col>107</xdr:col>
      <xdr:colOff>101600</xdr:colOff>
      <xdr:row>38</xdr:row>
      <xdr:rowOff>170841</xdr:rowOff>
    </xdr:to>
    <xdr:sp macro="" textlink="">
      <xdr:nvSpPr>
        <xdr:cNvPr id="755" name="フローチャート: 判断 754">
          <a:extLst>
            <a:ext uri="{FF2B5EF4-FFF2-40B4-BE49-F238E27FC236}">
              <a16:creationId xmlns:a16="http://schemas.microsoft.com/office/drawing/2014/main" id="{00000000-0008-0000-0700-0000F3020000}"/>
            </a:ext>
          </a:extLst>
        </xdr:cNvPr>
        <xdr:cNvSpPr/>
      </xdr:nvSpPr>
      <xdr:spPr>
        <a:xfrm>
          <a:off x="20383500" y="6584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15917</xdr:rowOff>
    </xdr:from>
    <xdr:ext cx="378565" cy="259045"/>
    <xdr:sp macro="" textlink="">
      <xdr:nvSpPr>
        <xdr:cNvPr id="756" name="テキスト ボックス 755">
          <a:extLst>
            <a:ext uri="{FF2B5EF4-FFF2-40B4-BE49-F238E27FC236}">
              <a16:creationId xmlns:a16="http://schemas.microsoft.com/office/drawing/2014/main" id="{00000000-0008-0000-0700-0000F4020000}"/>
            </a:ext>
          </a:extLst>
        </xdr:cNvPr>
        <xdr:cNvSpPr txBox="1"/>
      </xdr:nvSpPr>
      <xdr:spPr>
        <a:xfrm>
          <a:off x="20245017" y="635956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7" name="直線コネクタ 756">
          <a:extLst>
            <a:ext uri="{FF2B5EF4-FFF2-40B4-BE49-F238E27FC236}">
              <a16:creationId xmlns:a16="http://schemas.microsoft.com/office/drawing/2014/main" id="{00000000-0008-0000-0700-0000F5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60599</xdr:rowOff>
    </xdr:from>
    <xdr:to>
      <xdr:col>102</xdr:col>
      <xdr:colOff>165100</xdr:colOff>
      <xdr:row>38</xdr:row>
      <xdr:rowOff>162199</xdr:rowOff>
    </xdr:to>
    <xdr:sp macro="" textlink="">
      <xdr:nvSpPr>
        <xdr:cNvPr id="758" name="フローチャート: 判断 757">
          <a:extLst>
            <a:ext uri="{FF2B5EF4-FFF2-40B4-BE49-F238E27FC236}">
              <a16:creationId xmlns:a16="http://schemas.microsoft.com/office/drawing/2014/main" id="{00000000-0008-0000-0700-0000F6020000}"/>
            </a:ext>
          </a:extLst>
        </xdr:cNvPr>
        <xdr:cNvSpPr/>
      </xdr:nvSpPr>
      <xdr:spPr>
        <a:xfrm>
          <a:off x="19494500" y="6575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7276</xdr:rowOff>
    </xdr:from>
    <xdr:ext cx="378565" cy="259045"/>
    <xdr:sp macro="" textlink="">
      <xdr:nvSpPr>
        <xdr:cNvPr id="759" name="テキスト ボックス 758">
          <a:extLst>
            <a:ext uri="{FF2B5EF4-FFF2-40B4-BE49-F238E27FC236}">
              <a16:creationId xmlns:a16="http://schemas.microsoft.com/office/drawing/2014/main" id="{00000000-0008-0000-0700-0000F7020000}"/>
            </a:ext>
          </a:extLst>
        </xdr:cNvPr>
        <xdr:cNvSpPr txBox="1"/>
      </xdr:nvSpPr>
      <xdr:spPr>
        <a:xfrm>
          <a:off x="19356017" y="635092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63571</xdr:rowOff>
    </xdr:from>
    <xdr:to>
      <xdr:col>98</xdr:col>
      <xdr:colOff>38100</xdr:colOff>
      <xdr:row>38</xdr:row>
      <xdr:rowOff>165171</xdr:rowOff>
    </xdr:to>
    <xdr:sp macro="" textlink="">
      <xdr:nvSpPr>
        <xdr:cNvPr id="760" name="フローチャート: 判断 759">
          <a:extLst>
            <a:ext uri="{FF2B5EF4-FFF2-40B4-BE49-F238E27FC236}">
              <a16:creationId xmlns:a16="http://schemas.microsoft.com/office/drawing/2014/main" id="{00000000-0008-0000-0700-0000F8020000}"/>
            </a:ext>
          </a:extLst>
        </xdr:cNvPr>
        <xdr:cNvSpPr/>
      </xdr:nvSpPr>
      <xdr:spPr>
        <a:xfrm>
          <a:off x="18605500" y="6578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10248</xdr:rowOff>
    </xdr:from>
    <xdr:ext cx="378565" cy="259045"/>
    <xdr:sp macro="" textlink="">
      <xdr:nvSpPr>
        <xdr:cNvPr id="761" name="テキスト ボックス 760">
          <a:extLst>
            <a:ext uri="{FF2B5EF4-FFF2-40B4-BE49-F238E27FC236}">
              <a16:creationId xmlns:a16="http://schemas.microsoft.com/office/drawing/2014/main" id="{00000000-0008-0000-0700-0000F9020000}"/>
            </a:ext>
          </a:extLst>
        </xdr:cNvPr>
        <xdr:cNvSpPr txBox="1"/>
      </xdr:nvSpPr>
      <xdr:spPr>
        <a:xfrm>
          <a:off x="18467017" y="635389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2" name="テキスト ボックス 761">
          <a:extLst>
            <a:ext uri="{FF2B5EF4-FFF2-40B4-BE49-F238E27FC236}">
              <a16:creationId xmlns:a16="http://schemas.microsoft.com/office/drawing/2014/main" id="{00000000-0008-0000-0700-0000FA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4" name="テキスト ボックス 763">
          <a:extLst>
            <a:ext uri="{FF2B5EF4-FFF2-40B4-BE49-F238E27FC236}">
              <a16:creationId xmlns:a16="http://schemas.microsoft.com/office/drawing/2014/main" id="{00000000-0008-0000-0700-0000FC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6" name="テキスト ボックス 765">
          <a:extLst>
            <a:ext uri="{FF2B5EF4-FFF2-40B4-BE49-F238E27FC236}">
              <a16:creationId xmlns:a16="http://schemas.microsoft.com/office/drawing/2014/main" id="{00000000-0008-0000-0700-0000FE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7" name="楕円 766">
          <a:extLst>
            <a:ext uri="{FF2B5EF4-FFF2-40B4-BE49-F238E27FC236}">
              <a16:creationId xmlns:a16="http://schemas.microsoft.com/office/drawing/2014/main" id="{00000000-0008-0000-0700-0000FF02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48582</xdr:rowOff>
    </xdr:from>
    <xdr:ext cx="249299" cy="259045"/>
    <xdr:sp macro="" textlink="">
      <xdr:nvSpPr>
        <xdr:cNvPr id="768" name="諸支出金該当値テキスト">
          <a:extLst>
            <a:ext uri="{FF2B5EF4-FFF2-40B4-BE49-F238E27FC236}">
              <a16:creationId xmlns:a16="http://schemas.microsoft.com/office/drawing/2014/main" id="{00000000-0008-0000-0700-000000030000}"/>
            </a:ext>
          </a:extLst>
        </xdr:cNvPr>
        <xdr:cNvSpPr txBox="1"/>
      </xdr:nvSpPr>
      <xdr:spPr>
        <a:xfrm>
          <a:off x="22212300" y="656368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9" name="楕円 768">
          <a:extLst>
            <a:ext uri="{FF2B5EF4-FFF2-40B4-BE49-F238E27FC236}">
              <a16:creationId xmlns:a16="http://schemas.microsoft.com/office/drawing/2014/main" id="{00000000-0008-0000-0700-00000103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70" name="テキスト ボックス 769">
          <a:extLst>
            <a:ext uri="{FF2B5EF4-FFF2-40B4-BE49-F238E27FC236}">
              <a16:creationId xmlns:a16="http://schemas.microsoft.com/office/drawing/2014/main" id="{00000000-0008-0000-0700-00000203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71" name="楕円 770">
          <a:extLst>
            <a:ext uri="{FF2B5EF4-FFF2-40B4-BE49-F238E27FC236}">
              <a16:creationId xmlns:a16="http://schemas.microsoft.com/office/drawing/2014/main" id="{00000000-0008-0000-0700-00000303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72" name="テキスト ボックス 771">
          <a:extLst>
            <a:ext uri="{FF2B5EF4-FFF2-40B4-BE49-F238E27FC236}">
              <a16:creationId xmlns:a16="http://schemas.microsoft.com/office/drawing/2014/main" id="{00000000-0008-0000-0700-00000403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73" name="楕円 772">
          <a:extLst>
            <a:ext uri="{FF2B5EF4-FFF2-40B4-BE49-F238E27FC236}">
              <a16:creationId xmlns:a16="http://schemas.microsoft.com/office/drawing/2014/main" id="{00000000-0008-0000-0700-00000503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74" name="テキスト ボックス 773">
          <a:extLst>
            <a:ext uri="{FF2B5EF4-FFF2-40B4-BE49-F238E27FC236}">
              <a16:creationId xmlns:a16="http://schemas.microsoft.com/office/drawing/2014/main" id="{00000000-0008-0000-0700-00000603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75" name="楕円 774">
          <a:extLst>
            <a:ext uri="{FF2B5EF4-FFF2-40B4-BE49-F238E27FC236}">
              <a16:creationId xmlns:a16="http://schemas.microsoft.com/office/drawing/2014/main" id="{00000000-0008-0000-0700-00000703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76" name="テキスト ボックス 775">
          <a:extLst>
            <a:ext uri="{FF2B5EF4-FFF2-40B4-BE49-F238E27FC236}">
              <a16:creationId xmlns:a16="http://schemas.microsoft.com/office/drawing/2014/main" id="{00000000-0008-0000-0700-00000803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7" name="正方形/長方形 776">
          <a:extLst>
            <a:ext uri="{FF2B5EF4-FFF2-40B4-BE49-F238E27FC236}">
              <a16:creationId xmlns:a16="http://schemas.microsoft.com/office/drawing/2014/main" id="{00000000-0008-0000-0700-000009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8" name="正方形/長方形 777">
          <a:extLst>
            <a:ext uri="{FF2B5EF4-FFF2-40B4-BE49-F238E27FC236}">
              <a16:creationId xmlns:a16="http://schemas.microsoft.com/office/drawing/2014/main" id="{00000000-0008-0000-0700-00000A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9" name="正方形/長方形 778">
          <a:extLst>
            <a:ext uri="{FF2B5EF4-FFF2-40B4-BE49-F238E27FC236}">
              <a16:creationId xmlns:a16="http://schemas.microsoft.com/office/drawing/2014/main" id="{00000000-0008-0000-0700-00000B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0" name="正方形/長方形 779">
          <a:extLst>
            <a:ext uri="{FF2B5EF4-FFF2-40B4-BE49-F238E27FC236}">
              <a16:creationId xmlns:a16="http://schemas.microsoft.com/office/drawing/2014/main" id="{00000000-0008-0000-0700-00000C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1" name="正方形/長方形 780">
          <a:extLst>
            <a:ext uri="{FF2B5EF4-FFF2-40B4-BE49-F238E27FC236}">
              <a16:creationId xmlns:a16="http://schemas.microsoft.com/office/drawing/2014/main" id="{00000000-0008-0000-0700-00000D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2" name="正方形/長方形 781">
          <a:extLst>
            <a:ext uri="{FF2B5EF4-FFF2-40B4-BE49-F238E27FC236}">
              <a16:creationId xmlns:a16="http://schemas.microsoft.com/office/drawing/2014/main" id="{00000000-0008-0000-0700-00000E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3" name="正方形/長方形 782">
          <a:extLst>
            <a:ext uri="{FF2B5EF4-FFF2-40B4-BE49-F238E27FC236}">
              <a16:creationId xmlns:a16="http://schemas.microsoft.com/office/drawing/2014/main" id="{00000000-0008-0000-0700-00000F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4" name="正方形/長方形 783">
          <a:extLst>
            <a:ext uri="{FF2B5EF4-FFF2-40B4-BE49-F238E27FC236}">
              <a16:creationId xmlns:a16="http://schemas.microsoft.com/office/drawing/2014/main" id="{00000000-0008-0000-0700-000010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5" name="テキスト ボックス 784">
          <a:extLst>
            <a:ext uri="{FF2B5EF4-FFF2-40B4-BE49-F238E27FC236}">
              <a16:creationId xmlns:a16="http://schemas.microsoft.com/office/drawing/2014/main" id="{00000000-0008-0000-0700-000011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6" name="直線コネクタ 785">
          <a:extLst>
            <a:ext uri="{FF2B5EF4-FFF2-40B4-BE49-F238E27FC236}">
              <a16:creationId xmlns:a16="http://schemas.microsoft.com/office/drawing/2014/main" id="{00000000-0008-0000-0700-000012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87" name="直線コネクタ 786">
          <a:extLst>
            <a:ext uri="{FF2B5EF4-FFF2-40B4-BE49-F238E27FC236}">
              <a16:creationId xmlns:a16="http://schemas.microsoft.com/office/drawing/2014/main" id="{00000000-0008-0000-0700-000013030000}"/>
            </a:ext>
          </a:extLst>
        </xdr:cNvPr>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88" name="テキスト ボックス 787">
          <a:extLst>
            <a:ext uri="{FF2B5EF4-FFF2-40B4-BE49-F238E27FC236}">
              <a16:creationId xmlns:a16="http://schemas.microsoft.com/office/drawing/2014/main" id="{00000000-0008-0000-0700-000014030000}"/>
            </a:ext>
          </a:extLst>
        </xdr:cNvPr>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89" name="直線コネクタ 788">
          <a:extLst>
            <a:ext uri="{FF2B5EF4-FFF2-40B4-BE49-F238E27FC236}">
              <a16:creationId xmlns:a16="http://schemas.microsoft.com/office/drawing/2014/main" id="{00000000-0008-0000-0700-000015030000}"/>
            </a:ext>
          </a:extLst>
        </xdr:cNvPr>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55</xdr:row>
      <xdr:rowOff>54627</xdr:rowOff>
    </xdr:from>
    <xdr:ext cx="312906" cy="259045"/>
    <xdr:sp macro="" textlink="">
      <xdr:nvSpPr>
        <xdr:cNvPr id="790" name="テキスト ボックス 789">
          <a:extLst>
            <a:ext uri="{FF2B5EF4-FFF2-40B4-BE49-F238E27FC236}">
              <a16:creationId xmlns:a16="http://schemas.microsoft.com/office/drawing/2014/main" id="{00000000-0008-0000-0700-000016030000}"/>
            </a:ext>
          </a:extLst>
        </xdr:cNvPr>
        <xdr:cNvSpPr txBox="1"/>
      </xdr:nvSpPr>
      <xdr:spPr>
        <a:xfrm>
          <a:off x="17975094" y="94843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91" name="直線コネクタ 790">
          <a:extLst>
            <a:ext uri="{FF2B5EF4-FFF2-40B4-BE49-F238E27FC236}">
              <a16:creationId xmlns:a16="http://schemas.microsoft.com/office/drawing/2014/main" id="{00000000-0008-0000-0700-000017030000}"/>
            </a:ext>
          </a:extLst>
        </xdr:cNvPr>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52</xdr:row>
      <xdr:rowOff>111777</xdr:rowOff>
    </xdr:from>
    <xdr:ext cx="312906" cy="259045"/>
    <xdr:sp macro="" textlink="">
      <xdr:nvSpPr>
        <xdr:cNvPr id="792" name="テキスト ボックス 791">
          <a:extLst>
            <a:ext uri="{FF2B5EF4-FFF2-40B4-BE49-F238E27FC236}">
              <a16:creationId xmlns:a16="http://schemas.microsoft.com/office/drawing/2014/main" id="{00000000-0008-0000-0700-000018030000}"/>
            </a:ext>
          </a:extLst>
        </xdr:cNvPr>
        <xdr:cNvSpPr txBox="1"/>
      </xdr:nvSpPr>
      <xdr:spPr>
        <a:xfrm>
          <a:off x="17975094" y="90271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93" name="直線コネクタ 792">
          <a:extLst>
            <a:ext uri="{FF2B5EF4-FFF2-40B4-BE49-F238E27FC236}">
              <a16:creationId xmlns:a16="http://schemas.microsoft.com/office/drawing/2014/main" id="{00000000-0008-0000-0700-000019030000}"/>
            </a:ext>
          </a:extLst>
        </xdr:cNvPr>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49</xdr:row>
      <xdr:rowOff>168927</xdr:rowOff>
    </xdr:from>
    <xdr:ext cx="312906" cy="259045"/>
    <xdr:sp macro="" textlink="">
      <xdr:nvSpPr>
        <xdr:cNvPr id="794" name="テキスト ボックス 793">
          <a:extLst>
            <a:ext uri="{FF2B5EF4-FFF2-40B4-BE49-F238E27FC236}">
              <a16:creationId xmlns:a16="http://schemas.microsoft.com/office/drawing/2014/main" id="{00000000-0008-0000-0700-00001A030000}"/>
            </a:ext>
          </a:extLst>
        </xdr:cNvPr>
        <xdr:cNvSpPr txBox="1"/>
      </xdr:nvSpPr>
      <xdr:spPr>
        <a:xfrm>
          <a:off x="17975094" y="85699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5" name="直線コネクタ 794">
          <a:extLst>
            <a:ext uri="{FF2B5EF4-FFF2-40B4-BE49-F238E27FC236}">
              <a16:creationId xmlns:a16="http://schemas.microsoft.com/office/drawing/2014/main" id="{00000000-0008-0000-0700-00001B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47</xdr:row>
      <xdr:rowOff>54627</xdr:rowOff>
    </xdr:from>
    <xdr:ext cx="312906" cy="259045"/>
    <xdr:sp macro="" textlink="">
      <xdr:nvSpPr>
        <xdr:cNvPr id="796" name="テキスト ボックス 795">
          <a:extLst>
            <a:ext uri="{FF2B5EF4-FFF2-40B4-BE49-F238E27FC236}">
              <a16:creationId xmlns:a16="http://schemas.microsoft.com/office/drawing/2014/main" id="{00000000-0008-0000-0700-00001C030000}"/>
            </a:ext>
          </a:extLst>
        </xdr:cNvPr>
        <xdr:cNvSpPr txBox="1"/>
      </xdr:nvSpPr>
      <xdr:spPr>
        <a:xfrm>
          <a:off x="17975094" y="8112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7" name="前年度繰上充用金グラフ枠">
          <a:extLst>
            <a:ext uri="{FF2B5EF4-FFF2-40B4-BE49-F238E27FC236}">
              <a16:creationId xmlns:a16="http://schemas.microsoft.com/office/drawing/2014/main" id="{00000000-0008-0000-0700-00001D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58</xdr:row>
      <xdr:rowOff>139700</xdr:rowOff>
    </xdr:from>
    <xdr:to>
      <xdr:col>116</xdr:col>
      <xdr:colOff>62864</xdr:colOff>
      <xdr:row>58</xdr:row>
      <xdr:rowOff>139700</xdr:rowOff>
    </xdr:to>
    <xdr:cxnSp macro="">
      <xdr:nvCxnSpPr>
        <xdr:cNvPr id="798" name="直線コネクタ 797">
          <a:extLst>
            <a:ext uri="{FF2B5EF4-FFF2-40B4-BE49-F238E27FC236}">
              <a16:creationId xmlns:a16="http://schemas.microsoft.com/office/drawing/2014/main" id="{00000000-0008-0000-0700-00001E030000}"/>
            </a:ext>
          </a:extLst>
        </xdr:cNvPr>
        <xdr:cNvCxnSpPr/>
      </xdr:nvCxnSpPr>
      <xdr:spPr>
        <a:xfrm>
          <a:off x="22159595" y="10083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10177</xdr:rowOff>
    </xdr:from>
    <xdr:ext cx="249299" cy="259045"/>
    <xdr:sp macro="" textlink="">
      <xdr:nvSpPr>
        <xdr:cNvPr id="799" name="前年度繰上充用金最小値テキスト">
          <a:extLst>
            <a:ext uri="{FF2B5EF4-FFF2-40B4-BE49-F238E27FC236}">
              <a16:creationId xmlns:a16="http://schemas.microsoft.com/office/drawing/2014/main" id="{00000000-0008-0000-0700-00001F030000}"/>
            </a:ext>
          </a:extLst>
        </xdr:cNvPr>
        <xdr:cNvSpPr txBox="1"/>
      </xdr:nvSpPr>
      <xdr:spPr>
        <a:xfrm>
          <a:off x="2221230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800" name="直線コネクタ 799">
          <a:extLst>
            <a:ext uri="{FF2B5EF4-FFF2-40B4-BE49-F238E27FC236}">
              <a16:creationId xmlns:a16="http://schemas.microsoft.com/office/drawing/2014/main" id="{00000000-0008-0000-0700-000020030000}"/>
            </a:ext>
          </a:extLst>
        </xdr:cNvPr>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10177</xdr:rowOff>
    </xdr:from>
    <xdr:ext cx="249299" cy="259045"/>
    <xdr:sp macro="" textlink="">
      <xdr:nvSpPr>
        <xdr:cNvPr id="801" name="前年度繰上充用金最大値テキスト">
          <a:extLst>
            <a:ext uri="{FF2B5EF4-FFF2-40B4-BE49-F238E27FC236}">
              <a16:creationId xmlns:a16="http://schemas.microsoft.com/office/drawing/2014/main" id="{00000000-0008-0000-0700-000021030000}"/>
            </a:ext>
          </a:extLst>
        </xdr:cNvPr>
        <xdr:cNvSpPr txBox="1"/>
      </xdr:nvSpPr>
      <xdr:spPr>
        <a:xfrm>
          <a:off x="22212300" y="978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802" name="直線コネクタ 801">
          <a:extLst>
            <a:ext uri="{FF2B5EF4-FFF2-40B4-BE49-F238E27FC236}">
              <a16:creationId xmlns:a16="http://schemas.microsoft.com/office/drawing/2014/main" id="{00000000-0008-0000-0700-000022030000}"/>
            </a:ext>
          </a:extLst>
        </xdr:cNvPr>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139700</xdr:rowOff>
    </xdr:from>
    <xdr:to>
      <xdr:col>116</xdr:col>
      <xdr:colOff>63500</xdr:colOff>
      <xdr:row>58</xdr:row>
      <xdr:rowOff>139700</xdr:rowOff>
    </xdr:to>
    <xdr:cxnSp macro="">
      <xdr:nvCxnSpPr>
        <xdr:cNvPr id="803" name="直線コネクタ 802">
          <a:extLst>
            <a:ext uri="{FF2B5EF4-FFF2-40B4-BE49-F238E27FC236}">
              <a16:creationId xmlns:a16="http://schemas.microsoft.com/office/drawing/2014/main" id="{00000000-0008-0000-0700-000023030000}"/>
            </a:ext>
          </a:extLst>
        </xdr:cNvPr>
        <xdr:cNvCxnSpPr/>
      </xdr:nvCxnSpPr>
      <xdr:spPr>
        <a:xfrm>
          <a:off x="21323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67327</xdr:rowOff>
    </xdr:from>
    <xdr:ext cx="249299" cy="259045"/>
    <xdr:sp macro="" textlink="">
      <xdr:nvSpPr>
        <xdr:cNvPr id="804" name="前年度繰上充用金平均値テキスト">
          <a:extLst>
            <a:ext uri="{FF2B5EF4-FFF2-40B4-BE49-F238E27FC236}">
              <a16:creationId xmlns:a16="http://schemas.microsoft.com/office/drawing/2014/main" id="{00000000-0008-0000-0700-000024030000}"/>
            </a:ext>
          </a:extLst>
        </xdr:cNvPr>
        <xdr:cNvSpPr txBox="1"/>
      </xdr:nvSpPr>
      <xdr:spPr>
        <a:xfrm>
          <a:off x="22212300" y="10011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88900</xdr:rowOff>
    </xdr:from>
    <xdr:to>
      <xdr:col>116</xdr:col>
      <xdr:colOff>114300</xdr:colOff>
      <xdr:row>59</xdr:row>
      <xdr:rowOff>19050</xdr:rowOff>
    </xdr:to>
    <xdr:sp macro="" textlink="">
      <xdr:nvSpPr>
        <xdr:cNvPr id="805" name="フローチャート: 判断 804">
          <a:extLst>
            <a:ext uri="{FF2B5EF4-FFF2-40B4-BE49-F238E27FC236}">
              <a16:creationId xmlns:a16="http://schemas.microsoft.com/office/drawing/2014/main" id="{00000000-0008-0000-0700-000025030000}"/>
            </a:ext>
          </a:extLst>
        </xdr:cNvPr>
        <xdr:cNvSpPr/>
      </xdr:nvSpPr>
      <xdr:spPr>
        <a:xfrm>
          <a:off x="221107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139700</xdr:rowOff>
    </xdr:from>
    <xdr:to>
      <xdr:col>111</xdr:col>
      <xdr:colOff>177800</xdr:colOff>
      <xdr:row>58</xdr:row>
      <xdr:rowOff>139700</xdr:rowOff>
    </xdr:to>
    <xdr:cxnSp macro="">
      <xdr:nvCxnSpPr>
        <xdr:cNvPr id="806" name="直線コネクタ 805">
          <a:extLst>
            <a:ext uri="{FF2B5EF4-FFF2-40B4-BE49-F238E27FC236}">
              <a16:creationId xmlns:a16="http://schemas.microsoft.com/office/drawing/2014/main" id="{00000000-0008-0000-0700-000026030000}"/>
            </a:ext>
          </a:extLst>
        </xdr:cNvPr>
        <xdr:cNvCxnSpPr/>
      </xdr:nvCxnSpPr>
      <xdr:spPr>
        <a:xfrm>
          <a:off x="2043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49</xdr:row>
      <xdr:rowOff>123190</xdr:rowOff>
    </xdr:from>
    <xdr:to>
      <xdr:col>112</xdr:col>
      <xdr:colOff>38100</xdr:colOff>
      <xdr:row>50</xdr:row>
      <xdr:rowOff>53340</xdr:rowOff>
    </xdr:to>
    <xdr:sp macro="" textlink="">
      <xdr:nvSpPr>
        <xdr:cNvPr id="807" name="フローチャート: 判断 806">
          <a:extLst>
            <a:ext uri="{FF2B5EF4-FFF2-40B4-BE49-F238E27FC236}">
              <a16:creationId xmlns:a16="http://schemas.microsoft.com/office/drawing/2014/main" id="{00000000-0008-0000-0700-000027030000}"/>
            </a:ext>
          </a:extLst>
        </xdr:cNvPr>
        <xdr:cNvSpPr/>
      </xdr:nvSpPr>
      <xdr:spPr>
        <a:xfrm>
          <a:off x="21272500" y="8524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48</xdr:row>
      <xdr:rowOff>69867</xdr:rowOff>
    </xdr:from>
    <xdr:ext cx="313932" cy="259045"/>
    <xdr:sp macro="" textlink="">
      <xdr:nvSpPr>
        <xdr:cNvPr id="808" name="テキスト ボックス 807">
          <a:extLst>
            <a:ext uri="{FF2B5EF4-FFF2-40B4-BE49-F238E27FC236}">
              <a16:creationId xmlns:a16="http://schemas.microsoft.com/office/drawing/2014/main" id="{00000000-0008-0000-0700-000028030000}"/>
            </a:ext>
          </a:extLst>
        </xdr:cNvPr>
        <xdr:cNvSpPr txBox="1"/>
      </xdr:nvSpPr>
      <xdr:spPr>
        <a:xfrm>
          <a:off x="21166333" y="829946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139700</xdr:rowOff>
    </xdr:from>
    <xdr:to>
      <xdr:col>107</xdr:col>
      <xdr:colOff>50800</xdr:colOff>
      <xdr:row>58</xdr:row>
      <xdr:rowOff>139700</xdr:rowOff>
    </xdr:to>
    <xdr:cxnSp macro="">
      <xdr:nvCxnSpPr>
        <xdr:cNvPr id="809" name="直線コネクタ 808">
          <a:extLst>
            <a:ext uri="{FF2B5EF4-FFF2-40B4-BE49-F238E27FC236}">
              <a16:creationId xmlns:a16="http://schemas.microsoft.com/office/drawing/2014/main" id="{00000000-0008-0000-0700-000029030000}"/>
            </a:ext>
          </a:extLst>
        </xdr:cNvPr>
        <xdr:cNvCxnSpPr/>
      </xdr:nvCxnSpPr>
      <xdr:spPr>
        <a:xfrm>
          <a:off x="19545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88900</xdr:rowOff>
    </xdr:from>
    <xdr:to>
      <xdr:col>107</xdr:col>
      <xdr:colOff>101600</xdr:colOff>
      <xdr:row>59</xdr:row>
      <xdr:rowOff>19050</xdr:rowOff>
    </xdr:to>
    <xdr:sp macro="" textlink="">
      <xdr:nvSpPr>
        <xdr:cNvPr id="810" name="フローチャート: 判断 809">
          <a:extLst>
            <a:ext uri="{FF2B5EF4-FFF2-40B4-BE49-F238E27FC236}">
              <a16:creationId xmlns:a16="http://schemas.microsoft.com/office/drawing/2014/main" id="{00000000-0008-0000-0700-00002A030000}"/>
            </a:ext>
          </a:extLst>
        </xdr:cNvPr>
        <xdr:cNvSpPr/>
      </xdr:nvSpPr>
      <xdr:spPr>
        <a:xfrm>
          <a:off x="20383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10177</xdr:rowOff>
    </xdr:from>
    <xdr:ext cx="249299"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2030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139700</xdr:rowOff>
    </xdr:from>
    <xdr:to>
      <xdr:col>102</xdr:col>
      <xdr:colOff>114300</xdr:colOff>
      <xdr:row>58</xdr:row>
      <xdr:rowOff>139700</xdr:rowOff>
    </xdr:to>
    <xdr:cxnSp macro="">
      <xdr:nvCxnSpPr>
        <xdr:cNvPr id="812" name="直線コネクタ 811">
          <a:extLst>
            <a:ext uri="{FF2B5EF4-FFF2-40B4-BE49-F238E27FC236}">
              <a16:creationId xmlns:a16="http://schemas.microsoft.com/office/drawing/2014/main" id="{00000000-0008-0000-0700-00002C030000}"/>
            </a:ext>
          </a:extLst>
        </xdr:cNvPr>
        <xdr:cNvCxnSpPr/>
      </xdr:nvCxnSpPr>
      <xdr:spPr>
        <a:xfrm>
          <a:off x="18656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88900</xdr:rowOff>
    </xdr:from>
    <xdr:to>
      <xdr:col>102</xdr:col>
      <xdr:colOff>165100</xdr:colOff>
      <xdr:row>59</xdr:row>
      <xdr:rowOff>19050</xdr:rowOff>
    </xdr:to>
    <xdr:sp macro="" textlink="">
      <xdr:nvSpPr>
        <xdr:cNvPr id="813" name="フローチャート: 判断 812">
          <a:extLst>
            <a:ext uri="{FF2B5EF4-FFF2-40B4-BE49-F238E27FC236}">
              <a16:creationId xmlns:a16="http://schemas.microsoft.com/office/drawing/2014/main" id="{00000000-0008-0000-0700-00002D030000}"/>
            </a:ext>
          </a:extLst>
        </xdr:cNvPr>
        <xdr:cNvSpPr/>
      </xdr:nvSpPr>
      <xdr:spPr>
        <a:xfrm>
          <a:off x="19494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10177</xdr:rowOff>
    </xdr:from>
    <xdr:ext cx="249299"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19420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88900</xdr:rowOff>
    </xdr:from>
    <xdr:to>
      <xdr:col>98</xdr:col>
      <xdr:colOff>38100</xdr:colOff>
      <xdr:row>59</xdr:row>
      <xdr:rowOff>19050</xdr:rowOff>
    </xdr:to>
    <xdr:sp macro="" textlink="">
      <xdr:nvSpPr>
        <xdr:cNvPr id="815" name="フローチャート: 判断 814">
          <a:extLst>
            <a:ext uri="{FF2B5EF4-FFF2-40B4-BE49-F238E27FC236}">
              <a16:creationId xmlns:a16="http://schemas.microsoft.com/office/drawing/2014/main" id="{00000000-0008-0000-0700-00002F030000}"/>
            </a:ext>
          </a:extLst>
        </xdr:cNvPr>
        <xdr:cNvSpPr/>
      </xdr:nvSpPr>
      <xdr:spPr>
        <a:xfrm>
          <a:off x="18605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10177</xdr:rowOff>
    </xdr:from>
    <xdr:ext cx="249299"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18531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7" name="テキスト ボックス 816">
          <a:extLst>
            <a:ext uri="{FF2B5EF4-FFF2-40B4-BE49-F238E27FC236}">
              <a16:creationId xmlns:a16="http://schemas.microsoft.com/office/drawing/2014/main" id="{00000000-0008-0000-0700-000031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8" name="テキスト ボックス 817">
          <a:extLst>
            <a:ext uri="{FF2B5EF4-FFF2-40B4-BE49-F238E27FC236}">
              <a16:creationId xmlns:a16="http://schemas.microsoft.com/office/drawing/2014/main" id="{00000000-0008-0000-0700-000032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9" name="テキスト ボックス 818">
          <a:extLst>
            <a:ext uri="{FF2B5EF4-FFF2-40B4-BE49-F238E27FC236}">
              <a16:creationId xmlns:a16="http://schemas.microsoft.com/office/drawing/2014/main" id="{00000000-0008-0000-0700-000033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0" name="テキスト ボックス 819">
          <a:extLst>
            <a:ext uri="{FF2B5EF4-FFF2-40B4-BE49-F238E27FC236}">
              <a16:creationId xmlns:a16="http://schemas.microsoft.com/office/drawing/2014/main" id="{00000000-0008-0000-0700-000034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1" name="テキスト ボックス 820">
          <a:extLst>
            <a:ext uri="{FF2B5EF4-FFF2-40B4-BE49-F238E27FC236}">
              <a16:creationId xmlns:a16="http://schemas.microsoft.com/office/drawing/2014/main" id="{00000000-0008-0000-0700-000035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88900</xdr:rowOff>
    </xdr:from>
    <xdr:to>
      <xdr:col>116</xdr:col>
      <xdr:colOff>114300</xdr:colOff>
      <xdr:row>59</xdr:row>
      <xdr:rowOff>19050</xdr:rowOff>
    </xdr:to>
    <xdr:sp macro="" textlink="">
      <xdr:nvSpPr>
        <xdr:cNvPr id="822" name="楕円 821">
          <a:extLst>
            <a:ext uri="{FF2B5EF4-FFF2-40B4-BE49-F238E27FC236}">
              <a16:creationId xmlns:a16="http://schemas.microsoft.com/office/drawing/2014/main" id="{00000000-0008-0000-0700-000036030000}"/>
            </a:ext>
          </a:extLst>
        </xdr:cNvPr>
        <xdr:cNvSpPr/>
      </xdr:nvSpPr>
      <xdr:spPr>
        <a:xfrm>
          <a:off x="22110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124477</xdr:rowOff>
    </xdr:from>
    <xdr:ext cx="249299" cy="259045"/>
    <xdr:sp macro="" textlink="">
      <xdr:nvSpPr>
        <xdr:cNvPr id="823" name="前年度繰上充用金該当値テキスト">
          <a:extLst>
            <a:ext uri="{FF2B5EF4-FFF2-40B4-BE49-F238E27FC236}">
              <a16:creationId xmlns:a16="http://schemas.microsoft.com/office/drawing/2014/main" id="{00000000-0008-0000-0700-000037030000}"/>
            </a:ext>
          </a:extLst>
        </xdr:cNvPr>
        <xdr:cNvSpPr txBox="1"/>
      </xdr:nvSpPr>
      <xdr:spPr>
        <a:xfrm>
          <a:off x="22212300" y="9897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88900</xdr:rowOff>
    </xdr:from>
    <xdr:to>
      <xdr:col>112</xdr:col>
      <xdr:colOff>38100</xdr:colOff>
      <xdr:row>59</xdr:row>
      <xdr:rowOff>19050</xdr:rowOff>
    </xdr:to>
    <xdr:sp macro="" textlink="">
      <xdr:nvSpPr>
        <xdr:cNvPr id="824" name="楕円 823">
          <a:extLst>
            <a:ext uri="{FF2B5EF4-FFF2-40B4-BE49-F238E27FC236}">
              <a16:creationId xmlns:a16="http://schemas.microsoft.com/office/drawing/2014/main" id="{00000000-0008-0000-0700-000038030000}"/>
            </a:ext>
          </a:extLst>
        </xdr:cNvPr>
        <xdr:cNvSpPr/>
      </xdr:nvSpPr>
      <xdr:spPr>
        <a:xfrm>
          <a:off x="2127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10177</xdr:rowOff>
    </xdr:from>
    <xdr:ext cx="249299" cy="259045"/>
    <xdr:sp macro="" textlink="">
      <xdr:nvSpPr>
        <xdr:cNvPr id="825" name="テキスト ボックス 824">
          <a:extLst>
            <a:ext uri="{FF2B5EF4-FFF2-40B4-BE49-F238E27FC236}">
              <a16:creationId xmlns:a16="http://schemas.microsoft.com/office/drawing/2014/main" id="{00000000-0008-0000-0700-000039030000}"/>
            </a:ext>
          </a:extLst>
        </xdr:cNvPr>
        <xdr:cNvSpPr txBox="1"/>
      </xdr:nvSpPr>
      <xdr:spPr>
        <a:xfrm>
          <a:off x="2119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88900</xdr:rowOff>
    </xdr:from>
    <xdr:to>
      <xdr:col>107</xdr:col>
      <xdr:colOff>101600</xdr:colOff>
      <xdr:row>59</xdr:row>
      <xdr:rowOff>19050</xdr:rowOff>
    </xdr:to>
    <xdr:sp macro="" textlink="">
      <xdr:nvSpPr>
        <xdr:cNvPr id="826" name="楕円 825">
          <a:extLst>
            <a:ext uri="{FF2B5EF4-FFF2-40B4-BE49-F238E27FC236}">
              <a16:creationId xmlns:a16="http://schemas.microsoft.com/office/drawing/2014/main" id="{00000000-0008-0000-0700-00003A030000}"/>
            </a:ext>
          </a:extLst>
        </xdr:cNvPr>
        <xdr:cNvSpPr/>
      </xdr:nvSpPr>
      <xdr:spPr>
        <a:xfrm>
          <a:off x="2038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57</xdr:row>
      <xdr:rowOff>35577</xdr:rowOff>
    </xdr:from>
    <xdr:ext cx="249299" cy="259045"/>
    <xdr:sp macro="" textlink="">
      <xdr:nvSpPr>
        <xdr:cNvPr id="827" name="テキスト ボックス 826">
          <a:extLst>
            <a:ext uri="{FF2B5EF4-FFF2-40B4-BE49-F238E27FC236}">
              <a16:creationId xmlns:a16="http://schemas.microsoft.com/office/drawing/2014/main" id="{00000000-0008-0000-0700-00003B030000}"/>
            </a:ext>
          </a:extLst>
        </xdr:cNvPr>
        <xdr:cNvSpPr txBox="1"/>
      </xdr:nvSpPr>
      <xdr:spPr>
        <a:xfrm>
          <a:off x="20309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88900</xdr:rowOff>
    </xdr:from>
    <xdr:to>
      <xdr:col>102</xdr:col>
      <xdr:colOff>165100</xdr:colOff>
      <xdr:row>59</xdr:row>
      <xdr:rowOff>19050</xdr:rowOff>
    </xdr:to>
    <xdr:sp macro="" textlink="">
      <xdr:nvSpPr>
        <xdr:cNvPr id="828" name="楕円 827">
          <a:extLst>
            <a:ext uri="{FF2B5EF4-FFF2-40B4-BE49-F238E27FC236}">
              <a16:creationId xmlns:a16="http://schemas.microsoft.com/office/drawing/2014/main" id="{00000000-0008-0000-0700-00003C030000}"/>
            </a:ext>
          </a:extLst>
        </xdr:cNvPr>
        <xdr:cNvSpPr/>
      </xdr:nvSpPr>
      <xdr:spPr>
        <a:xfrm>
          <a:off x="19494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57</xdr:row>
      <xdr:rowOff>35577</xdr:rowOff>
    </xdr:from>
    <xdr:ext cx="249299" cy="259045"/>
    <xdr:sp macro="" textlink="">
      <xdr:nvSpPr>
        <xdr:cNvPr id="829" name="テキスト ボックス 828">
          <a:extLst>
            <a:ext uri="{FF2B5EF4-FFF2-40B4-BE49-F238E27FC236}">
              <a16:creationId xmlns:a16="http://schemas.microsoft.com/office/drawing/2014/main" id="{00000000-0008-0000-0700-00003D030000}"/>
            </a:ext>
          </a:extLst>
        </xdr:cNvPr>
        <xdr:cNvSpPr txBox="1"/>
      </xdr:nvSpPr>
      <xdr:spPr>
        <a:xfrm>
          <a:off x="19420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88900</xdr:rowOff>
    </xdr:from>
    <xdr:to>
      <xdr:col>98</xdr:col>
      <xdr:colOff>38100</xdr:colOff>
      <xdr:row>59</xdr:row>
      <xdr:rowOff>19050</xdr:rowOff>
    </xdr:to>
    <xdr:sp macro="" textlink="">
      <xdr:nvSpPr>
        <xdr:cNvPr id="830" name="楕円 829">
          <a:extLst>
            <a:ext uri="{FF2B5EF4-FFF2-40B4-BE49-F238E27FC236}">
              <a16:creationId xmlns:a16="http://schemas.microsoft.com/office/drawing/2014/main" id="{00000000-0008-0000-0700-00003E030000}"/>
            </a:ext>
          </a:extLst>
        </xdr:cNvPr>
        <xdr:cNvSpPr/>
      </xdr:nvSpPr>
      <xdr:spPr>
        <a:xfrm>
          <a:off x="18605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57</xdr:row>
      <xdr:rowOff>35577</xdr:rowOff>
    </xdr:from>
    <xdr:ext cx="249299" cy="259045"/>
    <xdr:sp macro="" textlink="">
      <xdr:nvSpPr>
        <xdr:cNvPr id="831" name="テキスト ボックス 830">
          <a:extLst>
            <a:ext uri="{FF2B5EF4-FFF2-40B4-BE49-F238E27FC236}">
              <a16:creationId xmlns:a16="http://schemas.microsoft.com/office/drawing/2014/main" id="{00000000-0008-0000-0700-00003F030000}"/>
            </a:ext>
          </a:extLst>
        </xdr:cNvPr>
        <xdr:cNvSpPr txBox="1"/>
      </xdr:nvSpPr>
      <xdr:spPr>
        <a:xfrm>
          <a:off x="18531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2" name="正方形/長方形 831">
          <a:extLst>
            <a:ext uri="{FF2B5EF4-FFF2-40B4-BE49-F238E27FC236}">
              <a16:creationId xmlns:a16="http://schemas.microsoft.com/office/drawing/2014/main" id="{00000000-0008-0000-0700-000040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3" name="正方形/長方形 832">
          <a:extLst>
            <a:ext uri="{FF2B5EF4-FFF2-40B4-BE49-F238E27FC236}">
              <a16:creationId xmlns:a16="http://schemas.microsoft.com/office/drawing/2014/main" id="{00000000-0008-0000-0700-000041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4" name="テキスト ボックス 833">
          <a:extLst>
            <a:ext uri="{FF2B5EF4-FFF2-40B4-BE49-F238E27FC236}">
              <a16:creationId xmlns:a16="http://schemas.microsoft.com/office/drawing/2014/main" id="{00000000-0008-0000-0700-000042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主な構成項目は、民生費、総務費、公債費、</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衛生費、</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土木費の順となっており、すべての項目で類似団体平均値を下回っている。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民生費については</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、総合保健福祉施設整備のための地域福祉基金への積立、障害者自立支援等に係る扶助費の増、介護保険特別会計への繰出金の増により、前年度比</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19,923</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円の増となった。</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　また、総務費については、</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Windows10</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対応に伴う電算機器更新事業などにより、衛生費については国民健康保険（直診）、簡易水道特別会計への繰出金やごみ処理・し尿処理に係る一部事務組合負担金などにより、商工費についてはワールドマスターズゲームズの会場となる湯船</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MTBLAND</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整備工事などによりそれぞれ増加した。</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一方、</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農林業費についてはグリンティ和束改修事業の皆減などにより、消防費については防火水槽設置事業や地域防災計画策定事業の皆減などによりそれぞれ減少している。</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京都府和束町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財政調整基金については、中長期的な見通しのもとに、計画的に決算剰余金を</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中心に</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積み立て</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を行いつつ、</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取り崩すことなく</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運営してきたが、令和元年度は地方税の減収や総合保健福祉施設整備のための地域福祉基金への積立等により取崩を行った。一方で、決算剰余金の積立により、基金残高としては</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30,888</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千円増加している。</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令和元</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の実質単年度収支について</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黒字を確保しているものの、地方税の減収等に伴う実質収支額の減少に加えて、前年度の実質収支額が例年より多かったことにより単年度収支がマイナスとなり、さらに財政調整基金の取崩しを行ったことにより、大幅減となっている。</a:t>
          </a:r>
          <a:endParaRPr lang="ja-JP" altLang="ja-JP" sz="11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今後は大規模な施設改修・耐震化事業や特別会計への繰出金の増による歳出の増大が予想されるため、効率的・適切に事業を進め、健全な財政運営に努める。</a:t>
          </a:r>
          <a:endParaRPr lang="ja-JP" altLang="ja-JP" sz="11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京都府和束町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年度に引き続き</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年連続で、全会計が黒字となった。</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国民健康保険特別会計（事業勘定）については、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26</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年度以前は赤字であったが、</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財政運営主体が都道府県に移管したこと、保険給付費が平成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26</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年度以前と比較すると落ち着いてきたことにより黒字となっている。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簡易水道事業</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特別会計</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については、簡易水道統合事業に係る元金償還が開始したことに伴い公債費が増加したことにより、黒字額が減少した。今後、元金償還が順次開始</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し、さらに増加していく</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ため、経営状況を注視し、</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適切な料金設定のもとで健全</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な企業経営に努める。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介護保険特別会計（保険事業勘定）については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、前年度と比較して</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黒字額が拡大したが、</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これは翌年度に精算される国庫補助金等の返還額を翌年度に繰越しているためである。令和元年度は</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保険給付費が</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急激に</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増大し</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ており</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介護認定者数の増により、今後もさらに増加が見込まれるため、予防施策を充実させつつ、必要な保険料の見直しを行いながら適切な財政運営に努める。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国民健康保険特別会計（直診勘定）については、平成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年度に町内医療機関の１つが休診となったことに伴う患者数の増により収支の好転が図れたが、平成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年度に当該医療機関が再開されたため収支が悪化し、平成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以降</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は診療収入が減少した</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ため、一般会計からの繰入金の増額により運営できている状態である。</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下水道事業特別会計については、基準外繰入金により、経営維持されている状態であることから、経費削減等を行いつつ、持続可能な経営に努める。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京都府和束町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　普通会計における元利償還金は減少傾向にあったものの、</a:t>
          </a:r>
          <a:r>
            <a:rPr kumimoji="1" lang="ja-JP"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年度に</a:t>
          </a:r>
          <a:r>
            <a:rPr kumimoji="1" lang="ja-JP" altLang="en-US" sz="1150" b="0" i="0" baseline="0">
              <a:solidFill>
                <a:schemeClr val="dk1"/>
              </a:solidFill>
              <a:effectLst/>
              <a:latin typeface="ＭＳ Ｐゴシック" panose="020B0600070205080204" pitchFamily="50" charset="-128"/>
              <a:ea typeface="ＭＳ Ｐゴシック" panose="020B0600070205080204" pitchFamily="50" charset="-128"/>
              <a:cs typeface="+mn-cs"/>
            </a:rPr>
            <a:t>集中的に実施した</a:t>
          </a:r>
          <a:r>
            <a:rPr kumimoji="1" lang="ja-JP"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庁舎耐震改修</a:t>
          </a:r>
          <a:r>
            <a:rPr kumimoji="1" lang="ja-JP" altLang="en-US" sz="1150" b="0" i="0" baseline="0">
              <a:solidFill>
                <a:schemeClr val="dk1"/>
              </a:solidFill>
              <a:effectLst/>
              <a:latin typeface="ＭＳ Ｐゴシック" panose="020B0600070205080204" pitchFamily="50" charset="-128"/>
              <a:ea typeface="ＭＳ Ｐゴシック" panose="020B0600070205080204" pitchFamily="50" charset="-128"/>
              <a:cs typeface="+mn-cs"/>
            </a:rPr>
            <a:t>をはじめとする</a:t>
          </a:r>
          <a:r>
            <a:rPr kumimoji="1" lang="ja-JP"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大規模施設整備</a:t>
          </a:r>
          <a:r>
            <a:rPr kumimoji="1" lang="ja-JP" altLang="en-US" sz="1150" b="0" i="0" baseline="0">
              <a:solidFill>
                <a:schemeClr val="dk1"/>
              </a:solidFill>
              <a:effectLst/>
              <a:latin typeface="ＭＳ Ｐゴシック" panose="020B0600070205080204" pitchFamily="50" charset="-128"/>
              <a:ea typeface="ＭＳ Ｐゴシック" panose="020B0600070205080204" pitchFamily="50" charset="-128"/>
              <a:cs typeface="+mn-cs"/>
            </a:rPr>
            <a:t>等に係る元金</a:t>
          </a:r>
          <a:r>
            <a:rPr kumimoji="1" lang="ja-JP"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償還が開始すること</a:t>
          </a:r>
          <a:r>
            <a:rPr kumimoji="1" lang="ja-JP" altLang="en-US" sz="1150" b="0" i="0" baseline="0">
              <a:solidFill>
                <a:schemeClr val="dk1"/>
              </a:solidFill>
              <a:effectLst/>
              <a:latin typeface="ＭＳ Ｐゴシック" panose="020B0600070205080204" pitchFamily="50" charset="-128"/>
              <a:ea typeface="ＭＳ Ｐゴシック" panose="020B0600070205080204" pitchFamily="50" charset="-128"/>
              <a:cs typeface="+mn-cs"/>
            </a:rPr>
            <a:t>、また、今後、総合保健福祉施設や橋りょう整備等の大規模事業を実施予定であることから増加していく見込みである。</a:t>
          </a:r>
          <a:endParaRPr kumimoji="1" lang="en-US"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150" b="0" i="0" baseline="0">
              <a:solidFill>
                <a:schemeClr val="dk1"/>
              </a:solidFill>
              <a:effectLst/>
              <a:latin typeface="ＭＳ Ｐゴシック" panose="020B0600070205080204" pitchFamily="50" charset="-128"/>
              <a:ea typeface="ＭＳ Ｐゴシック" panose="020B0600070205080204" pitchFamily="50" charset="-128"/>
              <a:cs typeface="+mn-cs"/>
            </a:rPr>
            <a:t>　しかしながら、これらの事業については過疎債を中心とした有利な地方債を活用していくため、急激な実質公債費比率の悪化にはつながらないと考えられる。</a:t>
          </a:r>
          <a:endParaRPr kumimoji="1" lang="en-US"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　また、</a:t>
          </a:r>
          <a:r>
            <a:rPr kumimoji="1" lang="ja-JP"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下水道事業の繰出基準の見直しに伴い基準内繰出金が増加したこと、統合簡易水道事業に係る償還が開始したことから、</a:t>
          </a:r>
          <a:r>
            <a:rPr kumimoji="1" lang="ja-JP" altLang="en-US" sz="1150" b="0" i="0" baseline="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en-US" sz="1150" b="0" i="0" baseline="0">
              <a:solidFill>
                <a:schemeClr val="dk1"/>
              </a:solidFill>
              <a:effectLst/>
              <a:latin typeface="ＭＳ Ｐゴシック" panose="020B0600070205080204" pitchFamily="50" charset="-128"/>
              <a:ea typeface="ＭＳ Ｐゴシック" panose="020B0600070205080204" pitchFamily="50" charset="-128"/>
              <a:cs typeface="+mn-cs"/>
            </a:rPr>
            <a:t>年度以降、</a:t>
          </a:r>
          <a:r>
            <a:rPr kumimoji="1" lang="ja-JP"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公営企業債の元利償還金が増加している。下水道事業の元利償還金がピークを迎えていないこと、複数年にわたり実施</a:t>
          </a:r>
          <a:r>
            <a:rPr kumimoji="1" lang="ja-JP" altLang="en-US" sz="1150" b="0" i="0" baseline="0">
              <a:solidFill>
                <a:schemeClr val="dk1"/>
              </a:solidFill>
              <a:effectLst/>
              <a:latin typeface="ＭＳ Ｐゴシック" panose="020B0600070205080204" pitchFamily="50" charset="-128"/>
              <a:ea typeface="ＭＳ Ｐゴシック" panose="020B0600070205080204" pitchFamily="50" charset="-128"/>
              <a:cs typeface="+mn-cs"/>
            </a:rPr>
            <a:t>した</a:t>
          </a:r>
          <a:r>
            <a:rPr kumimoji="1" lang="ja-JP"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統合簡易水道事業の償還が順次開始していくことを踏まえると、</a:t>
          </a:r>
          <a:r>
            <a:rPr kumimoji="1" lang="ja-JP" altLang="en-US" sz="1150" b="0" i="0" baseline="0">
              <a:solidFill>
                <a:schemeClr val="dk1"/>
              </a:solidFill>
              <a:effectLst/>
              <a:latin typeface="ＭＳ Ｐゴシック" panose="020B0600070205080204" pitchFamily="50" charset="-128"/>
              <a:ea typeface="ＭＳ Ｐゴシック" panose="020B0600070205080204" pitchFamily="50" charset="-128"/>
              <a:cs typeface="+mn-cs"/>
            </a:rPr>
            <a:t>増加</a:t>
          </a:r>
          <a:r>
            <a:rPr kumimoji="1" lang="ja-JP" altLang="ja-JP" sz="1150" b="0" i="0" baseline="0">
              <a:solidFill>
                <a:schemeClr val="dk1"/>
              </a:solidFill>
              <a:effectLst/>
              <a:latin typeface="ＭＳ Ｐゴシック" panose="020B0600070205080204" pitchFamily="50" charset="-128"/>
              <a:ea typeface="ＭＳ Ｐゴシック" panose="020B0600070205080204" pitchFamily="50" charset="-128"/>
              <a:cs typeface="+mn-cs"/>
            </a:rPr>
            <a:t>していく</a:t>
          </a:r>
          <a:r>
            <a:rPr kumimoji="1" lang="ja-JP" altLang="en-US" sz="1150" b="0" i="0" baseline="0">
              <a:solidFill>
                <a:schemeClr val="dk1"/>
              </a:solidFill>
              <a:effectLst/>
              <a:latin typeface="ＭＳ Ｐゴシック" panose="020B0600070205080204" pitchFamily="50" charset="-128"/>
              <a:ea typeface="ＭＳ Ｐゴシック" panose="020B0600070205080204" pitchFamily="50" charset="-128"/>
              <a:cs typeface="+mn-cs"/>
            </a:rPr>
            <a:t>と見込まれる。</a:t>
          </a:r>
          <a:endParaRPr lang="ja-JP" altLang="ja-JP" sz="115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満期一括償還地方債の借入はない。</a:t>
          </a:r>
          <a:endParaRPr lang="ja-JP" altLang="ja-JP" sz="10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京都府和束町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　平成</a:t>
          </a:r>
          <a:r>
            <a:rPr kumimoji="1" lang="en-US" altLang="ja-JP" sz="125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年度に庁舎耐震・改修</a:t>
          </a:r>
          <a:r>
            <a:rPr kumimoji="1" lang="ja-JP" altLang="en-US" sz="1250">
              <a:solidFill>
                <a:schemeClr val="dk1"/>
              </a:solidFill>
              <a:effectLst/>
              <a:latin typeface="ＭＳ Ｐゴシック" panose="020B0600070205080204" pitchFamily="50" charset="-128"/>
              <a:ea typeface="ＭＳ Ｐゴシック" panose="020B0600070205080204" pitchFamily="50" charset="-128"/>
              <a:cs typeface="+mn-cs"/>
            </a:rPr>
            <a:t>や</a:t>
          </a:r>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山の家改修</a:t>
          </a:r>
          <a:r>
            <a:rPr kumimoji="1" lang="ja-JP" altLang="en-US" sz="125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観光案内所整備等の大規模</a:t>
          </a:r>
          <a:r>
            <a:rPr kumimoji="1" lang="ja-JP" altLang="en-US" sz="1250">
              <a:solidFill>
                <a:schemeClr val="dk1"/>
              </a:solidFill>
              <a:effectLst/>
              <a:latin typeface="ＭＳ Ｐゴシック" panose="020B0600070205080204" pitchFamily="50" charset="-128"/>
              <a:ea typeface="ＭＳ Ｐゴシック" panose="020B0600070205080204" pitchFamily="50" charset="-128"/>
              <a:cs typeface="+mn-cs"/>
            </a:rPr>
            <a:t>な</a:t>
          </a:r>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施設整備を実施したことにより、一般会計等に係る地方債の現在高が増加したが、</a:t>
          </a:r>
          <a:r>
            <a:rPr kumimoji="1" lang="ja-JP" altLang="en-US" sz="1250">
              <a:solidFill>
                <a:schemeClr val="dk1"/>
              </a:solidFill>
              <a:effectLst/>
              <a:latin typeface="ＭＳ Ｐゴシック" panose="020B0600070205080204" pitchFamily="50" charset="-128"/>
              <a:ea typeface="ＭＳ Ｐゴシック" panose="020B0600070205080204" pitchFamily="50" charset="-128"/>
              <a:cs typeface="+mn-cs"/>
            </a:rPr>
            <a:t>それ以降</a:t>
          </a:r>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は借入額よりも償還額が多かったため減少している。</a:t>
          </a:r>
          <a:endParaRPr lang="ja-JP" altLang="ja-JP" sz="1250">
            <a:effectLst/>
            <a:latin typeface="ＭＳ Ｐゴシック" panose="020B0600070205080204" pitchFamily="50" charset="-128"/>
            <a:ea typeface="ＭＳ Ｐゴシック" panose="020B0600070205080204" pitchFamily="50" charset="-128"/>
          </a:endParaRPr>
        </a:p>
        <a:p>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250">
              <a:solidFill>
                <a:schemeClr val="dk1"/>
              </a:solidFill>
              <a:effectLst/>
              <a:latin typeface="ＭＳ Ｐゴシック" panose="020B0600070205080204" pitchFamily="50" charset="-128"/>
              <a:ea typeface="ＭＳ Ｐゴシック" panose="020B0600070205080204" pitchFamily="50" charset="-128"/>
              <a:cs typeface="+mn-cs"/>
            </a:rPr>
            <a:t>一方</a:t>
          </a:r>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、公営企業債等繰入見込額について</a:t>
          </a:r>
          <a:r>
            <a:rPr kumimoji="1" lang="ja-JP" altLang="en-US" sz="125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25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年度に下水道事業の繰出基準を見直</a:t>
          </a:r>
          <a:r>
            <a:rPr kumimoji="1" lang="ja-JP" altLang="en-US" sz="1250">
              <a:solidFill>
                <a:schemeClr val="dk1"/>
              </a:solidFill>
              <a:effectLst/>
              <a:latin typeface="ＭＳ Ｐゴシック" panose="020B0600070205080204" pitchFamily="50" charset="-128"/>
              <a:ea typeface="ＭＳ Ｐゴシック" panose="020B0600070205080204" pitchFamily="50" charset="-128"/>
              <a:cs typeface="+mn-cs"/>
            </a:rPr>
            <a:t>し</a:t>
          </a:r>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したこと、統合簡易水道事業を実施したことから増加し、</a:t>
          </a:r>
          <a:r>
            <a:rPr kumimoji="1" lang="ja-JP" altLang="en-US" sz="1250">
              <a:solidFill>
                <a:schemeClr val="dk1"/>
              </a:solidFill>
              <a:effectLst/>
              <a:latin typeface="ＭＳ Ｐゴシック" panose="020B0600070205080204" pitchFamily="50" charset="-128"/>
              <a:ea typeface="ＭＳ Ｐゴシック" panose="020B0600070205080204" pitchFamily="50" charset="-128"/>
              <a:cs typeface="+mn-cs"/>
            </a:rPr>
            <a:t>令和元年度においても、簡易水道事業において、耐震化のための設備改修に係る借入を行ったことから増加となっている。</a:t>
          </a:r>
          <a:endParaRPr kumimoji="1" lang="en-US" altLang="ja-JP" sz="125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250">
              <a:solidFill>
                <a:schemeClr val="dk1"/>
              </a:solidFill>
              <a:effectLst/>
              <a:latin typeface="ＭＳ Ｐゴシック" panose="020B0600070205080204" pitchFamily="50" charset="-128"/>
              <a:ea typeface="ＭＳ Ｐゴシック" panose="020B0600070205080204" pitchFamily="50" charset="-128"/>
              <a:cs typeface="+mn-cs"/>
            </a:rPr>
            <a:t>　退職手当負担見込額については、</a:t>
          </a:r>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退職手当組合負担金（積立不足分）</a:t>
          </a:r>
          <a:r>
            <a:rPr kumimoji="1" lang="ja-JP" altLang="en-US" sz="1250">
              <a:solidFill>
                <a:schemeClr val="dk1"/>
              </a:solidFill>
              <a:effectLst/>
              <a:latin typeface="ＭＳ Ｐゴシック" panose="020B0600070205080204" pitchFamily="50" charset="-128"/>
              <a:ea typeface="ＭＳ Ｐゴシック" panose="020B0600070205080204" pitchFamily="50" charset="-128"/>
              <a:cs typeface="+mn-cs"/>
            </a:rPr>
            <a:t>が年々減少していることから、それに伴い減少傾向となっている。</a:t>
          </a:r>
          <a:endParaRPr kumimoji="1" lang="en-US" altLang="ja-JP" sz="125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　充当可能基金については、毎年度、計画的に財政調整基金や減債基金</a:t>
          </a:r>
          <a:r>
            <a:rPr kumimoji="1" lang="ja-JP" altLang="en-US" sz="1250">
              <a:solidFill>
                <a:schemeClr val="dk1"/>
              </a:solidFill>
              <a:effectLst/>
              <a:latin typeface="ＭＳ Ｐゴシック" panose="020B0600070205080204" pitchFamily="50" charset="-128"/>
              <a:ea typeface="ＭＳ Ｐゴシック" panose="020B0600070205080204" pitchFamily="50" charset="-128"/>
              <a:cs typeface="+mn-cs"/>
            </a:rPr>
            <a:t>、総合保健福祉施設整備のための地域福祉基金へ</a:t>
          </a:r>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積立てしており、増加</a:t>
          </a:r>
          <a:r>
            <a:rPr kumimoji="1" lang="ja-JP" altLang="en-US" sz="1250">
              <a:solidFill>
                <a:schemeClr val="dk1"/>
              </a:solidFill>
              <a:effectLst/>
              <a:latin typeface="ＭＳ Ｐゴシック" panose="020B0600070205080204" pitchFamily="50" charset="-128"/>
              <a:ea typeface="ＭＳ Ｐゴシック" panose="020B0600070205080204" pitchFamily="50" charset="-128"/>
              <a:cs typeface="+mn-cs"/>
            </a:rPr>
            <a:t>傾向にある。</a:t>
          </a:r>
          <a:endParaRPr kumimoji="1" lang="en-US" altLang="ja-JP" sz="125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　将来負担比率の分子</a:t>
          </a:r>
          <a:r>
            <a:rPr kumimoji="1" lang="ja-JP" altLang="en-US" sz="125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25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年度</a:t>
          </a:r>
          <a:r>
            <a:rPr kumimoji="1" lang="ja-JP" altLang="en-US" sz="1250">
              <a:solidFill>
                <a:schemeClr val="dk1"/>
              </a:solidFill>
              <a:effectLst/>
              <a:latin typeface="ＭＳ Ｐゴシック" panose="020B0600070205080204" pitchFamily="50" charset="-128"/>
              <a:ea typeface="ＭＳ Ｐゴシック" panose="020B0600070205080204" pitchFamily="50" charset="-128"/>
              <a:cs typeface="+mn-cs"/>
            </a:rPr>
            <a:t>から</a:t>
          </a:r>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減少</a:t>
          </a:r>
          <a:r>
            <a:rPr kumimoji="1" lang="ja-JP" altLang="en-US" sz="1250">
              <a:solidFill>
                <a:schemeClr val="dk1"/>
              </a:solidFill>
              <a:effectLst/>
              <a:latin typeface="ＭＳ Ｐゴシック" panose="020B0600070205080204" pitchFamily="50" charset="-128"/>
              <a:ea typeface="ＭＳ Ｐゴシック" panose="020B0600070205080204" pitchFamily="50" charset="-128"/>
              <a:cs typeface="+mn-cs"/>
            </a:rPr>
            <a:t>に転じた</a:t>
          </a:r>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ものの、総合保健福祉施設整備や保育園耐震改修などを予定</a:t>
          </a:r>
          <a:r>
            <a:rPr kumimoji="1" lang="ja-JP" altLang="en-US" sz="1250">
              <a:solidFill>
                <a:schemeClr val="dk1"/>
              </a:solidFill>
              <a:effectLst/>
              <a:latin typeface="ＭＳ Ｐゴシック" panose="020B0600070205080204" pitchFamily="50" charset="-128"/>
              <a:ea typeface="ＭＳ Ｐゴシック" panose="020B0600070205080204" pitchFamily="50" charset="-128"/>
              <a:cs typeface="+mn-cs"/>
            </a:rPr>
            <a:t>していることから、</a:t>
          </a:r>
          <a:r>
            <a:rPr kumimoji="1" lang="ja-JP" altLang="ja-JP" sz="1250">
              <a:solidFill>
                <a:schemeClr val="dk1"/>
              </a:solidFill>
              <a:effectLst/>
              <a:latin typeface="ＭＳ Ｐゴシック" panose="020B0600070205080204" pitchFamily="50" charset="-128"/>
              <a:ea typeface="ＭＳ Ｐゴシック" panose="020B0600070205080204" pitchFamily="50" charset="-128"/>
              <a:cs typeface="+mn-cs"/>
            </a:rPr>
            <a:t>今後も計画的に事業を進め、適切な財政運営・企業経営を実施していくよう努める。</a:t>
          </a:r>
          <a:endParaRPr lang="ja-JP" altLang="ja-JP" sz="125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令和元年度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京都府和束町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「財政調整基金」については、決算剰余金を中心に計画的に積立しており、</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令和元</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年度は</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31</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百万円を積立</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を行うとともに</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総合保健福祉施設整備に向けて</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地域福祉</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基金」に</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40</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百万円を積立した。</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また</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、繰上償還のために「減債基金」</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から</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52</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を取崩した一方で、積立ができなかったため基金残高は減少し</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た。</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基金全体としては、</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前年度は</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利用のな</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かった</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「農業共済事業振興基金」</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の</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廃止</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等に伴い減少した</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ものの、</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令和元年度</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は前年度比</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16</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百万円の</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増となった</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4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近年は「財政調整基金」など</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へ</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の積立により増加</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傾向にあった</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が、「財政調整基金」への</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各年度の</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積立額は減少傾向にあり、</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また、「減債基金」への積立ができないなど基金残高の増加額は緩やかになっている。</a:t>
          </a:r>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数年後には</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総合保健福祉施設整備のために「地域福祉基金」を活用予定であること</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総合保健福祉施設</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や</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橋りょう整備、保育園耐震改修事業に係る償還のため「減債基金」の取崩しが増加する見込みであること、また、新型コロナウイルス感染症の影響により「財政調整基金」</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から</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の取崩しも予想されることから</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基金全体としては</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減少</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していく見込みであ</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る。</a:t>
          </a:r>
          <a:endParaRPr lang="ja-JP" altLang="ja-JP" sz="1400">
            <a:effectLst/>
            <a:latin typeface="ＭＳ Ｐゴシック" panose="020B0600070205080204" pitchFamily="50" charset="-128"/>
            <a:ea typeface="ＭＳ Ｐゴシック" panose="020B0600070205080204" pitchFamily="50" charset="-128"/>
          </a:endParaRPr>
        </a:p>
        <a:p>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100">
              <a:solidFill>
                <a:schemeClr val="dk1"/>
              </a:solidFill>
              <a:effectLst/>
              <a:latin typeface="+mn-lt"/>
              <a:ea typeface="+mn-ea"/>
              <a:cs typeface="+mn-cs"/>
            </a:rPr>
            <a:t>　</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・地域福祉基金：地域における福祉及び保健に関する事業の推進を図るための基金（総合保健福祉施設整備で活用予定）</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・茶源郷行政情報配信システム整備基金：行政情報を配信するシステム整備事業等に要する経費の財源に充てるための基金</a:t>
          </a:r>
          <a:endParaRPr lang="ja-JP" altLang="ja-JP" sz="1400">
            <a:effectLst/>
            <a:latin typeface="ＭＳ Ｐゴシック" panose="020B0600070205080204" pitchFamily="50" charset="-128"/>
            <a:ea typeface="ＭＳ Ｐゴシック" panose="020B0600070205080204"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・和束町茶源郷交流とふれあいのまちづくり基金：まちづくり、活性化事業、各種施策の推進を図るための基金</a:t>
          </a:r>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・すこやかエンジェル基金：出生の日から満</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18</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歳に達する日以後の最初の</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月</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31</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日までの間にある者に対する医療費の無料化に係る</a:t>
          </a:r>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事業等に要する経費の財源に充てるための基金</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ふるさと応援寄附金基金</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まちづくりに活用するため、</a:t>
          </a:r>
          <a:r>
            <a:rPr lang="ja-JP" altLang="en-US" sz="1400">
              <a:effectLst/>
              <a:latin typeface="ＭＳ Ｐゴシック" panose="020B0600070205080204" pitchFamily="50" charset="-128"/>
              <a:ea typeface="ＭＳ Ｐゴシック" panose="020B0600070205080204" pitchFamily="50" charset="-128"/>
            </a:rPr>
            <a:t>ふるさと応援寄附金を積立するための基金</a:t>
          </a:r>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・地域福祉基金：</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総合保健福祉施設整備</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に向けて、</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40</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百万円を積立した。</a:t>
          </a:r>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・すこやかエンジェル基金：</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例年、</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過疎債</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ソフト分</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を財源に積立</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を行っているが、発行限度額まで他の事業に充当したため積立できな</a:t>
          </a:r>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　　かった一方、</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子どもの医療費無償化の財源として</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6</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百万円を取り崩しした。</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・ふるさと応援寄附金基金：ふるさと納税を積立したことにより増加している。</a:t>
          </a:r>
          <a:endParaRPr lang="ja-JP" altLang="ja-JP" sz="14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・地域福祉基金：総合保健福祉施設整備のために活用予定である。整備のための基本計画を策定</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しており</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、整備時期は未定であるが、</a:t>
          </a:r>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数年後に取崩しを行う予定である。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・すこやかエンジェル基金：子どもの医療費無償化のため、過疎債</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ソフト分</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を財源に</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計画的に</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積立</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を行いつつ、</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必要額に応じて毎年度、</a:t>
          </a:r>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取り崩していく予定である。</a:t>
          </a:r>
          <a:endParaRPr lang="ja-JP" altLang="ja-JP" sz="14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・「財政調整基金」については、地方財政法第</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7</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条に基づく決算剰余金の</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1/2</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を中心に計画的に積立している。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年度は</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61</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年度は</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47</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年度は</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24</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百万円の積立と減少傾向にあ</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り、令和元年度は</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63</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百万円を積立したものの、</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32</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百万円を取崩している。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令和元年度の</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主な</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増減</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要因は、</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地方税</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の減</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等による歳入の減や地域福祉基金への積立</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である。</a:t>
          </a:r>
          <a:endParaRPr lang="ja-JP" altLang="ja-JP" sz="14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・災害、税収や普通交付税の減に備えて計画的に積立していく。</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・近年</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の</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財政状況</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や新型コロナウイルス感染症の影響により</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、中長期的には減少していく見込みと考えられる。</a:t>
          </a:r>
          <a:endParaRPr lang="ja-JP" altLang="ja-JP" sz="14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令和元</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年度は、積立</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を行っていない</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一方、繰上償還の実施に伴い</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52</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百万円を取り崩ししている。</a:t>
          </a:r>
          <a:endParaRPr lang="ja-JP" altLang="ja-JP" sz="1400">
            <a:effectLst/>
            <a:latin typeface="ＭＳ Ｐゴシック" panose="020B0600070205080204" pitchFamily="50" charset="-128"/>
            <a:ea typeface="ＭＳ Ｐゴシック" panose="020B0600070205080204" pitchFamily="50" charset="-128"/>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・減債基金については、</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当該年度の</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過疎債（交付税措置</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70</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％）の起債分のうち、一般財源分</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％を目標に計画的に積立</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したいと考えているが、</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近年</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の</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財政状況</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や財政運営を鑑みて</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目標額の</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積立</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ができていない状況である</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今後、</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総合保健福祉施設整備や保育園耐震改修事業などの大規模事業を予定していることから計画的に積立しつつ、減債基金残高等を考慮しながら適切に取崩ししていく予定である。</a:t>
          </a:r>
          <a:endParaRPr lang="ja-JP" altLang="ja-JP" sz="1400">
            <a:effectLst/>
            <a:latin typeface="ＭＳ Ｐゴシック" panose="020B0600070205080204" pitchFamily="50" charset="-128"/>
            <a:ea typeface="ＭＳ Ｐゴシック" panose="020B0600070205080204" pitchFamily="50" charset="-128"/>
          </a:endParaRPr>
        </a:p>
        <a:p>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&#65279;<?xml version="1.0" encoding="utf-8" standalone="yes"?>
<Relationships xmlns="http://schemas.openxmlformats.org/package/2006/relationships">
  <Relationship Id="rId1" Type="http://schemas.openxmlformats.org/officeDocument/2006/relationships/drawing" Target="../drawings/drawing1.xml" />
</Relationships>
</file>

<file path=xl/worksheets/_rels/sheet3.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_rels/sheet4.xml.rels>&#65279;<?xml version="1.0" encoding="utf-8" standalone="yes"?>
<Relationships xmlns="http://schemas.openxmlformats.org/package/2006/relationships">
  <Relationship Id="rId2" Type="http://schemas.openxmlformats.org/officeDocument/2006/relationships/drawing" Target="../drawings/drawing2.xml" />
  <Relationship Id="rId1" Type="http://schemas.openxmlformats.org/officeDocument/2006/relationships/printerSettings" Target="../printerSettings/printerSettings2.bin" />
</Relationships>
</file>

<file path=xl/worksheets/_rels/sheet5.xml.rels>&#65279;<?xml version="1.0" encoding="utf-8" standalone="yes"?>
<Relationships xmlns="http://schemas.openxmlformats.org/package/2006/relationships">
  <Relationship Id="rId1" Type="http://schemas.openxmlformats.org/officeDocument/2006/relationships/drawing" Target="../drawings/drawing3.xml" />
</Relationships>
</file>

<file path=xl/worksheets/_rels/sheet6.xml.rels>&#65279;<?xml version="1.0" encoding="utf-8" standalone="yes"?>
<Relationships xmlns="http://schemas.openxmlformats.org/package/2006/relationships">
  <Relationship Id="rId2" Type="http://schemas.openxmlformats.org/officeDocument/2006/relationships/drawing" Target="../drawings/drawing4.xml" />
  <Relationship Id="rId1" Type="http://schemas.openxmlformats.org/officeDocument/2006/relationships/printerSettings" Target="../printerSettings/printerSettings3.bin" />
</Relationships>
</file>

<file path=xl/worksheets/_rels/sheet7.xml.rels>&#65279;<?xml version="1.0" encoding="utf-8" standalone="yes"?>
<Relationships xmlns="http://schemas.openxmlformats.org/package/2006/relationships">
  <Relationship Id="rId1" Type="http://schemas.openxmlformats.org/officeDocument/2006/relationships/drawing" Target="../drawings/drawing6.xml" />
</Relationships>
</file>

<file path=xl/worksheets/_rels/sheet8.xml.rels>&#65279;<?xml version="1.0" encoding="utf-8" standalone="yes"?>
<Relationships xmlns="http://schemas.openxmlformats.org/package/2006/relationships">
  <Relationship Id="rId1" Type="http://schemas.openxmlformats.org/officeDocument/2006/relationships/drawing" Target="../drawings/drawing7.xml" />
</Relationships>
</file>

<file path=xl/worksheets/_rels/sheet9.xml.rels>&#65279;<?xml version="1.0" encoding="utf-8" standalone="yes"?>
<Relationships xmlns="http://schemas.openxmlformats.org/package/2006/relationships">
  <Relationship Id="rId1" Type="http://schemas.openxmlformats.org/officeDocument/2006/relationships/drawing" Target="../drawings/drawing8.xml" />
</Relationships>
</file>

<file path=xl/worksheets/_rels/sheet10.xml.rels>&#65279;<?xml version="1.0" encoding="utf-8" standalone="yes"?>
<Relationships xmlns="http://schemas.openxmlformats.org/package/2006/relationships">
  <Relationship Id="rId1" Type="http://schemas.openxmlformats.org/officeDocument/2006/relationships/drawing" Target="../drawings/drawing9.xml" />
</Relationships>
</file>

<file path=xl/worksheets/_rels/sheet11.xml.rels>&#65279;<?xml version="1.0" encoding="utf-8" standalone="yes"?>
<Relationships xmlns="http://schemas.openxmlformats.org/package/2006/relationships">
  <Relationship Id="rId1" Type="http://schemas.openxmlformats.org/officeDocument/2006/relationships/drawing" Target="../drawings/drawing10.xml" />
</Relationships>
</file>

<file path=xl/worksheets/_rels/sheet12.xml.rels>&#65279;<?xml version="1.0" encoding="utf-8" standalone="yes"?>
<Relationships xmlns="http://schemas.openxmlformats.org/package/2006/relationships">
  <Relationship Id="rId1" Type="http://schemas.openxmlformats.org/officeDocument/2006/relationships/drawing" Target="../drawings/drawing11.xml" />
</Relationships>
</file>

<file path=xl/worksheets/_rels/sheet13.xml.rels>&#65279;<?xml version="1.0" encoding="utf-8" standalone="yes"?>
<Relationships xmlns="http://schemas.openxmlformats.org/package/2006/relationships">
  <Relationship Id="rId1" Type="http://schemas.openxmlformats.org/officeDocument/2006/relationships/drawing" Target="../drawings/drawing12.xml"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abSelected="1" workbookViewId="0"/>
  </sheetViews>
  <sheetFormatPr defaultColWidth="0" defaultRowHeight="11" zeroHeight="1" x14ac:dyDescent="0.2"/>
  <cols>
    <col min="1" max="11" width="2.08984375" style="188" customWidth="1"/>
    <col min="12" max="12" width="2.26953125" style="188" customWidth="1"/>
    <col min="13" max="17" width="2.36328125" style="188" customWidth="1"/>
    <col min="18" max="119" width="2.08984375" style="188" customWidth="1"/>
    <col min="120" max="16384" width="0" style="188" hidden="1"/>
  </cols>
  <sheetData>
    <row r="1" spans="1:119" ht="33" customHeight="1" x14ac:dyDescent="0.2">
      <c r="A1" s="186"/>
      <c r="B1" s="610" t="s">
        <v>80</v>
      </c>
      <c r="C1" s="610"/>
      <c r="D1" s="610"/>
      <c r="E1" s="610"/>
      <c r="F1" s="610"/>
      <c r="G1" s="610"/>
      <c r="H1" s="610"/>
      <c r="I1" s="610"/>
      <c r="J1" s="610"/>
      <c r="K1" s="610"/>
      <c r="L1" s="610"/>
      <c r="M1" s="610"/>
      <c r="N1" s="610"/>
      <c r="O1" s="610"/>
      <c r="P1" s="610"/>
      <c r="Q1" s="610"/>
      <c r="R1" s="610"/>
      <c r="S1" s="610"/>
      <c r="T1" s="610"/>
      <c r="U1" s="610"/>
      <c r="V1" s="610"/>
      <c r="W1" s="610"/>
      <c r="X1" s="610"/>
      <c r="Y1" s="610"/>
      <c r="Z1" s="610"/>
      <c r="AA1" s="610"/>
      <c r="AB1" s="610"/>
      <c r="AC1" s="610"/>
      <c r="AD1" s="610"/>
      <c r="AE1" s="610"/>
      <c r="AF1" s="610"/>
      <c r="AG1" s="610"/>
      <c r="AH1" s="610"/>
      <c r="AI1" s="610"/>
      <c r="AJ1" s="610"/>
      <c r="AK1" s="610"/>
      <c r="AL1" s="610"/>
      <c r="AM1" s="610"/>
      <c r="AN1" s="610"/>
      <c r="AO1" s="610"/>
      <c r="AP1" s="610"/>
      <c r="AQ1" s="610"/>
      <c r="AR1" s="610"/>
      <c r="AS1" s="610"/>
      <c r="AT1" s="610"/>
      <c r="AU1" s="610"/>
      <c r="AV1" s="610"/>
      <c r="AW1" s="610"/>
      <c r="AX1" s="610"/>
      <c r="AY1" s="610"/>
      <c r="AZ1" s="610"/>
      <c r="BA1" s="610"/>
      <c r="BB1" s="610"/>
      <c r="BC1" s="610"/>
      <c r="BD1" s="610"/>
      <c r="BE1" s="610"/>
      <c r="BF1" s="610"/>
      <c r="BG1" s="610"/>
      <c r="BH1" s="610"/>
      <c r="BI1" s="610"/>
      <c r="BJ1" s="610"/>
      <c r="BK1" s="610"/>
      <c r="BL1" s="610"/>
      <c r="BM1" s="610"/>
      <c r="BN1" s="610"/>
      <c r="BO1" s="610"/>
      <c r="BP1" s="610"/>
      <c r="BQ1" s="610"/>
      <c r="BR1" s="610"/>
      <c r="BS1" s="610"/>
      <c r="BT1" s="610"/>
      <c r="BU1" s="610"/>
      <c r="BV1" s="610"/>
      <c r="BW1" s="610"/>
      <c r="BX1" s="610"/>
      <c r="BY1" s="610"/>
      <c r="BZ1" s="610"/>
      <c r="CA1" s="610"/>
      <c r="CB1" s="610"/>
      <c r="CC1" s="610"/>
      <c r="CD1" s="610"/>
      <c r="CE1" s="610"/>
      <c r="CF1" s="610"/>
      <c r="CG1" s="610"/>
      <c r="CH1" s="610"/>
      <c r="CI1" s="610"/>
      <c r="CJ1" s="610"/>
      <c r="CK1" s="610"/>
      <c r="CL1" s="610"/>
      <c r="CM1" s="610"/>
      <c r="CN1" s="610"/>
      <c r="CO1" s="610"/>
      <c r="CP1" s="610"/>
      <c r="CQ1" s="610"/>
      <c r="CR1" s="610"/>
      <c r="CS1" s="610"/>
      <c r="CT1" s="610"/>
      <c r="CU1" s="610"/>
      <c r="CV1" s="610"/>
      <c r="CW1" s="610"/>
      <c r="CX1" s="610"/>
      <c r="CY1" s="610"/>
      <c r="CZ1" s="610"/>
      <c r="DA1" s="610"/>
      <c r="DB1" s="610"/>
      <c r="DC1" s="610"/>
      <c r="DD1" s="610"/>
      <c r="DE1" s="610"/>
      <c r="DF1" s="610"/>
      <c r="DG1" s="610"/>
      <c r="DH1" s="610"/>
      <c r="DI1" s="610"/>
      <c r="DJ1" s="187"/>
      <c r="DK1" s="187"/>
      <c r="DL1" s="187"/>
      <c r="DM1" s="187"/>
      <c r="DN1" s="187"/>
      <c r="DO1" s="187"/>
    </row>
    <row r="2" spans="1:119" ht="24" thickBot="1" x14ac:dyDescent="0.25">
      <c r="A2" s="186"/>
      <c r="B2" s="189" t="s">
        <v>81</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x14ac:dyDescent="0.25">
      <c r="A3" s="187"/>
      <c r="B3" s="611" t="s">
        <v>82</v>
      </c>
      <c r="C3" s="612"/>
      <c r="D3" s="612"/>
      <c r="E3" s="613"/>
      <c r="F3" s="613"/>
      <c r="G3" s="613"/>
      <c r="H3" s="613"/>
      <c r="I3" s="613"/>
      <c r="J3" s="613"/>
      <c r="K3" s="613"/>
      <c r="L3" s="613" t="s">
        <v>83</v>
      </c>
      <c r="M3" s="613"/>
      <c r="N3" s="613"/>
      <c r="O3" s="613"/>
      <c r="P3" s="613"/>
      <c r="Q3" s="613"/>
      <c r="R3" s="616"/>
      <c r="S3" s="616"/>
      <c r="T3" s="616"/>
      <c r="U3" s="616"/>
      <c r="V3" s="617"/>
      <c r="W3" s="507" t="s">
        <v>84</v>
      </c>
      <c r="X3" s="508"/>
      <c r="Y3" s="508"/>
      <c r="Z3" s="508"/>
      <c r="AA3" s="508"/>
      <c r="AB3" s="612"/>
      <c r="AC3" s="616" t="s">
        <v>85</v>
      </c>
      <c r="AD3" s="508"/>
      <c r="AE3" s="508"/>
      <c r="AF3" s="508"/>
      <c r="AG3" s="508"/>
      <c r="AH3" s="508"/>
      <c r="AI3" s="508"/>
      <c r="AJ3" s="508"/>
      <c r="AK3" s="508"/>
      <c r="AL3" s="578"/>
      <c r="AM3" s="507" t="s">
        <v>86</v>
      </c>
      <c r="AN3" s="508"/>
      <c r="AO3" s="508"/>
      <c r="AP3" s="508"/>
      <c r="AQ3" s="508"/>
      <c r="AR3" s="508"/>
      <c r="AS3" s="508"/>
      <c r="AT3" s="508"/>
      <c r="AU3" s="508"/>
      <c r="AV3" s="508"/>
      <c r="AW3" s="508"/>
      <c r="AX3" s="578"/>
      <c r="AY3" s="570" t="s">
        <v>1</v>
      </c>
      <c r="AZ3" s="571"/>
      <c r="BA3" s="571"/>
      <c r="BB3" s="571"/>
      <c r="BC3" s="571"/>
      <c r="BD3" s="571"/>
      <c r="BE3" s="571"/>
      <c r="BF3" s="571"/>
      <c r="BG3" s="571"/>
      <c r="BH3" s="571"/>
      <c r="BI3" s="571"/>
      <c r="BJ3" s="571"/>
      <c r="BK3" s="571"/>
      <c r="BL3" s="571"/>
      <c r="BM3" s="620"/>
      <c r="BN3" s="507" t="s">
        <v>87</v>
      </c>
      <c r="BO3" s="508"/>
      <c r="BP3" s="508"/>
      <c r="BQ3" s="508"/>
      <c r="BR3" s="508"/>
      <c r="BS3" s="508"/>
      <c r="BT3" s="508"/>
      <c r="BU3" s="578"/>
      <c r="BV3" s="507" t="s">
        <v>88</v>
      </c>
      <c r="BW3" s="508"/>
      <c r="BX3" s="508"/>
      <c r="BY3" s="508"/>
      <c r="BZ3" s="508"/>
      <c r="CA3" s="508"/>
      <c r="CB3" s="508"/>
      <c r="CC3" s="578"/>
      <c r="CD3" s="570" t="s">
        <v>1</v>
      </c>
      <c r="CE3" s="571"/>
      <c r="CF3" s="571"/>
      <c r="CG3" s="571"/>
      <c r="CH3" s="571"/>
      <c r="CI3" s="571"/>
      <c r="CJ3" s="571"/>
      <c r="CK3" s="571"/>
      <c r="CL3" s="571"/>
      <c r="CM3" s="571"/>
      <c r="CN3" s="571"/>
      <c r="CO3" s="571"/>
      <c r="CP3" s="571"/>
      <c r="CQ3" s="571"/>
      <c r="CR3" s="571"/>
      <c r="CS3" s="620"/>
      <c r="CT3" s="507" t="s">
        <v>89</v>
      </c>
      <c r="CU3" s="508"/>
      <c r="CV3" s="508"/>
      <c r="CW3" s="508"/>
      <c r="CX3" s="508"/>
      <c r="CY3" s="508"/>
      <c r="CZ3" s="508"/>
      <c r="DA3" s="578"/>
      <c r="DB3" s="507" t="s">
        <v>90</v>
      </c>
      <c r="DC3" s="508"/>
      <c r="DD3" s="508"/>
      <c r="DE3" s="508"/>
      <c r="DF3" s="508"/>
      <c r="DG3" s="508"/>
      <c r="DH3" s="508"/>
      <c r="DI3" s="578"/>
      <c r="DJ3" s="186"/>
      <c r="DK3" s="186"/>
      <c r="DL3" s="186"/>
      <c r="DM3" s="186"/>
      <c r="DN3" s="186"/>
      <c r="DO3" s="186"/>
    </row>
    <row r="4" spans="1:119" ht="18.75" customHeight="1" x14ac:dyDescent="0.2">
      <c r="A4" s="187"/>
      <c r="B4" s="586"/>
      <c r="C4" s="587"/>
      <c r="D4" s="587"/>
      <c r="E4" s="588"/>
      <c r="F4" s="588"/>
      <c r="G4" s="588"/>
      <c r="H4" s="588"/>
      <c r="I4" s="588"/>
      <c r="J4" s="588"/>
      <c r="K4" s="588"/>
      <c r="L4" s="588"/>
      <c r="M4" s="588"/>
      <c r="N4" s="588"/>
      <c r="O4" s="588"/>
      <c r="P4" s="588"/>
      <c r="Q4" s="588"/>
      <c r="R4" s="592"/>
      <c r="S4" s="592"/>
      <c r="T4" s="592"/>
      <c r="U4" s="592"/>
      <c r="V4" s="593"/>
      <c r="W4" s="579"/>
      <c r="X4" s="390"/>
      <c r="Y4" s="390"/>
      <c r="Z4" s="390"/>
      <c r="AA4" s="390"/>
      <c r="AB4" s="587"/>
      <c r="AC4" s="592"/>
      <c r="AD4" s="390"/>
      <c r="AE4" s="390"/>
      <c r="AF4" s="390"/>
      <c r="AG4" s="390"/>
      <c r="AH4" s="390"/>
      <c r="AI4" s="390"/>
      <c r="AJ4" s="390"/>
      <c r="AK4" s="390"/>
      <c r="AL4" s="580"/>
      <c r="AM4" s="534"/>
      <c r="AN4" s="444"/>
      <c r="AO4" s="444"/>
      <c r="AP4" s="444"/>
      <c r="AQ4" s="444"/>
      <c r="AR4" s="444"/>
      <c r="AS4" s="444"/>
      <c r="AT4" s="444"/>
      <c r="AU4" s="444"/>
      <c r="AV4" s="444"/>
      <c r="AW4" s="444"/>
      <c r="AX4" s="619"/>
      <c r="AY4" s="420" t="s">
        <v>91</v>
      </c>
      <c r="AZ4" s="421"/>
      <c r="BA4" s="421"/>
      <c r="BB4" s="421"/>
      <c r="BC4" s="421"/>
      <c r="BD4" s="421"/>
      <c r="BE4" s="421"/>
      <c r="BF4" s="421"/>
      <c r="BG4" s="421"/>
      <c r="BH4" s="421"/>
      <c r="BI4" s="421"/>
      <c r="BJ4" s="421"/>
      <c r="BK4" s="421"/>
      <c r="BL4" s="421"/>
      <c r="BM4" s="422"/>
      <c r="BN4" s="423">
        <v>3293161</v>
      </c>
      <c r="BO4" s="424"/>
      <c r="BP4" s="424"/>
      <c r="BQ4" s="424"/>
      <c r="BR4" s="424"/>
      <c r="BS4" s="424"/>
      <c r="BT4" s="424"/>
      <c r="BU4" s="425"/>
      <c r="BV4" s="423">
        <v>3257733</v>
      </c>
      <c r="BW4" s="424"/>
      <c r="BX4" s="424"/>
      <c r="BY4" s="424"/>
      <c r="BZ4" s="424"/>
      <c r="CA4" s="424"/>
      <c r="CB4" s="424"/>
      <c r="CC4" s="425"/>
      <c r="CD4" s="604" t="s">
        <v>92</v>
      </c>
      <c r="CE4" s="605"/>
      <c r="CF4" s="605"/>
      <c r="CG4" s="605"/>
      <c r="CH4" s="605"/>
      <c r="CI4" s="605"/>
      <c r="CJ4" s="605"/>
      <c r="CK4" s="605"/>
      <c r="CL4" s="605"/>
      <c r="CM4" s="605"/>
      <c r="CN4" s="605"/>
      <c r="CO4" s="605"/>
      <c r="CP4" s="605"/>
      <c r="CQ4" s="605"/>
      <c r="CR4" s="605"/>
      <c r="CS4" s="606"/>
      <c r="CT4" s="607">
        <v>3.2</v>
      </c>
      <c r="CU4" s="608"/>
      <c r="CV4" s="608"/>
      <c r="CW4" s="608"/>
      <c r="CX4" s="608"/>
      <c r="CY4" s="608"/>
      <c r="CZ4" s="608"/>
      <c r="DA4" s="609"/>
      <c r="DB4" s="607">
        <v>6.3</v>
      </c>
      <c r="DC4" s="608"/>
      <c r="DD4" s="608"/>
      <c r="DE4" s="608"/>
      <c r="DF4" s="608"/>
      <c r="DG4" s="608"/>
      <c r="DH4" s="608"/>
      <c r="DI4" s="609"/>
      <c r="DJ4" s="186"/>
      <c r="DK4" s="186"/>
      <c r="DL4" s="186"/>
      <c r="DM4" s="186"/>
      <c r="DN4" s="186"/>
      <c r="DO4" s="186"/>
    </row>
    <row r="5" spans="1:119" ht="18.75" customHeight="1" x14ac:dyDescent="0.2">
      <c r="A5" s="187"/>
      <c r="B5" s="614"/>
      <c r="C5" s="445"/>
      <c r="D5" s="445"/>
      <c r="E5" s="615"/>
      <c r="F5" s="615"/>
      <c r="G5" s="615"/>
      <c r="H5" s="615"/>
      <c r="I5" s="615"/>
      <c r="J5" s="615"/>
      <c r="K5" s="615"/>
      <c r="L5" s="615"/>
      <c r="M5" s="615"/>
      <c r="N5" s="615"/>
      <c r="O5" s="615"/>
      <c r="P5" s="615"/>
      <c r="Q5" s="615"/>
      <c r="R5" s="443"/>
      <c r="S5" s="443"/>
      <c r="T5" s="443"/>
      <c r="U5" s="443"/>
      <c r="V5" s="618"/>
      <c r="W5" s="534"/>
      <c r="X5" s="444"/>
      <c r="Y5" s="444"/>
      <c r="Z5" s="444"/>
      <c r="AA5" s="444"/>
      <c r="AB5" s="445"/>
      <c r="AC5" s="443"/>
      <c r="AD5" s="444"/>
      <c r="AE5" s="444"/>
      <c r="AF5" s="444"/>
      <c r="AG5" s="444"/>
      <c r="AH5" s="444"/>
      <c r="AI5" s="444"/>
      <c r="AJ5" s="444"/>
      <c r="AK5" s="444"/>
      <c r="AL5" s="619"/>
      <c r="AM5" s="497" t="s">
        <v>93</v>
      </c>
      <c r="AN5" s="402"/>
      <c r="AO5" s="402"/>
      <c r="AP5" s="402"/>
      <c r="AQ5" s="402"/>
      <c r="AR5" s="402"/>
      <c r="AS5" s="402"/>
      <c r="AT5" s="403"/>
      <c r="AU5" s="485" t="s">
        <v>94</v>
      </c>
      <c r="AV5" s="486"/>
      <c r="AW5" s="486"/>
      <c r="AX5" s="486"/>
      <c r="AY5" s="408" t="s">
        <v>95</v>
      </c>
      <c r="AZ5" s="409"/>
      <c r="BA5" s="409"/>
      <c r="BB5" s="409"/>
      <c r="BC5" s="409"/>
      <c r="BD5" s="409"/>
      <c r="BE5" s="409"/>
      <c r="BF5" s="409"/>
      <c r="BG5" s="409"/>
      <c r="BH5" s="409"/>
      <c r="BI5" s="409"/>
      <c r="BJ5" s="409"/>
      <c r="BK5" s="409"/>
      <c r="BL5" s="409"/>
      <c r="BM5" s="410"/>
      <c r="BN5" s="428">
        <v>3211861</v>
      </c>
      <c r="BO5" s="429"/>
      <c r="BP5" s="429"/>
      <c r="BQ5" s="429"/>
      <c r="BR5" s="429"/>
      <c r="BS5" s="429"/>
      <c r="BT5" s="429"/>
      <c r="BU5" s="430"/>
      <c r="BV5" s="428">
        <v>3102221</v>
      </c>
      <c r="BW5" s="429"/>
      <c r="BX5" s="429"/>
      <c r="BY5" s="429"/>
      <c r="BZ5" s="429"/>
      <c r="CA5" s="429"/>
      <c r="CB5" s="429"/>
      <c r="CC5" s="430"/>
      <c r="CD5" s="437" t="s">
        <v>96</v>
      </c>
      <c r="CE5" s="438"/>
      <c r="CF5" s="438"/>
      <c r="CG5" s="438"/>
      <c r="CH5" s="438"/>
      <c r="CI5" s="438"/>
      <c r="CJ5" s="438"/>
      <c r="CK5" s="438"/>
      <c r="CL5" s="438"/>
      <c r="CM5" s="438"/>
      <c r="CN5" s="438"/>
      <c r="CO5" s="438"/>
      <c r="CP5" s="438"/>
      <c r="CQ5" s="438"/>
      <c r="CR5" s="438"/>
      <c r="CS5" s="439"/>
      <c r="CT5" s="398">
        <v>98</v>
      </c>
      <c r="CU5" s="399"/>
      <c r="CV5" s="399"/>
      <c r="CW5" s="399"/>
      <c r="CX5" s="399"/>
      <c r="CY5" s="399"/>
      <c r="CZ5" s="399"/>
      <c r="DA5" s="400"/>
      <c r="DB5" s="398">
        <v>96.4</v>
      </c>
      <c r="DC5" s="399"/>
      <c r="DD5" s="399"/>
      <c r="DE5" s="399"/>
      <c r="DF5" s="399"/>
      <c r="DG5" s="399"/>
      <c r="DH5" s="399"/>
      <c r="DI5" s="400"/>
      <c r="DJ5" s="186"/>
      <c r="DK5" s="186"/>
      <c r="DL5" s="186"/>
      <c r="DM5" s="186"/>
      <c r="DN5" s="186"/>
      <c r="DO5" s="186"/>
    </row>
    <row r="6" spans="1:119" ht="18.75" customHeight="1" x14ac:dyDescent="0.2">
      <c r="A6" s="187"/>
      <c r="B6" s="584" t="s">
        <v>97</v>
      </c>
      <c r="C6" s="442"/>
      <c r="D6" s="442"/>
      <c r="E6" s="585"/>
      <c r="F6" s="585"/>
      <c r="G6" s="585"/>
      <c r="H6" s="585"/>
      <c r="I6" s="585"/>
      <c r="J6" s="585"/>
      <c r="K6" s="585"/>
      <c r="L6" s="585" t="s">
        <v>98</v>
      </c>
      <c r="M6" s="585"/>
      <c r="N6" s="585"/>
      <c r="O6" s="585"/>
      <c r="P6" s="585"/>
      <c r="Q6" s="585"/>
      <c r="R6" s="466"/>
      <c r="S6" s="466"/>
      <c r="T6" s="466"/>
      <c r="U6" s="466"/>
      <c r="V6" s="591"/>
      <c r="W6" s="519" t="s">
        <v>99</v>
      </c>
      <c r="X6" s="441"/>
      <c r="Y6" s="441"/>
      <c r="Z6" s="441"/>
      <c r="AA6" s="441"/>
      <c r="AB6" s="442"/>
      <c r="AC6" s="596" t="s">
        <v>100</v>
      </c>
      <c r="AD6" s="597"/>
      <c r="AE6" s="597"/>
      <c r="AF6" s="597"/>
      <c r="AG6" s="597"/>
      <c r="AH6" s="597"/>
      <c r="AI6" s="597"/>
      <c r="AJ6" s="597"/>
      <c r="AK6" s="597"/>
      <c r="AL6" s="598"/>
      <c r="AM6" s="497" t="s">
        <v>101</v>
      </c>
      <c r="AN6" s="402"/>
      <c r="AO6" s="402"/>
      <c r="AP6" s="402"/>
      <c r="AQ6" s="402"/>
      <c r="AR6" s="402"/>
      <c r="AS6" s="402"/>
      <c r="AT6" s="403"/>
      <c r="AU6" s="485" t="s">
        <v>102</v>
      </c>
      <c r="AV6" s="486"/>
      <c r="AW6" s="486"/>
      <c r="AX6" s="486"/>
      <c r="AY6" s="408" t="s">
        <v>103</v>
      </c>
      <c r="AZ6" s="409"/>
      <c r="BA6" s="409"/>
      <c r="BB6" s="409"/>
      <c r="BC6" s="409"/>
      <c r="BD6" s="409"/>
      <c r="BE6" s="409"/>
      <c r="BF6" s="409"/>
      <c r="BG6" s="409"/>
      <c r="BH6" s="409"/>
      <c r="BI6" s="409"/>
      <c r="BJ6" s="409"/>
      <c r="BK6" s="409"/>
      <c r="BL6" s="409"/>
      <c r="BM6" s="410"/>
      <c r="BN6" s="428">
        <v>81300</v>
      </c>
      <c r="BO6" s="429"/>
      <c r="BP6" s="429"/>
      <c r="BQ6" s="429"/>
      <c r="BR6" s="429"/>
      <c r="BS6" s="429"/>
      <c r="BT6" s="429"/>
      <c r="BU6" s="430"/>
      <c r="BV6" s="428">
        <v>155512</v>
      </c>
      <c r="BW6" s="429"/>
      <c r="BX6" s="429"/>
      <c r="BY6" s="429"/>
      <c r="BZ6" s="429"/>
      <c r="CA6" s="429"/>
      <c r="CB6" s="429"/>
      <c r="CC6" s="430"/>
      <c r="CD6" s="437" t="s">
        <v>104</v>
      </c>
      <c r="CE6" s="438"/>
      <c r="CF6" s="438"/>
      <c r="CG6" s="438"/>
      <c r="CH6" s="438"/>
      <c r="CI6" s="438"/>
      <c r="CJ6" s="438"/>
      <c r="CK6" s="438"/>
      <c r="CL6" s="438"/>
      <c r="CM6" s="438"/>
      <c r="CN6" s="438"/>
      <c r="CO6" s="438"/>
      <c r="CP6" s="438"/>
      <c r="CQ6" s="438"/>
      <c r="CR6" s="438"/>
      <c r="CS6" s="439"/>
      <c r="CT6" s="581">
        <v>100.9</v>
      </c>
      <c r="CU6" s="582"/>
      <c r="CV6" s="582"/>
      <c r="CW6" s="582"/>
      <c r="CX6" s="582"/>
      <c r="CY6" s="582"/>
      <c r="CZ6" s="582"/>
      <c r="DA6" s="583"/>
      <c r="DB6" s="581">
        <v>100.4</v>
      </c>
      <c r="DC6" s="582"/>
      <c r="DD6" s="582"/>
      <c r="DE6" s="582"/>
      <c r="DF6" s="582"/>
      <c r="DG6" s="582"/>
      <c r="DH6" s="582"/>
      <c r="DI6" s="583"/>
      <c r="DJ6" s="186"/>
      <c r="DK6" s="186"/>
      <c r="DL6" s="186"/>
      <c r="DM6" s="186"/>
      <c r="DN6" s="186"/>
      <c r="DO6" s="186"/>
    </row>
    <row r="7" spans="1:119" ht="18.75" customHeight="1" x14ac:dyDescent="0.2">
      <c r="A7" s="187"/>
      <c r="B7" s="586"/>
      <c r="C7" s="587"/>
      <c r="D7" s="587"/>
      <c r="E7" s="588"/>
      <c r="F7" s="588"/>
      <c r="G7" s="588"/>
      <c r="H7" s="588"/>
      <c r="I7" s="588"/>
      <c r="J7" s="588"/>
      <c r="K7" s="588"/>
      <c r="L7" s="588"/>
      <c r="M7" s="588"/>
      <c r="N7" s="588"/>
      <c r="O7" s="588"/>
      <c r="P7" s="588"/>
      <c r="Q7" s="588"/>
      <c r="R7" s="592"/>
      <c r="S7" s="592"/>
      <c r="T7" s="592"/>
      <c r="U7" s="592"/>
      <c r="V7" s="593"/>
      <c r="W7" s="579"/>
      <c r="X7" s="390"/>
      <c r="Y7" s="390"/>
      <c r="Z7" s="390"/>
      <c r="AA7" s="390"/>
      <c r="AB7" s="587"/>
      <c r="AC7" s="599"/>
      <c r="AD7" s="391"/>
      <c r="AE7" s="391"/>
      <c r="AF7" s="391"/>
      <c r="AG7" s="391"/>
      <c r="AH7" s="391"/>
      <c r="AI7" s="391"/>
      <c r="AJ7" s="391"/>
      <c r="AK7" s="391"/>
      <c r="AL7" s="600"/>
      <c r="AM7" s="497" t="s">
        <v>105</v>
      </c>
      <c r="AN7" s="402"/>
      <c r="AO7" s="402"/>
      <c r="AP7" s="402"/>
      <c r="AQ7" s="402"/>
      <c r="AR7" s="402"/>
      <c r="AS7" s="402"/>
      <c r="AT7" s="403"/>
      <c r="AU7" s="485" t="s">
        <v>106</v>
      </c>
      <c r="AV7" s="486"/>
      <c r="AW7" s="486"/>
      <c r="AX7" s="486"/>
      <c r="AY7" s="408" t="s">
        <v>107</v>
      </c>
      <c r="AZ7" s="409"/>
      <c r="BA7" s="409"/>
      <c r="BB7" s="409"/>
      <c r="BC7" s="409"/>
      <c r="BD7" s="409"/>
      <c r="BE7" s="409"/>
      <c r="BF7" s="409"/>
      <c r="BG7" s="409"/>
      <c r="BH7" s="409"/>
      <c r="BI7" s="409"/>
      <c r="BJ7" s="409"/>
      <c r="BK7" s="409"/>
      <c r="BL7" s="409"/>
      <c r="BM7" s="410"/>
      <c r="BN7" s="428">
        <v>18282</v>
      </c>
      <c r="BO7" s="429"/>
      <c r="BP7" s="429"/>
      <c r="BQ7" s="429"/>
      <c r="BR7" s="429"/>
      <c r="BS7" s="429"/>
      <c r="BT7" s="429"/>
      <c r="BU7" s="430"/>
      <c r="BV7" s="428">
        <v>29667</v>
      </c>
      <c r="BW7" s="429"/>
      <c r="BX7" s="429"/>
      <c r="BY7" s="429"/>
      <c r="BZ7" s="429"/>
      <c r="CA7" s="429"/>
      <c r="CB7" s="429"/>
      <c r="CC7" s="430"/>
      <c r="CD7" s="437" t="s">
        <v>108</v>
      </c>
      <c r="CE7" s="438"/>
      <c r="CF7" s="438"/>
      <c r="CG7" s="438"/>
      <c r="CH7" s="438"/>
      <c r="CI7" s="438"/>
      <c r="CJ7" s="438"/>
      <c r="CK7" s="438"/>
      <c r="CL7" s="438"/>
      <c r="CM7" s="438"/>
      <c r="CN7" s="438"/>
      <c r="CO7" s="438"/>
      <c r="CP7" s="438"/>
      <c r="CQ7" s="438"/>
      <c r="CR7" s="438"/>
      <c r="CS7" s="439"/>
      <c r="CT7" s="428">
        <v>1994051</v>
      </c>
      <c r="CU7" s="429"/>
      <c r="CV7" s="429"/>
      <c r="CW7" s="429"/>
      <c r="CX7" s="429"/>
      <c r="CY7" s="429"/>
      <c r="CZ7" s="429"/>
      <c r="DA7" s="430"/>
      <c r="DB7" s="428">
        <v>2004061</v>
      </c>
      <c r="DC7" s="429"/>
      <c r="DD7" s="429"/>
      <c r="DE7" s="429"/>
      <c r="DF7" s="429"/>
      <c r="DG7" s="429"/>
      <c r="DH7" s="429"/>
      <c r="DI7" s="430"/>
      <c r="DJ7" s="186"/>
      <c r="DK7" s="186"/>
      <c r="DL7" s="186"/>
      <c r="DM7" s="186"/>
      <c r="DN7" s="186"/>
      <c r="DO7" s="186"/>
    </row>
    <row r="8" spans="1:119" ht="18.75" customHeight="1" thickBot="1" x14ac:dyDescent="0.25">
      <c r="A8" s="187"/>
      <c r="B8" s="589"/>
      <c r="C8" s="520"/>
      <c r="D8" s="520"/>
      <c r="E8" s="590"/>
      <c r="F8" s="590"/>
      <c r="G8" s="590"/>
      <c r="H8" s="590"/>
      <c r="I8" s="590"/>
      <c r="J8" s="590"/>
      <c r="K8" s="590"/>
      <c r="L8" s="590"/>
      <c r="M8" s="590"/>
      <c r="N8" s="590"/>
      <c r="O8" s="590"/>
      <c r="P8" s="590"/>
      <c r="Q8" s="590"/>
      <c r="R8" s="594"/>
      <c r="S8" s="594"/>
      <c r="T8" s="594"/>
      <c r="U8" s="594"/>
      <c r="V8" s="595"/>
      <c r="W8" s="509"/>
      <c r="X8" s="510"/>
      <c r="Y8" s="510"/>
      <c r="Z8" s="510"/>
      <c r="AA8" s="510"/>
      <c r="AB8" s="520"/>
      <c r="AC8" s="601"/>
      <c r="AD8" s="602"/>
      <c r="AE8" s="602"/>
      <c r="AF8" s="602"/>
      <c r="AG8" s="602"/>
      <c r="AH8" s="602"/>
      <c r="AI8" s="602"/>
      <c r="AJ8" s="602"/>
      <c r="AK8" s="602"/>
      <c r="AL8" s="603"/>
      <c r="AM8" s="497" t="s">
        <v>109</v>
      </c>
      <c r="AN8" s="402"/>
      <c r="AO8" s="402"/>
      <c r="AP8" s="402"/>
      <c r="AQ8" s="402"/>
      <c r="AR8" s="402"/>
      <c r="AS8" s="402"/>
      <c r="AT8" s="403"/>
      <c r="AU8" s="485" t="s">
        <v>110</v>
      </c>
      <c r="AV8" s="486"/>
      <c r="AW8" s="486"/>
      <c r="AX8" s="486"/>
      <c r="AY8" s="408" t="s">
        <v>111</v>
      </c>
      <c r="AZ8" s="409"/>
      <c r="BA8" s="409"/>
      <c r="BB8" s="409"/>
      <c r="BC8" s="409"/>
      <c r="BD8" s="409"/>
      <c r="BE8" s="409"/>
      <c r="BF8" s="409"/>
      <c r="BG8" s="409"/>
      <c r="BH8" s="409"/>
      <c r="BI8" s="409"/>
      <c r="BJ8" s="409"/>
      <c r="BK8" s="409"/>
      <c r="BL8" s="409"/>
      <c r="BM8" s="410"/>
      <c r="BN8" s="428">
        <v>63018</v>
      </c>
      <c r="BO8" s="429"/>
      <c r="BP8" s="429"/>
      <c r="BQ8" s="429"/>
      <c r="BR8" s="429"/>
      <c r="BS8" s="429"/>
      <c r="BT8" s="429"/>
      <c r="BU8" s="430"/>
      <c r="BV8" s="428">
        <v>125845</v>
      </c>
      <c r="BW8" s="429"/>
      <c r="BX8" s="429"/>
      <c r="BY8" s="429"/>
      <c r="BZ8" s="429"/>
      <c r="CA8" s="429"/>
      <c r="CB8" s="429"/>
      <c r="CC8" s="430"/>
      <c r="CD8" s="437" t="s">
        <v>112</v>
      </c>
      <c r="CE8" s="438"/>
      <c r="CF8" s="438"/>
      <c r="CG8" s="438"/>
      <c r="CH8" s="438"/>
      <c r="CI8" s="438"/>
      <c r="CJ8" s="438"/>
      <c r="CK8" s="438"/>
      <c r="CL8" s="438"/>
      <c r="CM8" s="438"/>
      <c r="CN8" s="438"/>
      <c r="CO8" s="438"/>
      <c r="CP8" s="438"/>
      <c r="CQ8" s="438"/>
      <c r="CR8" s="438"/>
      <c r="CS8" s="439"/>
      <c r="CT8" s="541">
        <v>0.21</v>
      </c>
      <c r="CU8" s="542"/>
      <c r="CV8" s="542"/>
      <c r="CW8" s="542"/>
      <c r="CX8" s="542"/>
      <c r="CY8" s="542"/>
      <c r="CZ8" s="542"/>
      <c r="DA8" s="543"/>
      <c r="DB8" s="541">
        <v>0.21</v>
      </c>
      <c r="DC8" s="542"/>
      <c r="DD8" s="542"/>
      <c r="DE8" s="542"/>
      <c r="DF8" s="542"/>
      <c r="DG8" s="542"/>
      <c r="DH8" s="542"/>
      <c r="DI8" s="543"/>
      <c r="DJ8" s="186"/>
      <c r="DK8" s="186"/>
      <c r="DL8" s="186"/>
      <c r="DM8" s="186"/>
      <c r="DN8" s="186"/>
      <c r="DO8" s="186"/>
    </row>
    <row r="9" spans="1:119" ht="18.75" customHeight="1" thickBot="1" x14ac:dyDescent="0.25">
      <c r="A9" s="187"/>
      <c r="B9" s="570" t="s">
        <v>113</v>
      </c>
      <c r="C9" s="571"/>
      <c r="D9" s="571"/>
      <c r="E9" s="571"/>
      <c r="F9" s="571"/>
      <c r="G9" s="571"/>
      <c r="H9" s="571"/>
      <c r="I9" s="571"/>
      <c r="J9" s="571"/>
      <c r="K9" s="491"/>
      <c r="L9" s="572" t="s">
        <v>114</v>
      </c>
      <c r="M9" s="573"/>
      <c r="N9" s="573"/>
      <c r="O9" s="573"/>
      <c r="P9" s="573"/>
      <c r="Q9" s="574"/>
      <c r="R9" s="575">
        <v>3956</v>
      </c>
      <c r="S9" s="576"/>
      <c r="T9" s="576"/>
      <c r="U9" s="576"/>
      <c r="V9" s="577"/>
      <c r="W9" s="507" t="s">
        <v>115</v>
      </c>
      <c r="X9" s="508"/>
      <c r="Y9" s="508"/>
      <c r="Z9" s="508"/>
      <c r="AA9" s="508"/>
      <c r="AB9" s="508"/>
      <c r="AC9" s="508"/>
      <c r="AD9" s="508"/>
      <c r="AE9" s="508"/>
      <c r="AF9" s="508"/>
      <c r="AG9" s="508"/>
      <c r="AH9" s="508"/>
      <c r="AI9" s="508"/>
      <c r="AJ9" s="508"/>
      <c r="AK9" s="508"/>
      <c r="AL9" s="578"/>
      <c r="AM9" s="497" t="s">
        <v>116</v>
      </c>
      <c r="AN9" s="402"/>
      <c r="AO9" s="402"/>
      <c r="AP9" s="402"/>
      <c r="AQ9" s="402"/>
      <c r="AR9" s="402"/>
      <c r="AS9" s="402"/>
      <c r="AT9" s="403"/>
      <c r="AU9" s="485" t="s">
        <v>117</v>
      </c>
      <c r="AV9" s="486"/>
      <c r="AW9" s="486"/>
      <c r="AX9" s="486"/>
      <c r="AY9" s="408" t="s">
        <v>118</v>
      </c>
      <c r="AZ9" s="409"/>
      <c r="BA9" s="409"/>
      <c r="BB9" s="409"/>
      <c r="BC9" s="409"/>
      <c r="BD9" s="409"/>
      <c r="BE9" s="409"/>
      <c r="BF9" s="409"/>
      <c r="BG9" s="409"/>
      <c r="BH9" s="409"/>
      <c r="BI9" s="409"/>
      <c r="BJ9" s="409"/>
      <c r="BK9" s="409"/>
      <c r="BL9" s="409"/>
      <c r="BM9" s="410"/>
      <c r="BN9" s="428">
        <v>-62827</v>
      </c>
      <c r="BO9" s="429"/>
      <c r="BP9" s="429"/>
      <c r="BQ9" s="429"/>
      <c r="BR9" s="429"/>
      <c r="BS9" s="429"/>
      <c r="BT9" s="429"/>
      <c r="BU9" s="430"/>
      <c r="BV9" s="428">
        <v>25329</v>
      </c>
      <c r="BW9" s="429"/>
      <c r="BX9" s="429"/>
      <c r="BY9" s="429"/>
      <c r="BZ9" s="429"/>
      <c r="CA9" s="429"/>
      <c r="CB9" s="429"/>
      <c r="CC9" s="430"/>
      <c r="CD9" s="437" t="s">
        <v>119</v>
      </c>
      <c r="CE9" s="438"/>
      <c r="CF9" s="438"/>
      <c r="CG9" s="438"/>
      <c r="CH9" s="438"/>
      <c r="CI9" s="438"/>
      <c r="CJ9" s="438"/>
      <c r="CK9" s="438"/>
      <c r="CL9" s="438"/>
      <c r="CM9" s="438"/>
      <c r="CN9" s="438"/>
      <c r="CO9" s="438"/>
      <c r="CP9" s="438"/>
      <c r="CQ9" s="438"/>
      <c r="CR9" s="438"/>
      <c r="CS9" s="439"/>
      <c r="CT9" s="398">
        <v>15.2</v>
      </c>
      <c r="CU9" s="399"/>
      <c r="CV9" s="399"/>
      <c r="CW9" s="399"/>
      <c r="CX9" s="399"/>
      <c r="CY9" s="399"/>
      <c r="CZ9" s="399"/>
      <c r="DA9" s="400"/>
      <c r="DB9" s="398">
        <v>16.3</v>
      </c>
      <c r="DC9" s="399"/>
      <c r="DD9" s="399"/>
      <c r="DE9" s="399"/>
      <c r="DF9" s="399"/>
      <c r="DG9" s="399"/>
      <c r="DH9" s="399"/>
      <c r="DI9" s="400"/>
      <c r="DJ9" s="186"/>
      <c r="DK9" s="186"/>
      <c r="DL9" s="186"/>
      <c r="DM9" s="186"/>
      <c r="DN9" s="186"/>
      <c r="DO9" s="186"/>
    </row>
    <row r="10" spans="1:119" ht="18.75" customHeight="1" thickBot="1" x14ac:dyDescent="0.25">
      <c r="A10" s="187"/>
      <c r="B10" s="570"/>
      <c r="C10" s="571"/>
      <c r="D10" s="571"/>
      <c r="E10" s="571"/>
      <c r="F10" s="571"/>
      <c r="G10" s="571"/>
      <c r="H10" s="571"/>
      <c r="I10" s="571"/>
      <c r="J10" s="571"/>
      <c r="K10" s="491"/>
      <c r="L10" s="401" t="s">
        <v>120</v>
      </c>
      <c r="M10" s="402"/>
      <c r="N10" s="402"/>
      <c r="O10" s="402"/>
      <c r="P10" s="402"/>
      <c r="Q10" s="403"/>
      <c r="R10" s="404">
        <v>4482</v>
      </c>
      <c r="S10" s="405"/>
      <c r="T10" s="405"/>
      <c r="U10" s="405"/>
      <c r="V10" s="407"/>
      <c r="W10" s="579"/>
      <c r="X10" s="390"/>
      <c r="Y10" s="390"/>
      <c r="Z10" s="390"/>
      <c r="AA10" s="390"/>
      <c r="AB10" s="390"/>
      <c r="AC10" s="390"/>
      <c r="AD10" s="390"/>
      <c r="AE10" s="390"/>
      <c r="AF10" s="390"/>
      <c r="AG10" s="390"/>
      <c r="AH10" s="390"/>
      <c r="AI10" s="390"/>
      <c r="AJ10" s="390"/>
      <c r="AK10" s="390"/>
      <c r="AL10" s="580"/>
      <c r="AM10" s="497" t="s">
        <v>121</v>
      </c>
      <c r="AN10" s="402"/>
      <c r="AO10" s="402"/>
      <c r="AP10" s="402"/>
      <c r="AQ10" s="402"/>
      <c r="AR10" s="402"/>
      <c r="AS10" s="402"/>
      <c r="AT10" s="403"/>
      <c r="AU10" s="485" t="s">
        <v>122</v>
      </c>
      <c r="AV10" s="486"/>
      <c r="AW10" s="486"/>
      <c r="AX10" s="486"/>
      <c r="AY10" s="408" t="s">
        <v>123</v>
      </c>
      <c r="AZ10" s="409"/>
      <c r="BA10" s="409"/>
      <c r="BB10" s="409"/>
      <c r="BC10" s="409"/>
      <c r="BD10" s="409"/>
      <c r="BE10" s="409"/>
      <c r="BF10" s="409"/>
      <c r="BG10" s="409"/>
      <c r="BH10" s="409"/>
      <c r="BI10" s="409"/>
      <c r="BJ10" s="409"/>
      <c r="BK10" s="409"/>
      <c r="BL10" s="409"/>
      <c r="BM10" s="410"/>
      <c r="BN10" s="428">
        <v>63025</v>
      </c>
      <c r="BO10" s="429"/>
      <c r="BP10" s="429"/>
      <c r="BQ10" s="429"/>
      <c r="BR10" s="429"/>
      <c r="BS10" s="429"/>
      <c r="BT10" s="429"/>
      <c r="BU10" s="430"/>
      <c r="BV10" s="428">
        <v>24028</v>
      </c>
      <c r="BW10" s="429"/>
      <c r="BX10" s="429"/>
      <c r="BY10" s="429"/>
      <c r="BZ10" s="429"/>
      <c r="CA10" s="429"/>
      <c r="CB10" s="429"/>
      <c r="CC10" s="430"/>
      <c r="CD10" s="191" t="s">
        <v>124</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x14ac:dyDescent="0.25">
      <c r="A11" s="187"/>
      <c r="B11" s="570"/>
      <c r="C11" s="571"/>
      <c r="D11" s="571"/>
      <c r="E11" s="571"/>
      <c r="F11" s="571"/>
      <c r="G11" s="571"/>
      <c r="H11" s="571"/>
      <c r="I11" s="571"/>
      <c r="J11" s="571"/>
      <c r="K11" s="491"/>
      <c r="L11" s="474" t="s">
        <v>125</v>
      </c>
      <c r="M11" s="475"/>
      <c r="N11" s="475"/>
      <c r="O11" s="475"/>
      <c r="P11" s="475"/>
      <c r="Q11" s="476"/>
      <c r="R11" s="567" t="s">
        <v>126</v>
      </c>
      <c r="S11" s="568"/>
      <c r="T11" s="568"/>
      <c r="U11" s="568"/>
      <c r="V11" s="569"/>
      <c r="W11" s="579"/>
      <c r="X11" s="390"/>
      <c r="Y11" s="390"/>
      <c r="Z11" s="390"/>
      <c r="AA11" s="390"/>
      <c r="AB11" s="390"/>
      <c r="AC11" s="390"/>
      <c r="AD11" s="390"/>
      <c r="AE11" s="390"/>
      <c r="AF11" s="390"/>
      <c r="AG11" s="390"/>
      <c r="AH11" s="390"/>
      <c r="AI11" s="390"/>
      <c r="AJ11" s="390"/>
      <c r="AK11" s="390"/>
      <c r="AL11" s="580"/>
      <c r="AM11" s="497" t="s">
        <v>127</v>
      </c>
      <c r="AN11" s="402"/>
      <c r="AO11" s="402"/>
      <c r="AP11" s="402"/>
      <c r="AQ11" s="402"/>
      <c r="AR11" s="402"/>
      <c r="AS11" s="402"/>
      <c r="AT11" s="403"/>
      <c r="AU11" s="485" t="s">
        <v>128</v>
      </c>
      <c r="AV11" s="486"/>
      <c r="AW11" s="486"/>
      <c r="AX11" s="486"/>
      <c r="AY11" s="408" t="s">
        <v>129</v>
      </c>
      <c r="AZ11" s="409"/>
      <c r="BA11" s="409"/>
      <c r="BB11" s="409"/>
      <c r="BC11" s="409"/>
      <c r="BD11" s="409"/>
      <c r="BE11" s="409"/>
      <c r="BF11" s="409"/>
      <c r="BG11" s="409"/>
      <c r="BH11" s="409"/>
      <c r="BI11" s="409"/>
      <c r="BJ11" s="409"/>
      <c r="BK11" s="409"/>
      <c r="BL11" s="409"/>
      <c r="BM11" s="410"/>
      <c r="BN11" s="428">
        <v>51951</v>
      </c>
      <c r="BO11" s="429"/>
      <c r="BP11" s="429"/>
      <c r="BQ11" s="429"/>
      <c r="BR11" s="429"/>
      <c r="BS11" s="429"/>
      <c r="BT11" s="429"/>
      <c r="BU11" s="430"/>
      <c r="BV11" s="428">
        <v>54416</v>
      </c>
      <c r="BW11" s="429"/>
      <c r="BX11" s="429"/>
      <c r="BY11" s="429"/>
      <c r="BZ11" s="429"/>
      <c r="CA11" s="429"/>
      <c r="CB11" s="429"/>
      <c r="CC11" s="430"/>
      <c r="CD11" s="437" t="s">
        <v>130</v>
      </c>
      <c r="CE11" s="438"/>
      <c r="CF11" s="438"/>
      <c r="CG11" s="438"/>
      <c r="CH11" s="438"/>
      <c r="CI11" s="438"/>
      <c r="CJ11" s="438"/>
      <c r="CK11" s="438"/>
      <c r="CL11" s="438"/>
      <c r="CM11" s="438"/>
      <c r="CN11" s="438"/>
      <c r="CO11" s="438"/>
      <c r="CP11" s="438"/>
      <c r="CQ11" s="438"/>
      <c r="CR11" s="438"/>
      <c r="CS11" s="439"/>
      <c r="CT11" s="541" t="s">
        <v>131</v>
      </c>
      <c r="CU11" s="542"/>
      <c r="CV11" s="542"/>
      <c r="CW11" s="542"/>
      <c r="CX11" s="542"/>
      <c r="CY11" s="542"/>
      <c r="CZ11" s="542"/>
      <c r="DA11" s="543"/>
      <c r="DB11" s="541" t="s">
        <v>131</v>
      </c>
      <c r="DC11" s="542"/>
      <c r="DD11" s="542"/>
      <c r="DE11" s="542"/>
      <c r="DF11" s="542"/>
      <c r="DG11" s="542"/>
      <c r="DH11" s="542"/>
      <c r="DI11" s="543"/>
      <c r="DJ11" s="186"/>
      <c r="DK11" s="186"/>
      <c r="DL11" s="186"/>
      <c r="DM11" s="186"/>
      <c r="DN11" s="186"/>
      <c r="DO11" s="186"/>
    </row>
    <row r="12" spans="1:119" ht="18.75" customHeight="1" x14ac:dyDescent="0.2">
      <c r="A12" s="187"/>
      <c r="B12" s="544" t="s">
        <v>132</v>
      </c>
      <c r="C12" s="545"/>
      <c r="D12" s="545"/>
      <c r="E12" s="545"/>
      <c r="F12" s="545"/>
      <c r="G12" s="545"/>
      <c r="H12" s="545"/>
      <c r="I12" s="545"/>
      <c r="J12" s="545"/>
      <c r="K12" s="546"/>
      <c r="L12" s="553" t="s">
        <v>133</v>
      </c>
      <c r="M12" s="554"/>
      <c r="N12" s="554"/>
      <c r="O12" s="554"/>
      <c r="P12" s="554"/>
      <c r="Q12" s="555"/>
      <c r="R12" s="556">
        <v>3865</v>
      </c>
      <c r="S12" s="557"/>
      <c r="T12" s="557"/>
      <c r="U12" s="557"/>
      <c r="V12" s="558"/>
      <c r="W12" s="559" t="s">
        <v>1</v>
      </c>
      <c r="X12" s="486"/>
      <c r="Y12" s="486"/>
      <c r="Z12" s="486"/>
      <c r="AA12" s="486"/>
      <c r="AB12" s="560"/>
      <c r="AC12" s="561" t="s">
        <v>134</v>
      </c>
      <c r="AD12" s="562"/>
      <c r="AE12" s="562"/>
      <c r="AF12" s="562"/>
      <c r="AG12" s="563"/>
      <c r="AH12" s="561" t="s">
        <v>135</v>
      </c>
      <c r="AI12" s="562"/>
      <c r="AJ12" s="562"/>
      <c r="AK12" s="562"/>
      <c r="AL12" s="564"/>
      <c r="AM12" s="497" t="s">
        <v>136</v>
      </c>
      <c r="AN12" s="402"/>
      <c r="AO12" s="402"/>
      <c r="AP12" s="402"/>
      <c r="AQ12" s="402"/>
      <c r="AR12" s="402"/>
      <c r="AS12" s="402"/>
      <c r="AT12" s="403"/>
      <c r="AU12" s="485" t="s">
        <v>137</v>
      </c>
      <c r="AV12" s="486"/>
      <c r="AW12" s="486"/>
      <c r="AX12" s="486"/>
      <c r="AY12" s="408" t="s">
        <v>138</v>
      </c>
      <c r="AZ12" s="409"/>
      <c r="BA12" s="409"/>
      <c r="BB12" s="409"/>
      <c r="BC12" s="409"/>
      <c r="BD12" s="409"/>
      <c r="BE12" s="409"/>
      <c r="BF12" s="409"/>
      <c r="BG12" s="409"/>
      <c r="BH12" s="409"/>
      <c r="BI12" s="409"/>
      <c r="BJ12" s="409"/>
      <c r="BK12" s="409"/>
      <c r="BL12" s="409"/>
      <c r="BM12" s="410"/>
      <c r="BN12" s="428">
        <v>32137</v>
      </c>
      <c r="BO12" s="429"/>
      <c r="BP12" s="429"/>
      <c r="BQ12" s="429"/>
      <c r="BR12" s="429"/>
      <c r="BS12" s="429"/>
      <c r="BT12" s="429"/>
      <c r="BU12" s="430"/>
      <c r="BV12" s="428">
        <v>0</v>
      </c>
      <c r="BW12" s="429"/>
      <c r="BX12" s="429"/>
      <c r="BY12" s="429"/>
      <c r="BZ12" s="429"/>
      <c r="CA12" s="429"/>
      <c r="CB12" s="429"/>
      <c r="CC12" s="430"/>
      <c r="CD12" s="437" t="s">
        <v>139</v>
      </c>
      <c r="CE12" s="438"/>
      <c r="CF12" s="438"/>
      <c r="CG12" s="438"/>
      <c r="CH12" s="438"/>
      <c r="CI12" s="438"/>
      <c r="CJ12" s="438"/>
      <c r="CK12" s="438"/>
      <c r="CL12" s="438"/>
      <c r="CM12" s="438"/>
      <c r="CN12" s="438"/>
      <c r="CO12" s="438"/>
      <c r="CP12" s="438"/>
      <c r="CQ12" s="438"/>
      <c r="CR12" s="438"/>
      <c r="CS12" s="439"/>
      <c r="CT12" s="541" t="s">
        <v>140</v>
      </c>
      <c r="CU12" s="542"/>
      <c r="CV12" s="542"/>
      <c r="CW12" s="542"/>
      <c r="CX12" s="542"/>
      <c r="CY12" s="542"/>
      <c r="CZ12" s="542"/>
      <c r="DA12" s="543"/>
      <c r="DB12" s="541" t="s">
        <v>141</v>
      </c>
      <c r="DC12" s="542"/>
      <c r="DD12" s="542"/>
      <c r="DE12" s="542"/>
      <c r="DF12" s="542"/>
      <c r="DG12" s="542"/>
      <c r="DH12" s="542"/>
      <c r="DI12" s="543"/>
      <c r="DJ12" s="186"/>
      <c r="DK12" s="186"/>
      <c r="DL12" s="186"/>
      <c r="DM12" s="186"/>
      <c r="DN12" s="186"/>
      <c r="DO12" s="186"/>
    </row>
    <row r="13" spans="1:119" ht="18.75" customHeight="1" x14ac:dyDescent="0.2">
      <c r="A13" s="187"/>
      <c r="B13" s="547"/>
      <c r="C13" s="548"/>
      <c r="D13" s="548"/>
      <c r="E13" s="548"/>
      <c r="F13" s="548"/>
      <c r="G13" s="548"/>
      <c r="H13" s="548"/>
      <c r="I13" s="548"/>
      <c r="J13" s="548"/>
      <c r="K13" s="549"/>
      <c r="L13" s="197"/>
      <c r="M13" s="528" t="s">
        <v>142</v>
      </c>
      <c r="N13" s="529"/>
      <c r="O13" s="529"/>
      <c r="P13" s="529"/>
      <c r="Q13" s="530"/>
      <c r="R13" s="531">
        <v>3840</v>
      </c>
      <c r="S13" s="532"/>
      <c r="T13" s="532"/>
      <c r="U13" s="532"/>
      <c r="V13" s="533"/>
      <c r="W13" s="519" t="s">
        <v>143</v>
      </c>
      <c r="X13" s="441"/>
      <c r="Y13" s="441"/>
      <c r="Z13" s="441"/>
      <c r="AA13" s="441"/>
      <c r="AB13" s="442"/>
      <c r="AC13" s="404">
        <v>482</v>
      </c>
      <c r="AD13" s="405"/>
      <c r="AE13" s="405"/>
      <c r="AF13" s="405"/>
      <c r="AG13" s="406"/>
      <c r="AH13" s="404">
        <v>506</v>
      </c>
      <c r="AI13" s="405"/>
      <c r="AJ13" s="405"/>
      <c r="AK13" s="405"/>
      <c r="AL13" s="407"/>
      <c r="AM13" s="497" t="s">
        <v>144</v>
      </c>
      <c r="AN13" s="402"/>
      <c r="AO13" s="402"/>
      <c r="AP13" s="402"/>
      <c r="AQ13" s="402"/>
      <c r="AR13" s="402"/>
      <c r="AS13" s="402"/>
      <c r="AT13" s="403"/>
      <c r="AU13" s="485" t="s">
        <v>145</v>
      </c>
      <c r="AV13" s="486"/>
      <c r="AW13" s="486"/>
      <c r="AX13" s="486"/>
      <c r="AY13" s="408" t="s">
        <v>146</v>
      </c>
      <c r="AZ13" s="409"/>
      <c r="BA13" s="409"/>
      <c r="BB13" s="409"/>
      <c r="BC13" s="409"/>
      <c r="BD13" s="409"/>
      <c r="BE13" s="409"/>
      <c r="BF13" s="409"/>
      <c r="BG13" s="409"/>
      <c r="BH13" s="409"/>
      <c r="BI13" s="409"/>
      <c r="BJ13" s="409"/>
      <c r="BK13" s="409"/>
      <c r="BL13" s="409"/>
      <c r="BM13" s="410"/>
      <c r="BN13" s="428">
        <v>20012</v>
      </c>
      <c r="BO13" s="429"/>
      <c r="BP13" s="429"/>
      <c r="BQ13" s="429"/>
      <c r="BR13" s="429"/>
      <c r="BS13" s="429"/>
      <c r="BT13" s="429"/>
      <c r="BU13" s="430"/>
      <c r="BV13" s="428">
        <v>103773</v>
      </c>
      <c r="BW13" s="429"/>
      <c r="BX13" s="429"/>
      <c r="BY13" s="429"/>
      <c r="BZ13" s="429"/>
      <c r="CA13" s="429"/>
      <c r="CB13" s="429"/>
      <c r="CC13" s="430"/>
      <c r="CD13" s="437" t="s">
        <v>147</v>
      </c>
      <c r="CE13" s="438"/>
      <c r="CF13" s="438"/>
      <c r="CG13" s="438"/>
      <c r="CH13" s="438"/>
      <c r="CI13" s="438"/>
      <c r="CJ13" s="438"/>
      <c r="CK13" s="438"/>
      <c r="CL13" s="438"/>
      <c r="CM13" s="438"/>
      <c r="CN13" s="438"/>
      <c r="CO13" s="438"/>
      <c r="CP13" s="438"/>
      <c r="CQ13" s="438"/>
      <c r="CR13" s="438"/>
      <c r="CS13" s="439"/>
      <c r="CT13" s="398">
        <v>11.9</v>
      </c>
      <c r="CU13" s="399"/>
      <c r="CV13" s="399"/>
      <c r="CW13" s="399"/>
      <c r="CX13" s="399"/>
      <c r="CY13" s="399"/>
      <c r="CZ13" s="399"/>
      <c r="DA13" s="400"/>
      <c r="DB13" s="398">
        <v>11.3</v>
      </c>
      <c r="DC13" s="399"/>
      <c r="DD13" s="399"/>
      <c r="DE13" s="399"/>
      <c r="DF13" s="399"/>
      <c r="DG13" s="399"/>
      <c r="DH13" s="399"/>
      <c r="DI13" s="400"/>
      <c r="DJ13" s="186"/>
      <c r="DK13" s="186"/>
      <c r="DL13" s="186"/>
      <c r="DM13" s="186"/>
      <c r="DN13" s="186"/>
      <c r="DO13" s="186"/>
    </row>
    <row r="14" spans="1:119" ht="18.75" customHeight="1" thickBot="1" x14ac:dyDescent="0.25">
      <c r="A14" s="187"/>
      <c r="B14" s="547"/>
      <c r="C14" s="548"/>
      <c r="D14" s="548"/>
      <c r="E14" s="548"/>
      <c r="F14" s="548"/>
      <c r="G14" s="548"/>
      <c r="H14" s="548"/>
      <c r="I14" s="548"/>
      <c r="J14" s="548"/>
      <c r="K14" s="549"/>
      <c r="L14" s="521" t="s">
        <v>148</v>
      </c>
      <c r="M14" s="565"/>
      <c r="N14" s="565"/>
      <c r="O14" s="565"/>
      <c r="P14" s="565"/>
      <c r="Q14" s="566"/>
      <c r="R14" s="531">
        <v>3962</v>
      </c>
      <c r="S14" s="532"/>
      <c r="T14" s="532"/>
      <c r="U14" s="532"/>
      <c r="V14" s="533"/>
      <c r="W14" s="534"/>
      <c r="X14" s="444"/>
      <c r="Y14" s="444"/>
      <c r="Z14" s="444"/>
      <c r="AA14" s="444"/>
      <c r="AB14" s="445"/>
      <c r="AC14" s="524">
        <v>25.2</v>
      </c>
      <c r="AD14" s="525"/>
      <c r="AE14" s="525"/>
      <c r="AF14" s="525"/>
      <c r="AG14" s="526"/>
      <c r="AH14" s="524">
        <v>24.5</v>
      </c>
      <c r="AI14" s="525"/>
      <c r="AJ14" s="525"/>
      <c r="AK14" s="525"/>
      <c r="AL14" s="527"/>
      <c r="AM14" s="497"/>
      <c r="AN14" s="402"/>
      <c r="AO14" s="402"/>
      <c r="AP14" s="402"/>
      <c r="AQ14" s="402"/>
      <c r="AR14" s="402"/>
      <c r="AS14" s="402"/>
      <c r="AT14" s="403"/>
      <c r="AU14" s="485"/>
      <c r="AV14" s="486"/>
      <c r="AW14" s="486"/>
      <c r="AX14" s="486"/>
      <c r="AY14" s="408"/>
      <c r="AZ14" s="409"/>
      <c r="BA14" s="409"/>
      <c r="BB14" s="409"/>
      <c r="BC14" s="409"/>
      <c r="BD14" s="409"/>
      <c r="BE14" s="409"/>
      <c r="BF14" s="409"/>
      <c r="BG14" s="409"/>
      <c r="BH14" s="409"/>
      <c r="BI14" s="409"/>
      <c r="BJ14" s="409"/>
      <c r="BK14" s="409"/>
      <c r="BL14" s="409"/>
      <c r="BM14" s="410"/>
      <c r="BN14" s="428"/>
      <c r="BO14" s="429"/>
      <c r="BP14" s="429"/>
      <c r="BQ14" s="429"/>
      <c r="BR14" s="429"/>
      <c r="BS14" s="429"/>
      <c r="BT14" s="429"/>
      <c r="BU14" s="430"/>
      <c r="BV14" s="428"/>
      <c r="BW14" s="429"/>
      <c r="BX14" s="429"/>
      <c r="BY14" s="429"/>
      <c r="BZ14" s="429"/>
      <c r="CA14" s="429"/>
      <c r="CB14" s="429"/>
      <c r="CC14" s="430"/>
      <c r="CD14" s="434" t="s">
        <v>149</v>
      </c>
      <c r="CE14" s="435"/>
      <c r="CF14" s="435"/>
      <c r="CG14" s="435"/>
      <c r="CH14" s="435"/>
      <c r="CI14" s="435"/>
      <c r="CJ14" s="435"/>
      <c r="CK14" s="435"/>
      <c r="CL14" s="435"/>
      <c r="CM14" s="435"/>
      <c r="CN14" s="435"/>
      <c r="CO14" s="435"/>
      <c r="CP14" s="435"/>
      <c r="CQ14" s="435"/>
      <c r="CR14" s="435"/>
      <c r="CS14" s="436"/>
      <c r="CT14" s="535">
        <v>68.3</v>
      </c>
      <c r="CU14" s="536"/>
      <c r="CV14" s="536"/>
      <c r="CW14" s="536"/>
      <c r="CX14" s="536"/>
      <c r="CY14" s="536"/>
      <c r="CZ14" s="536"/>
      <c r="DA14" s="537"/>
      <c r="DB14" s="535">
        <v>71</v>
      </c>
      <c r="DC14" s="536"/>
      <c r="DD14" s="536"/>
      <c r="DE14" s="536"/>
      <c r="DF14" s="536"/>
      <c r="DG14" s="536"/>
      <c r="DH14" s="536"/>
      <c r="DI14" s="537"/>
      <c r="DJ14" s="186"/>
      <c r="DK14" s="186"/>
      <c r="DL14" s="186"/>
      <c r="DM14" s="186"/>
      <c r="DN14" s="186"/>
      <c r="DO14" s="186"/>
    </row>
    <row r="15" spans="1:119" ht="18.75" customHeight="1" x14ac:dyDescent="0.2">
      <c r="A15" s="187"/>
      <c r="B15" s="547"/>
      <c r="C15" s="548"/>
      <c r="D15" s="548"/>
      <c r="E15" s="548"/>
      <c r="F15" s="548"/>
      <c r="G15" s="548"/>
      <c r="H15" s="548"/>
      <c r="I15" s="548"/>
      <c r="J15" s="548"/>
      <c r="K15" s="549"/>
      <c r="L15" s="197"/>
      <c r="M15" s="528" t="s">
        <v>150</v>
      </c>
      <c r="N15" s="529"/>
      <c r="O15" s="529"/>
      <c r="P15" s="529"/>
      <c r="Q15" s="530"/>
      <c r="R15" s="531">
        <v>3940</v>
      </c>
      <c r="S15" s="532"/>
      <c r="T15" s="532"/>
      <c r="U15" s="532"/>
      <c r="V15" s="533"/>
      <c r="W15" s="519" t="s">
        <v>151</v>
      </c>
      <c r="X15" s="441"/>
      <c r="Y15" s="441"/>
      <c r="Z15" s="441"/>
      <c r="AA15" s="441"/>
      <c r="AB15" s="442"/>
      <c r="AC15" s="404">
        <v>407</v>
      </c>
      <c r="AD15" s="405"/>
      <c r="AE15" s="405"/>
      <c r="AF15" s="405"/>
      <c r="AG15" s="406"/>
      <c r="AH15" s="404">
        <v>479</v>
      </c>
      <c r="AI15" s="405"/>
      <c r="AJ15" s="405"/>
      <c r="AK15" s="405"/>
      <c r="AL15" s="407"/>
      <c r="AM15" s="497"/>
      <c r="AN15" s="402"/>
      <c r="AO15" s="402"/>
      <c r="AP15" s="402"/>
      <c r="AQ15" s="402"/>
      <c r="AR15" s="402"/>
      <c r="AS15" s="402"/>
      <c r="AT15" s="403"/>
      <c r="AU15" s="485"/>
      <c r="AV15" s="486"/>
      <c r="AW15" s="486"/>
      <c r="AX15" s="486"/>
      <c r="AY15" s="420" t="s">
        <v>152</v>
      </c>
      <c r="AZ15" s="421"/>
      <c r="BA15" s="421"/>
      <c r="BB15" s="421"/>
      <c r="BC15" s="421"/>
      <c r="BD15" s="421"/>
      <c r="BE15" s="421"/>
      <c r="BF15" s="421"/>
      <c r="BG15" s="421"/>
      <c r="BH15" s="421"/>
      <c r="BI15" s="421"/>
      <c r="BJ15" s="421"/>
      <c r="BK15" s="421"/>
      <c r="BL15" s="421"/>
      <c r="BM15" s="422"/>
      <c r="BN15" s="423">
        <v>387993</v>
      </c>
      <c r="BO15" s="424"/>
      <c r="BP15" s="424"/>
      <c r="BQ15" s="424"/>
      <c r="BR15" s="424"/>
      <c r="BS15" s="424"/>
      <c r="BT15" s="424"/>
      <c r="BU15" s="425"/>
      <c r="BV15" s="423">
        <v>387329</v>
      </c>
      <c r="BW15" s="424"/>
      <c r="BX15" s="424"/>
      <c r="BY15" s="424"/>
      <c r="BZ15" s="424"/>
      <c r="CA15" s="424"/>
      <c r="CB15" s="424"/>
      <c r="CC15" s="425"/>
      <c r="CD15" s="538" t="s">
        <v>153</v>
      </c>
      <c r="CE15" s="539"/>
      <c r="CF15" s="539"/>
      <c r="CG15" s="539"/>
      <c r="CH15" s="539"/>
      <c r="CI15" s="539"/>
      <c r="CJ15" s="539"/>
      <c r="CK15" s="539"/>
      <c r="CL15" s="539"/>
      <c r="CM15" s="539"/>
      <c r="CN15" s="539"/>
      <c r="CO15" s="539"/>
      <c r="CP15" s="539"/>
      <c r="CQ15" s="539"/>
      <c r="CR15" s="539"/>
      <c r="CS15" s="540"/>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x14ac:dyDescent="0.2">
      <c r="A16" s="187"/>
      <c r="B16" s="547"/>
      <c r="C16" s="548"/>
      <c r="D16" s="548"/>
      <c r="E16" s="548"/>
      <c r="F16" s="548"/>
      <c r="G16" s="548"/>
      <c r="H16" s="548"/>
      <c r="I16" s="548"/>
      <c r="J16" s="548"/>
      <c r="K16" s="549"/>
      <c r="L16" s="521" t="s">
        <v>154</v>
      </c>
      <c r="M16" s="522"/>
      <c r="N16" s="522"/>
      <c r="O16" s="522"/>
      <c r="P16" s="522"/>
      <c r="Q16" s="523"/>
      <c r="R16" s="516" t="s">
        <v>155</v>
      </c>
      <c r="S16" s="517"/>
      <c r="T16" s="517"/>
      <c r="U16" s="517"/>
      <c r="V16" s="518"/>
      <c r="W16" s="534"/>
      <c r="X16" s="444"/>
      <c r="Y16" s="444"/>
      <c r="Z16" s="444"/>
      <c r="AA16" s="444"/>
      <c r="AB16" s="445"/>
      <c r="AC16" s="524">
        <v>21.3</v>
      </c>
      <c r="AD16" s="525"/>
      <c r="AE16" s="525"/>
      <c r="AF16" s="525"/>
      <c r="AG16" s="526"/>
      <c r="AH16" s="524">
        <v>23.2</v>
      </c>
      <c r="AI16" s="525"/>
      <c r="AJ16" s="525"/>
      <c r="AK16" s="525"/>
      <c r="AL16" s="527"/>
      <c r="AM16" s="497"/>
      <c r="AN16" s="402"/>
      <c r="AO16" s="402"/>
      <c r="AP16" s="402"/>
      <c r="AQ16" s="402"/>
      <c r="AR16" s="402"/>
      <c r="AS16" s="402"/>
      <c r="AT16" s="403"/>
      <c r="AU16" s="485"/>
      <c r="AV16" s="486"/>
      <c r="AW16" s="486"/>
      <c r="AX16" s="486"/>
      <c r="AY16" s="408" t="s">
        <v>156</v>
      </c>
      <c r="AZ16" s="409"/>
      <c r="BA16" s="409"/>
      <c r="BB16" s="409"/>
      <c r="BC16" s="409"/>
      <c r="BD16" s="409"/>
      <c r="BE16" s="409"/>
      <c r="BF16" s="409"/>
      <c r="BG16" s="409"/>
      <c r="BH16" s="409"/>
      <c r="BI16" s="409"/>
      <c r="BJ16" s="409"/>
      <c r="BK16" s="409"/>
      <c r="BL16" s="409"/>
      <c r="BM16" s="410"/>
      <c r="BN16" s="428">
        <v>1833387</v>
      </c>
      <c r="BO16" s="429"/>
      <c r="BP16" s="429"/>
      <c r="BQ16" s="429"/>
      <c r="BR16" s="429"/>
      <c r="BS16" s="429"/>
      <c r="BT16" s="429"/>
      <c r="BU16" s="430"/>
      <c r="BV16" s="428">
        <v>1821564</v>
      </c>
      <c r="BW16" s="429"/>
      <c r="BX16" s="429"/>
      <c r="BY16" s="429"/>
      <c r="BZ16" s="429"/>
      <c r="CA16" s="429"/>
      <c r="CB16" s="429"/>
      <c r="CC16" s="430"/>
      <c r="CD16" s="201"/>
      <c r="CE16" s="426"/>
      <c r="CF16" s="426"/>
      <c r="CG16" s="426"/>
      <c r="CH16" s="426"/>
      <c r="CI16" s="426"/>
      <c r="CJ16" s="426"/>
      <c r="CK16" s="426"/>
      <c r="CL16" s="426"/>
      <c r="CM16" s="426"/>
      <c r="CN16" s="426"/>
      <c r="CO16" s="426"/>
      <c r="CP16" s="426"/>
      <c r="CQ16" s="426"/>
      <c r="CR16" s="426"/>
      <c r="CS16" s="427"/>
      <c r="CT16" s="398"/>
      <c r="CU16" s="399"/>
      <c r="CV16" s="399"/>
      <c r="CW16" s="399"/>
      <c r="CX16" s="399"/>
      <c r="CY16" s="399"/>
      <c r="CZ16" s="399"/>
      <c r="DA16" s="400"/>
      <c r="DB16" s="398"/>
      <c r="DC16" s="399"/>
      <c r="DD16" s="399"/>
      <c r="DE16" s="399"/>
      <c r="DF16" s="399"/>
      <c r="DG16" s="399"/>
      <c r="DH16" s="399"/>
      <c r="DI16" s="400"/>
      <c r="DJ16" s="186"/>
      <c r="DK16" s="186"/>
      <c r="DL16" s="186"/>
      <c r="DM16" s="186"/>
      <c r="DN16" s="186"/>
      <c r="DO16" s="186"/>
    </row>
    <row r="17" spans="1:119" ht="18.75" customHeight="1" thickBot="1" x14ac:dyDescent="0.25">
      <c r="A17" s="187"/>
      <c r="B17" s="550"/>
      <c r="C17" s="551"/>
      <c r="D17" s="551"/>
      <c r="E17" s="551"/>
      <c r="F17" s="551"/>
      <c r="G17" s="551"/>
      <c r="H17" s="551"/>
      <c r="I17" s="551"/>
      <c r="J17" s="551"/>
      <c r="K17" s="552"/>
      <c r="L17" s="202"/>
      <c r="M17" s="513" t="s">
        <v>157</v>
      </c>
      <c r="N17" s="514"/>
      <c r="O17" s="514"/>
      <c r="P17" s="514"/>
      <c r="Q17" s="515"/>
      <c r="R17" s="516" t="s">
        <v>158</v>
      </c>
      <c r="S17" s="517"/>
      <c r="T17" s="517"/>
      <c r="U17" s="517"/>
      <c r="V17" s="518"/>
      <c r="W17" s="519" t="s">
        <v>159</v>
      </c>
      <c r="X17" s="441"/>
      <c r="Y17" s="441"/>
      <c r="Z17" s="441"/>
      <c r="AA17" s="441"/>
      <c r="AB17" s="442"/>
      <c r="AC17" s="404">
        <v>1023</v>
      </c>
      <c r="AD17" s="405"/>
      <c r="AE17" s="405"/>
      <c r="AF17" s="405"/>
      <c r="AG17" s="406"/>
      <c r="AH17" s="404">
        <v>1081</v>
      </c>
      <c r="AI17" s="405"/>
      <c r="AJ17" s="405"/>
      <c r="AK17" s="405"/>
      <c r="AL17" s="407"/>
      <c r="AM17" s="497"/>
      <c r="AN17" s="402"/>
      <c r="AO17" s="402"/>
      <c r="AP17" s="402"/>
      <c r="AQ17" s="402"/>
      <c r="AR17" s="402"/>
      <c r="AS17" s="402"/>
      <c r="AT17" s="403"/>
      <c r="AU17" s="485"/>
      <c r="AV17" s="486"/>
      <c r="AW17" s="486"/>
      <c r="AX17" s="486"/>
      <c r="AY17" s="408" t="s">
        <v>160</v>
      </c>
      <c r="AZ17" s="409"/>
      <c r="BA17" s="409"/>
      <c r="BB17" s="409"/>
      <c r="BC17" s="409"/>
      <c r="BD17" s="409"/>
      <c r="BE17" s="409"/>
      <c r="BF17" s="409"/>
      <c r="BG17" s="409"/>
      <c r="BH17" s="409"/>
      <c r="BI17" s="409"/>
      <c r="BJ17" s="409"/>
      <c r="BK17" s="409"/>
      <c r="BL17" s="409"/>
      <c r="BM17" s="410"/>
      <c r="BN17" s="428">
        <v>491334</v>
      </c>
      <c r="BO17" s="429"/>
      <c r="BP17" s="429"/>
      <c r="BQ17" s="429"/>
      <c r="BR17" s="429"/>
      <c r="BS17" s="429"/>
      <c r="BT17" s="429"/>
      <c r="BU17" s="430"/>
      <c r="BV17" s="428">
        <v>488943</v>
      </c>
      <c r="BW17" s="429"/>
      <c r="BX17" s="429"/>
      <c r="BY17" s="429"/>
      <c r="BZ17" s="429"/>
      <c r="CA17" s="429"/>
      <c r="CB17" s="429"/>
      <c r="CC17" s="430"/>
      <c r="CD17" s="201"/>
      <c r="CE17" s="426"/>
      <c r="CF17" s="426"/>
      <c r="CG17" s="426"/>
      <c r="CH17" s="426"/>
      <c r="CI17" s="426"/>
      <c r="CJ17" s="426"/>
      <c r="CK17" s="426"/>
      <c r="CL17" s="426"/>
      <c r="CM17" s="426"/>
      <c r="CN17" s="426"/>
      <c r="CO17" s="426"/>
      <c r="CP17" s="426"/>
      <c r="CQ17" s="426"/>
      <c r="CR17" s="426"/>
      <c r="CS17" s="427"/>
      <c r="CT17" s="398"/>
      <c r="CU17" s="399"/>
      <c r="CV17" s="399"/>
      <c r="CW17" s="399"/>
      <c r="CX17" s="399"/>
      <c r="CY17" s="399"/>
      <c r="CZ17" s="399"/>
      <c r="DA17" s="400"/>
      <c r="DB17" s="398"/>
      <c r="DC17" s="399"/>
      <c r="DD17" s="399"/>
      <c r="DE17" s="399"/>
      <c r="DF17" s="399"/>
      <c r="DG17" s="399"/>
      <c r="DH17" s="399"/>
      <c r="DI17" s="400"/>
      <c r="DJ17" s="186"/>
      <c r="DK17" s="186"/>
      <c r="DL17" s="186"/>
      <c r="DM17" s="186"/>
      <c r="DN17" s="186"/>
      <c r="DO17" s="186"/>
    </row>
    <row r="18" spans="1:119" ht="18.75" customHeight="1" thickBot="1" x14ac:dyDescent="0.25">
      <c r="A18" s="187"/>
      <c r="B18" s="490" t="s">
        <v>161</v>
      </c>
      <c r="C18" s="491"/>
      <c r="D18" s="491"/>
      <c r="E18" s="492"/>
      <c r="F18" s="492"/>
      <c r="G18" s="492"/>
      <c r="H18" s="492"/>
      <c r="I18" s="492"/>
      <c r="J18" s="492"/>
      <c r="K18" s="492"/>
      <c r="L18" s="493">
        <v>64.930000000000007</v>
      </c>
      <c r="M18" s="493"/>
      <c r="N18" s="493"/>
      <c r="O18" s="493"/>
      <c r="P18" s="493"/>
      <c r="Q18" s="493"/>
      <c r="R18" s="494"/>
      <c r="S18" s="494"/>
      <c r="T18" s="494"/>
      <c r="U18" s="494"/>
      <c r="V18" s="495"/>
      <c r="W18" s="509"/>
      <c r="X18" s="510"/>
      <c r="Y18" s="510"/>
      <c r="Z18" s="510"/>
      <c r="AA18" s="510"/>
      <c r="AB18" s="520"/>
      <c r="AC18" s="392">
        <v>53.5</v>
      </c>
      <c r="AD18" s="393"/>
      <c r="AE18" s="393"/>
      <c r="AF18" s="393"/>
      <c r="AG18" s="496"/>
      <c r="AH18" s="392">
        <v>52.3</v>
      </c>
      <c r="AI18" s="393"/>
      <c r="AJ18" s="393"/>
      <c r="AK18" s="393"/>
      <c r="AL18" s="394"/>
      <c r="AM18" s="497"/>
      <c r="AN18" s="402"/>
      <c r="AO18" s="402"/>
      <c r="AP18" s="402"/>
      <c r="AQ18" s="402"/>
      <c r="AR18" s="402"/>
      <c r="AS18" s="402"/>
      <c r="AT18" s="403"/>
      <c r="AU18" s="485"/>
      <c r="AV18" s="486"/>
      <c r="AW18" s="486"/>
      <c r="AX18" s="486"/>
      <c r="AY18" s="408" t="s">
        <v>162</v>
      </c>
      <c r="AZ18" s="409"/>
      <c r="BA18" s="409"/>
      <c r="BB18" s="409"/>
      <c r="BC18" s="409"/>
      <c r="BD18" s="409"/>
      <c r="BE18" s="409"/>
      <c r="BF18" s="409"/>
      <c r="BG18" s="409"/>
      <c r="BH18" s="409"/>
      <c r="BI18" s="409"/>
      <c r="BJ18" s="409"/>
      <c r="BK18" s="409"/>
      <c r="BL18" s="409"/>
      <c r="BM18" s="410"/>
      <c r="BN18" s="428">
        <v>1972209</v>
      </c>
      <c r="BO18" s="429"/>
      <c r="BP18" s="429"/>
      <c r="BQ18" s="429"/>
      <c r="BR18" s="429"/>
      <c r="BS18" s="429"/>
      <c r="BT18" s="429"/>
      <c r="BU18" s="430"/>
      <c r="BV18" s="428">
        <v>1961617</v>
      </c>
      <c r="BW18" s="429"/>
      <c r="BX18" s="429"/>
      <c r="BY18" s="429"/>
      <c r="BZ18" s="429"/>
      <c r="CA18" s="429"/>
      <c r="CB18" s="429"/>
      <c r="CC18" s="430"/>
      <c r="CD18" s="201"/>
      <c r="CE18" s="426"/>
      <c r="CF18" s="426"/>
      <c r="CG18" s="426"/>
      <c r="CH18" s="426"/>
      <c r="CI18" s="426"/>
      <c r="CJ18" s="426"/>
      <c r="CK18" s="426"/>
      <c r="CL18" s="426"/>
      <c r="CM18" s="426"/>
      <c r="CN18" s="426"/>
      <c r="CO18" s="426"/>
      <c r="CP18" s="426"/>
      <c r="CQ18" s="426"/>
      <c r="CR18" s="426"/>
      <c r="CS18" s="427"/>
      <c r="CT18" s="398"/>
      <c r="CU18" s="399"/>
      <c r="CV18" s="399"/>
      <c r="CW18" s="399"/>
      <c r="CX18" s="399"/>
      <c r="CY18" s="399"/>
      <c r="CZ18" s="399"/>
      <c r="DA18" s="400"/>
      <c r="DB18" s="398"/>
      <c r="DC18" s="399"/>
      <c r="DD18" s="399"/>
      <c r="DE18" s="399"/>
      <c r="DF18" s="399"/>
      <c r="DG18" s="399"/>
      <c r="DH18" s="399"/>
      <c r="DI18" s="400"/>
      <c r="DJ18" s="186"/>
      <c r="DK18" s="186"/>
      <c r="DL18" s="186"/>
      <c r="DM18" s="186"/>
      <c r="DN18" s="186"/>
      <c r="DO18" s="186"/>
    </row>
    <row r="19" spans="1:119" ht="18.75" customHeight="1" thickBot="1" x14ac:dyDescent="0.25">
      <c r="A19" s="187"/>
      <c r="B19" s="490" t="s">
        <v>163</v>
      </c>
      <c r="C19" s="491"/>
      <c r="D19" s="491"/>
      <c r="E19" s="492"/>
      <c r="F19" s="492"/>
      <c r="G19" s="492"/>
      <c r="H19" s="492"/>
      <c r="I19" s="492"/>
      <c r="J19" s="492"/>
      <c r="K19" s="492"/>
      <c r="L19" s="498">
        <v>61</v>
      </c>
      <c r="M19" s="498"/>
      <c r="N19" s="498"/>
      <c r="O19" s="498"/>
      <c r="P19" s="498"/>
      <c r="Q19" s="498"/>
      <c r="R19" s="499"/>
      <c r="S19" s="499"/>
      <c r="T19" s="499"/>
      <c r="U19" s="499"/>
      <c r="V19" s="500"/>
      <c r="W19" s="507"/>
      <c r="X19" s="508"/>
      <c r="Y19" s="508"/>
      <c r="Z19" s="508"/>
      <c r="AA19" s="508"/>
      <c r="AB19" s="508"/>
      <c r="AC19" s="511"/>
      <c r="AD19" s="511"/>
      <c r="AE19" s="511"/>
      <c r="AF19" s="511"/>
      <c r="AG19" s="511"/>
      <c r="AH19" s="511"/>
      <c r="AI19" s="511"/>
      <c r="AJ19" s="511"/>
      <c r="AK19" s="511"/>
      <c r="AL19" s="512"/>
      <c r="AM19" s="497"/>
      <c r="AN19" s="402"/>
      <c r="AO19" s="402"/>
      <c r="AP19" s="402"/>
      <c r="AQ19" s="402"/>
      <c r="AR19" s="402"/>
      <c r="AS19" s="402"/>
      <c r="AT19" s="403"/>
      <c r="AU19" s="485"/>
      <c r="AV19" s="486"/>
      <c r="AW19" s="486"/>
      <c r="AX19" s="486"/>
      <c r="AY19" s="408" t="s">
        <v>164</v>
      </c>
      <c r="AZ19" s="409"/>
      <c r="BA19" s="409"/>
      <c r="BB19" s="409"/>
      <c r="BC19" s="409"/>
      <c r="BD19" s="409"/>
      <c r="BE19" s="409"/>
      <c r="BF19" s="409"/>
      <c r="BG19" s="409"/>
      <c r="BH19" s="409"/>
      <c r="BI19" s="409"/>
      <c r="BJ19" s="409"/>
      <c r="BK19" s="409"/>
      <c r="BL19" s="409"/>
      <c r="BM19" s="410"/>
      <c r="BN19" s="428">
        <v>2436789</v>
      </c>
      <c r="BO19" s="429"/>
      <c r="BP19" s="429"/>
      <c r="BQ19" s="429"/>
      <c r="BR19" s="429"/>
      <c r="BS19" s="429"/>
      <c r="BT19" s="429"/>
      <c r="BU19" s="430"/>
      <c r="BV19" s="428">
        <v>2404859</v>
      </c>
      <c r="BW19" s="429"/>
      <c r="BX19" s="429"/>
      <c r="BY19" s="429"/>
      <c r="BZ19" s="429"/>
      <c r="CA19" s="429"/>
      <c r="CB19" s="429"/>
      <c r="CC19" s="430"/>
      <c r="CD19" s="201"/>
      <c r="CE19" s="426"/>
      <c r="CF19" s="426"/>
      <c r="CG19" s="426"/>
      <c r="CH19" s="426"/>
      <c r="CI19" s="426"/>
      <c r="CJ19" s="426"/>
      <c r="CK19" s="426"/>
      <c r="CL19" s="426"/>
      <c r="CM19" s="426"/>
      <c r="CN19" s="426"/>
      <c r="CO19" s="426"/>
      <c r="CP19" s="426"/>
      <c r="CQ19" s="426"/>
      <c r="CR19" s="426"/>
      <c r="CS19" s="427"/>
      <c r="CT19" s="398"/>
      <c r="CU19" s="399"/>
      <c r="CV19" s="399"/>
      <c r="CW19" s="399"/>
      <c r="CX19" s="399"/>
      <c r="CY19" s="399"/>
      <c r="CZ19" s="399"/>
      <c r="DA19" s="400"/>
      <c r="DB19" s="398"/>
      <c r="DC19" s="399"/>
      <c r="DD19" s="399"/>
      <c r="DE19" s="399"/>
      <c r="DF19" s="399"/>
      <c r="DG19" s="399"/>
      <c r="DH19" s="399"/>
      <c r="DI19" s="400"/>
      <c r="DJ19" s="186"/>
      <c r="DK19" s="186"/>
      <c r="DL19" s="186"/>
      <c r="DM19" s="186"/>
      <c r="DN19" s="186"/>
      <c r="DO19" s="186"/>
    </row>
    <row r="20" spans="1:119" ht="18.75" customHeight="1" thickBot="1" x14ac:dyDescent="0.25">
      <c r="A20" s="187"/>
      <c r="B20" s="490" t="s">
        <v>165</v>
      </c>
      <c r="C20" s="491"/>
      <c r="D20" s="491"/>
      <c r="E20" s="492"/>
      <c r="F20" s="492"/>
      <c r="G20" s="492"/>
      <c r="H20" s="492"/>
      <c r="I20" s="492"/>
      <c r="J20" s="492"/>
      <c r="K20" s="492"/>
      <c r="L20" s="498">
        <v>1445</v>
      </c>
      <c r="M20" s="498"/>
      <c r="N20" s="498"/>
      <c r="O20" s="498"/>
      <c r="P20" s="498"/>
      <c r="Q20" s="498"/>
      <c r="R20" s="499"/>
      <c r="S20" s="499"/>
      <c r="T20" s="499"/>
      <c r="U20" s="499"/>
      <c r="V20" s="500"/>
      <c r="W20" s="509"/>
      <c r="X20" s="510"/>
      <c r="Y20" s="510"/>
      <c r="Z20" s="510"/>
      <c r="AA20" s="510"/>
      <c r="AB20" s="510"/>
      <c r="AC20" s="501"/>
      <c r="AD20" s="501"/>
      <c r="AE20" s="501"/>
      <c r="AF20" s="501"/>
      <c r="AG20" s="501"/>
      <c r="AH20" s="501"/>
      <c r="AI20" s="501"/>
      <c r="AJ20" s="501"/>
      <c r="AK20" s="501"/>
      <c r="AL20" s="502"/>
      <c r="AM20" s="503"/>
      <c r="AN20" s="475"/>
      <c r="AO20" s="475"/>
      <c r="AP20" s="475"/>
      <c r="AQ20" s="475"/>
      <c r="AR20" s="475"/>
      <c r="AS20" s="475"/>
      <c r="AT20" s="476"/>
      <c r="AU20" s="504"/>
      <c r="AV20" s="505"/>
      <c r="AW20" s="505"/>
      <c r="AX20" s="506"/>
      <c r="AY20" s="408"/>
      <c r="AZ20" s="409"/>
      <c r="BA20" s="409"/>
      <c r="BB20" s="409"/>
      <c r="BC20" s="409"/>
      <c r="BD20" s="409"/>
      <c r="BE20" s="409"/>
      <c r="BF20" s="409"/>
      <c r="BG20" s="409"/>
      <c r="BH20" s="409"/>
      <c r="BI20" s="409"/>
      <c r="BJ20" s="409"/>
      <c r="BK20" s="409"/>
      <c r="BL20" s="409"/>
      <c r="BM20" s="410"/>
      <c r="BN20" s="428"/>
      <c r="BO20" s="429"/>
      <c r="BP20" s="429"/>
      <c r="BQ20" s="429"/>
      <c r="BR20" s="429"/>
      <c r="BS20" s="429"/>
      <c r="BT20" s="429"/>
      <c r="BU20" s="430"/>
      <c r="BV20" s="428"/>
      <c r="BW20" s="429"/>
      <c r="BX20" s="429"/>
      <c r="BY20" s="429"/>
      <c r="BZ20" s="429"/>
      <c r="CA20" s="429"/>
      <c r="CB20" s="429"/>
      <c r="CC20" s="430"/>
      <c r="CD20" s="201"/>
      <c r="CE20" s="426"/>
      <c r="CF20" s="426"/>
      <c r="CG20" s="426"/>
      <c r="CH20" s="426"/>
      <c r="CI20" s="426"/>
      <c r="CJ20" s="426"/>
      <c r="CK20" s="426"/>
      <c r="CL20" s="426"/>
      <c r="CM20" s="426"/>
      <c r="CN20" s="426"/>
      <c r="CO20" s="426"/>
      <c r="CP20" s="426"/>
      <c r="CQ20" s="426"/>
      <c r="CR20" s="426"/>
      <c r="CS20" s="427"/>
      <c r="CT20" s="398"/>
      <c r="CU20" s="399"/>
      <c r="CV20" s="399"/>
      <c r="CW20" s="399"/>
      <c r="CX20" s="399"/>
      <c r="CY20" s="399"/>
      <c r="CZ20" s="399"/>
      <c r="DA20" s="400"/>
      <c r="DB20" s="398"/>
      <c r="DC20" s="399"/>
      <c r="DD20" s="399"/>
      <c r="DE20" s="399"/>
      <c r="DF20" s="399"/>
      <c r="DG20" s="399"/>
      <c r="DH20" s="399"/>
      <c r="DI20" s="400"/>
      <c r="DJ20" s="186"/>
      <c r="DK20" s="186"/>
      <c r="DL20" s="186"/>
      <c r="DM20" s="186"/>
      <c r="DN20" s="186"/>
      <c r="DO20" s="186"/>
    </row>
    <row r="21" spans="1:119" ht="18.75" customHeight="1" x14ac:dyDescent="0.2">
      <c r="A21" s="187"/>
      <c r="B21" s="487" t="s">
        <v>166</v>
      </c>
      <c r="C21" s="488"/>
      <c r="D21" s="488"/>
      <c r="E21" s="488"/>
      <c r="F21" s="488"/>
      <c r="G21" s="488"/>
      <c r="H21" s="488"/>
      <c r="I21" s="488"/>
      <c r="J21" s="488"/>
      <c r="K21" s="488"/>
      <c r="L21" s="488"/>
      <c r="M21" s="488"/>
      <c r="N21" s="488"/>
      <c r="O21" s="488"/>
      <c r="P21" s="488"/>
      <c r="Q21" s="488"/>
      <c r="R21" s="488"/>
      <c r="S21" s="488"/>
      <c r="T21" s="488"/>
      <c r="U21" s="488"/>
      <c r="V21" s="488"/>
      <c r="W21" s="488"/>
      <c r="X21" s="488"/>
      <c r="Y21" s="488"/>
      <c r="Z21" s="488"/>
      <c r="AA21" s="488"/>
      <c r="AB21" s="488"/>
      <c r="AC21" s="488"/>
      <c r="AD21" s="488"/>
      <c r="AE21" s="488"/>
      <c r="AF21" s="488"/>
      <c r="AG21" s="488"/>
      <c r="AH21" s="488"/>
      <c r="AI21" s="488"/>
      <c r="AJ21" s="488"/>
      <c r="AK21" s="488"/>
      <c r="AL21" s="488"/>
      <c r="AM21" s="488"/>
      <c r="AN21" s="488"/>
      <c r="AO21" s="488"/>
      <c r="AP21" s="488"/>
      <c r="AQ21" s="488"/>
      <c r="AR21" s="488"/>
      <c r="AS21" s="488"/>
      <c r="AT21" s="488"/>
      <c r="AU21" s="488"/>
      <c r="AV21" s="488"/>
      <c r="AW21" s="488"/>
      <c r="AX21" s="489"/>
      <c r="AY21" s="408"/>
      <c r="AZ21" s="409"/>
      <c r="BA21" s="409"/>
      <c r="BB21" s="409"/>
      <c r="BC21" s="409"/>
      <c r="BD21" s="409"/>
      <c r="BE21" s="409"/>
      <c r="BF21" s="409"/>
      <c r="BG21" s="409"/>
      <c r="BH21" s="409"/>
      <c r="BI21" s="409"/>
      <c r="BJ21" s="409"/>
      <c r="BK21" s="409"/>
      <c r="BL21" s="409"/>
      <c r="BM21" s="410"/>
      <c r="BN21" s="428"/>
      <c r="BO21" s="429"/>
      <c r="BP21" s="429"/>
      <c r="BQ21" s="429"/>
      <c r="BR21" s="429"/>
      <c r="BS21" s="429"/>
      <c r="BT21" s="429"/>
      <c r="BU21" s="430"/>
      <c r="BV21" s="428"/>
      <c r="BW21" s="429"/>
      <c r="BX21" s="429"/>
      <c r="BY21" s="429"/>
      <c r="BZ21" s="429"/>
      <c r="CA21" s="429"/>
      <c r="CB21" s="429"/>
      <c r="CC21" s="430"/>
      <c r="CD21" s="201"/>
      <c r="CE21" s="426"/>
      <c r="CF21" s="426"/>
      <c r="CG21" s="426"/>
      <c r="CH21" s="426"/>
      <c r="CI21" s="426"/>
      <c r="CJ21" s="426"/>
      <c r="CK21" s="426"/>
      <c r="CL21" s="426"/>
      <c r="CM21" s="426"/>
      <c r="CN21" s="426"/>
      <c r="CO21" s="426"/>
      <c r="CP21" s="426"/>
      <c r="CQ21" s="426"/>
      <c r="CR21" s="426"/>
      <c r="CS21" s="427"/>
      <c r="CT21" s="398"/>
      <c r="CU21" s="399"/>
      <c r="CV21" s="399"/>
      <c r="CW21" s="399"/>
      <c r="CX21" s="399"/>
      <c r="CY21" s="399"/>
      <c r="CZ21" s="399"/>
      <c r="DA21" s="400"/>
      <c r="DB21" s="398"/>
      <c r="DC21" s="399"/>
      <c r="DD21" s="399"/>
      <c r="DE21" s="399"/>
      <c r="DF21" s="399"/>
      <c r="DG21" s="399"/>
      <c r="DH21" s="399"/>
      <c r="DI21" s="400"/>
      <c r="DJ21" s="186"/>
      <c r="DK21" s="186"/>
      <c r="DL21" s="186"/>
      <c r="DM21" s="186"/>
      <c r="DN21" s="186"/>
      <c r="DO21" s="186"/>
    </row>
    <row r="22" spans="1:119" ht="18.75" customHeight="1" thickBot="1" x14ac:dyDescent="0.25">
      <c r="A22" s="187"/>
      <c r="B22" s="457" t="s">
        <v>167</v>
      </c>
      <c r="C22" s="458"/>
      <c r="D22" s="459"/>
      <c r="E22" s="466" t="s">
        <v>1</v>
      </c>
      <c r="F22" s="441"/>
      <c r="G22" s="441"/>
      <c r="H22" s="441"/>
      <c r="I22" s="441"/>
      <c r="J22" s="441"/>
      <c r="K22" s="442"/>
      <c r="L22" s="466" t="s">
        <v>168</v>
      </c>
      <c r="M22" s="441"/>
      <c r="N22" s="441"/>
      <c r="O22" s="441"/>
      <c r="P22" s="442"/>
      <c r="Q22" s="451" t="s">
        <v>169</v>
      </c>
      <c r="R22" s="452"/>
      <c r="S22" s="452"/>
      <c r="T22" s="452"/>
      <c r="U22" s="452"/>
      <c r="V22" s="467"/>
      <c r="W22" s="469" t="s">
        <v>170</v>
      </c>
      <c r="X22" s="458"/>
      <c r="Y22" s="459"/>
      <c r="Z22" s="466" t="s">
        <v>1</v>
      </c>
      <c r="AA22" s="441"/>
      <c r="AB22" s="441"/>
      <c r="AC22" s="441"/>
      <c r="AD22" s="441"/>
      <c r="AE22" s="441"/>
      <c r="AF22" s="441"/>
      <c r="AG22" s="442"/>
      <c r="AH22" s="440" t="s">
        <v>171</v>
      </c>
      <c r="AI22" s="441"/>
      <c r="AJ22" s="441"/>
      <c r="AK22" s="441"/>
      <c r="AL22" s="442"/>
      <c r="AM22" s="440" t="s">
        <v>172</v>
      </c>
      <c r="AN22" s="446"/>
      <c r="AO22" s="446"/>
      <c r="AP22" s="446"/>
      <c r="AQ22" s="446"/>
      <c r="AR22" s="447"/>
      <c r="AS22" s="451" t="s">
        <v>169</v>
      </c>
      <c r="AT22" s="452"/>
      <c r="AU22" s="452"/>
      <c r="AV22" s="452"/>
      <c r="AW22" s="452"/>
      <c r="AX22" s="453"/>
      <c r="AY22" s="395"/>
      <c r="AZ22" s="396"/>
      <c r="BA22" s="396"/>
      <c r="BB22" s="396"/>
      <c r="BC22" s="396"/>
      <c r="BD22" s="396"/>
      <c r="BE22" s="396"/>
      <c r="BF22" s="396"/>
      <c r="BG22" s="396"/>
      <c r="BH22" s="396"/>
      <c r="BI22" s="396"/>
      <c r="BJ22" s="396"/>
      <c r="BK22" s="396"/>
      <c r="BL22" s="396"/>
      <c r="BM22" s="397"/>
      <c r="BN22" s="431"/>
      <c r="BO22" s="432"/>
      <c r="BP22" s="432"/>
      <c r="BQ22" s="432"/>
      <c r="BR22" s="432"/>
      <c r="BS22" s="432"/>
      <c r="BT22" s="432"/>
      <c r="BU22" s="433"/>
      <c r="BV22" s="431"/>
      <c r="BW22" s="432"/>
      <c r="BX22" s="432"/>
      <c r="BY22" s="432"/>
      <c r="BZ22" s="432"/>
      <c r="CA22" s="432"/>
      <c r="CB22" s="432"/>
      <c r="CC22" s="433"/>
      <c r="CD22" s="201"/>
      <c r="CE22" s="426"/>
      <c r="CF22" s="426"/>
      <c r="CG22" s="426"/>
      <c r="CH22" s="426"/>
      <c r="CI22" s="426"/>
      <c r="CJ22" s="426"/>
      <c r="CK22" s="426"/>
      <c r="CL22" s="426"/>
      <c r="CM22" s="426"/>
      <c r="CN22" s="426"/>
      <c r="CO22" s="426"/>
      <c r="CP22" s="426"/>
      <c r="CQ22" s="426"/>
      <c r="CR22" s="426"/>
      <c r="CS22" s="427"/>
      <c r="CT22" s="398"/>
      <c r="CU22" s="399"/>
      <c r="CV22" s="399"/>
      <c r="CW22" s="399"/>
      <c r="CX22" s="399"/>
      <c r="CY22" s="399"/>
      <c r="CZ22" s="399"/>
      <c r="DA22" s="400"/>
      <c r="DB22" s="398"/>
      <c r="DC22" s="399"/>
      <c r="DD22" s="399"/>
      <c r="DE22" s="399"/>
      <c r="DF22" s="399"/>
      <c r="DG22" s="399"/>
      <c r="DH22" s="399"/>
      <c r="DI22" s="400"/>
      <c r="DJ22" s="186"/>
      <c r="DK22" s="186"/>
      <c r="DL22" s="186"/>
      <c r="DM22" s="186"/>
      <c r="DN22" s="186"/>
      <c r="DO22" s="186"/>
    </row>
    <row r="23" spans="1:119" ht="18.75" customHeight="1" x14ac:dyDescent="0.2">
      <c r="A23" s="187"/>
      <c r="B23" s="460"/>
      <c r="C23" s="461"/>
      <c r="D23" s="462"/>
      <c r="E23" s="443"/>
      <c r="F23" s="444"/>
      <c r="G23" s="444"/>
      <c r="H23" s="444"/>
      <c r="I23" s="444"/>
      <c r="J23" s="444"/>
      <c r="K23" s="445"/>
      <c r="L23" s="443"/>
      <c r="M23" s="444"/>
      <c r="N23" s="444"/>
      <c r="O23" s="444"/>
      <c r="P23" s="445"/>
      <c r="Q23" s="454"/>
      <c r="R23" s="455"/>
      <c r="S23" s="455"/>
      <c r="T23" s="455"/>
      <c r="U23" s="455"/>
      <c r="V23" s="468"/>
      <c r="W23" s="470"/>
      <c r="X23" s="461"/>
      <c r="Y23" s="462"/>
      <c r="Z23" s="443"/>
      <c r="AA23" s="444"/>
      <c r="AB23" s="444"/>
      <c r="AC23" s="444"/>
      <c r="AD23" s="444"/>
      <c r="AE23" s="444"/>
      <c r="AF23" s="444"/>
      <c r="AG23" s="445"/>
      <c r="AH23" s="443"/>
      <c r="AI23" s="444"/>
      <c r="AJ23" s="444"/>
      <c r="AK23" s="444"/>
      <c r="AL23" s="445"/>
      <c r="AM23" s="448"/>
      <c r="AN23" s="449"/>
      <c r="AO23" s="449"/>
      <c r="AP23" s="449"/>
      <c r="AQ23" s="449"/>
      <c r="AR23" s="450"/>
      <c r="AS23" s="454"/>
      <c r="AT23" s="455"/>
      <c r="AU23" s="455"/>
      <c r="AV23" s="455"/>
      <c r="AW23" s="455"/>
      <c r="AX23" s="456"/>
      <c r="AY23" s="420" t="s">
        <v>173</v>
      </c>
      <c r="AZ23" s="421"/>
      <c r="BA23" s="421"/>
      <c r="BB23" s="421"/>
      <c r="BC23" s="421"/>
      <c r="BD23" s="421"/>
      <c r="BE23" s="421"/>
      <c r="BF23" s="421"/>
      <c r="BG23" s="421"/>
      <c r="BH23" s="421"/>
      <c r="BI23" s="421"/>
      <c r="BJ23" s="421"/>
      <c r="BK23" s="421"/>
      <c r="BL23" s="421"/>
      <c r="BM23" s="422"/>
      <c r="BN23" s="428">
        <v>3556113</v>
      </c>
      <c r="BO23" s="429"/>
      <c r="BP23" s="429"/>
      <c r="BQ23" s="429"/>
      <c r="BR23" s="429"/>
      <c r="BS23" s="429"/>
      <c r="BT23" s="429"/>
      <c r="BU23" s="430"/>
      <c r="BV23" s="428">
        <v>3601726</v>
      </c>
      <c r="BW23" s="429"/>
      <c r="BX23" s="429"/>
      <c r="BY23" s="429"/>
      <c r="BZ23" s="429"/>
      <c r="CA23" s="429"/>
      <c r="CB23" s="429"/>
      <c r="CC23" s="430"/>
      <c r="CD23" s="201"/>
      <c r="CE23" s="426"/>
      <c r="CF23" s="426"/>
      <c r="CG23" s="426"/>
      <c r="CH23" s="426"/>
      <c r="CI23" s="426"/>
      <c r="CJ23" s="426"/>
      <c r="CK23" s="426"/>
      <c r="CL23" s="426"/>
      <c r="CM23" s="426"/>
      <c r="CN23" s="426"/>
      <c r="CO23" s="426"/>
      <c r="CP23" s="426"/>
      <c r="CQ23" s="426"/>
      <c r="CR23" s="426"/>
      <c r="CS23" s="427"/>
      <c r="CT23" s="398"/>
      <c r="CU23" s="399"/>
      <c r="CV23" s="399"/>
      <c r="CW23" s="399"/>
      <c r="CX23" s="399"/>
      <c r="CY23" s="399"/>
      <c r="CZ23" s="399"/>
      <c r="DA23" s="400"/>
      <c r="DB23" s="398"/>
      <c r="DC23" s="399"/>
      <c r="DD23" s="399"/>
      <c r="DE23" s="399"/>
      <c r="DF23" s="399"/>
      <c r="DG23" s="399"/>
      <c r="DH23" s="399"/>
      <c r="DI23" s="400"/>
      <c r="DJ23" s="186"/>
      <c r="DK23" s="186"/>
      <c r="DL23" s="186"/>
      <c r="DM23" s="186"/>
      <c r="DN23" s="186"/>
      <c r="DO23" s="186"/>
    </row>
    <row r="24" spans="1:119" ht="18.75" customHeight="1" thickBot="1" x14ac:dyDescent="0.25">
      <c r="A24" s="187"/>
      <c r="B24" s="460"/>
      <c r="C24" s="461"/>
      <c r="D24" s="462"/>
      <c r="E24" s="401" t="s">
        <v>174</v>
      </c>
      <c r="F24" s="402"/>
      <c r="G24" s="402"/>
      <c r="H24" s="402"/>
      <c r="I24" s="402"/>
      <c r="J24" s="402"/>
      <c r="K24" s="403"/>
      <c r="L24" s="404">
        <v>1</v>
      </c>
      <c r="M24" s="405"/>
      <c r="N24" s="405"/>
      <c r="O24" s="405"/>
      <c r="P24" s="406"/>
      <c r="Q24" s="404">
        <v>7000</v>
      </c>
      <c r="R24" s="405"/>
      <c r="S24" s="405"/>
      <c r="T24" s="405"/>
      <c r="U24" s="405"/>
      <c r="V24" s="406"/>
      <c r="W24" s="470"/>
      <c r="X24" s="461"/>
      <c r="Y24" s="462"/>
      <c r="Z24" s="401" t="s">
        <v>175</v>
      </c>
      <c r="AA24" s="402"/>
      <c r="AB24" s="402"/>
      <c r="AC24" s="402"/>
      <c r="AD24" s="402"/>
      <c r="AE24" s="402"/>
      <c r="AF24" s="402"/>
      <c r="AG24" s="403"/>
      <c r="AH24" s="404">
        <v>68</v>
      </c>
      <c r="AI24" s="405"/>
      <c r="AJ24" s="405"/>
      <c r="AK24" s="405"/>
      <c r="AL24" s="406"/>
      <c r="AM24" s="404">
        <v>197472</v>
      </c>
      <c r="AN24" s="405"/>
      <c r="AO24" s="405"/>
      <c r="AP24" s="405"/>
      <c r="AQ24" s="405"/>
      <c r="AR24" s="406"/>
      <c r="AS24" s="404">
        <v>2904</v>
      </c>
      <c r="AT24" s="405"/>
      <c r="AU24" s="405"/>
      <c r="AV24" s="405"/>
      <c r="AW24" s="405"/>
      <c r="AX24" s="407"/>
      <c r="AY24" s="395" t="s">
        <v>176</v>
      </c>
      <c r="AZ24" s="396"/>
      <c r="BA24" s="396"/>
      <c r="BB24" s="396"/>
      <c r="BC24" s="396"/>
      <c r="BD24" s="396"/>
      <c r="BE24" s="396"/>
      <c r="BF24" s="396"/>
      <c r="BG24" s="396"/>
      <c r="BH24" s="396"/>
      <c r="BI24" s="396"/>
      <c r="BJ24" s="396"/>
      <c r="BK24" s="396"/>
      <c r="BL24" s="396"/>
      <c r="BM24" s="397"/>
      <c r="BN24" s="428">
        <v>3187347</v>
      </c>
      <c r="BO24" s="429"/>
      <c r="BP24" s="429"/>
      <c r="BQ24" s="429"/>
      <c r="BR24" s="429"/>
      <c r="BS24" s="429"/>
      <c r="BT24" s="429"/>
      <c r="BU24" s="430"/>
      <c r="BV24" s="428">
        <v>3110680</v>
      </c>
      <c r="BW24" s="429"/>
      <c r="BX24" s="429"/>
      <c r="BY24" s="429"/>
      <c r="BZ24" s="429"/>
      <c r="CA24" s="429"/>
      <c r="CB24" s="429"/>
      <c r="CC24" s="430"/>
      <c r="CD24" s="201"/>
      <c r="CE24" s="426"/>
      <c r="CF24" s="426"/>
      <c r="CG24" s="426"/>
      <c r="CH24" s="426"/>
      <c r="CI24" s="426"/>
      <c r="CJ24" s="426"/>
      <c r="CK24" s="426"/>
      <c r="CL24" s="426"/>
      <c r="CM24" s="426"/>
      <c r="CN24" s="426"/>
      <c r="CO24" s="426"/>
      <c r="CP24" s="426"/>
      <c r="CQ24" s="426"/>
      <c r="CR24" s="426"/>
      <c r="CS24" s="427"/>
      <c r="CT24" s="398"/>
      <c r="CU24" s="399"/>
      <c r="CV24" s="399"/>
      <c r="CW24" s="399"/>
      <c r="CX24" s="399"/>
      <c r="CY24" s="399"/>
      <c r="CZ24" s="399"/>
      <c r="DA24" s="400"/>
      <c r="DB24" s="398"/>
      <c r="DC24" s="399"/>
      <c r="DD24" s="399"/>
      <c r="DE24" s="399"/>
      <c r="DF24" s="399"/>
      <c r="DG24" s="399"/>
      <c r="DH24" s="399"/>
      <c r="DI24" s="400"/>
      <c r="DJ24" s="186"/>
      <c r="DK24" s="186"/>
      <c r="DL24" s="186"/>
      <c r="DM24" s="186"/>
      <c r="DN24" s="186"/>
      <c r="DO24" s="186"/>
    </row>
    <row r="25" spans="1:119" s="186" customFormat="1" ht="18.75" customHeight="1" x14ac:dyDescent="0.2">
      <c r="A25" s="187"/>
      <c r="B25" s="460"/>
      <c r="C25" s="461"/>
      <c r="D25" s="462"/>
      <c r="E25" s="401" t="s">
        <v>177</v>
      </c>
      <c r="F25" s="402"/>
      <c r="G25" s="402"/>
      <c r="H25" s="402"/>
      <c r="I25" s="402"/>
      <c r="J25" s="402"/>
      <c r="K25" s="403"/>
      <c r="L25" s="404">
        <v>1</v>
      </c>
      <c r="M25" s="405"/>
      <c r="N25" s="405"/>
      <c r="O25" s="405"/>
      <c r="P25" s="406"/>
      <c r="Q25" s="404">
        <v>5750</v>
      </c>
      <c r="R25" s="405"/>
      <c r="S25" s="405"/>
      <c r="T25" s="405"/>
      <c r="U25" s="405"/>
      <c r="V25" s="406"/>
      <c r="W25" s="470"/>
      <c r="X25" s="461"/>
      <c r="Y25" s="462"/>
      <c r="Z25" s="401" t="s">
        <v>178</v>
      </c>
      <c r="AA25" s="402"/>
      <c r="AB25" s="402"/>
      <c r="AC25" s="402"/>
      <c r="AD25" s="402"/>
      <c r="AE25" s="402"/>
      <c r="AF25" s="402"/>
      <c r="AG25" s="403"/>
      <c r="AH25" s="404" t="s">
        <v>179</v>
      </c>
      <c r="AI25" s="405"/>
      <c r="AJ25" s="405"/>
      <c r="AK25" s="405"/>
      <c r="AL25" s="406"/>
      <c r="AM25" s="404" t="s">
        <v>141</v>
      </c>
      <c r="AN25" s="405"/>
      <c r="AO25" s="405"/>
      <c r="AP25" s="405"/>
      <c r="AQ25" s="405"/>
      <c r="AR25" s="406"/>
      <c r="AS25" s="404" t="s">
        <v>141</v>
      </c>
      <c r="AT25" s="405"/>
      <c r="AU25" s="405"/>
      <c r="AV25" s="405"/>
      <c r="AW25" s="405"/>
      <c r="AX25" s="407"/>
      <c r="AY25" s="420" t="s">
        <v>180</v>
      </c>
      <c r="AZ25" s="421"/>
      <c r="BA25" s="421"/>
      <c r="BB25" s="421"/>
      <c r="BC25" s="421"/>
      <c r="BD25" s="421"/>
      <c r="BE25" s="421"/>
      <c r="BF25" s="421"/>
      <c r="BG25" s="421"/>
      <c r="BH25" s="421"/>
      <c r="BI25" s="421"/>
      <c r="BJ25" s="421"/>
      <c r="BK25" s="421"/>
      <c r="BL25" s="421"/>
      <c r="BM25" s="422"/>
      <c r="BN25" s="423">
        <v>40101</v>
      </c>
      <c r="BO25" s="424"/>
      <c r="BP25" s="424"/>
      <c r="BQ25" s="424"/>
      <c r="BR25" s="424"/>
      <c r="BS25" s="424"/>
      <c r="BT25" s="424"/>
      <c r="BU25" s="425"/>
      <c r="BV25" s="423" t="s">
        <v>141</v>
      </c>
      <c r="BW25" s="424"/>
      <c r="BX25" s="424"/>
      <c r="BY25" s="424"/>
      <c r="BZ25" s="424"/>
      <c r="CA25" s="424"/>
      <c r="CB25" s="424"/>
      <c r="CC25" s="425"/>
      <c r="CD25" s="201"/>
      <c r="CE25" s="426"/>
      <c r="CF25" s="426"/>
      <c r="CG25" s="426"/>
      <c r="CH25" s="426"/>
      <c r="CI25" s="426"/>
      <c r="CJ25" s="426"/>
      <c r="CK25" s="426"/>
      <c r="CL25" s="426"/>
      <c r="CM25" s="426"/>
      <c r="CN25" s="426"/>
      <c r="CO25" s="426"/>
      <c r="CP25" s="426"/>
      <c r="CQ25" s="426"/>
      <c r="CR25" s="426"/>
      <c r="CS25" s="427"/>
      <c r="CT25" s="398"/>
      <c r="CU25" s="399"/>
      <c r="CV25" s="399"/>
      <c r="CW25" s="399"/>
      <c r="CX25" s="399"/>
      <c r="CY25" s="399"/>
      <c r="CZ25" s="399"/>
      <c r="DA25" s="400"/>
      <c r="DB25" s="398"/>
      <c r="DC25" s="399"/>
      <c r="DD25" s="399"/>
      <c r="DE25" s="399"/>
      <c r="DF25" s="399"/>
      <c r="DG25" s="399"/>
      <c r="DH25" s="399"/>
      <c r="DI25" s="400"/>
    </row>
    <row r="26" spans="1:119" s="186" customFormat="1" ht="18.75" customHeight="1" x14ac:dyDescent="0.2">
      <c r="A26" s="187"/>
      <c r="B26" s="460"/>
      <c r="C26" s="461"/>
      <c r="D26" s="462"/>
      <c r="E26" s="401" t="s">
        <v>181</v>
      </c>
      <c r="F26" s="402"/>
      <c r="G26" s="402"/>
      <c r="H26" s="402"/>
      <c r="I26" s="402"/>
      <c r="J26" s="402"/>
      <c r="K26" s="403"/>
      <c r="L26" s="404" t="s">
        <v>141</v>
      </c>
      <c r="M26" s="405"/>
      <c r="N26" s="405"/>
      <c r="O26" s="405"/>
      <c r="P26" s="406"/>
      <c r="Q26" s="404" t="s">
        <v>140</v>
      </c>
      <c r="R26" s="405"/>
      <c r="S26" s="405"/>
      <c r="T26" s="405"/>
      <c r="U26" s="405"/>
      <c r="V26" s="406"/>
      <c r="W26" s="470"/>
      <c r="X26" s="461"/>
      <c r="Y26" s="462"/>
      <c r="Z26" s="401" t="s">
        <v>182</v>
      </c>
      <c r="AA26" s="483"/>
      <c r="AB26" s="483"/>
      <c r="AC26" s="483"/>
      <c r="AD26" s="483"/>
      <c r="AE26" s="483"/>
      <c r="AF26" s="483"/>
      <c r="AG26" s="484"/>
      <c r="AH26" s="404">
        <v>2</v>
      </c>
      <c r="AI26" s="405"/>
      <c r="AJ26" s="405"/>
      <c r="AK26" s="405"/>
      <c r="AL26" s="406"/>
      <c r="AM26" s="404" t="s">
        <v>183</v>
      </c>
      <c r="AN26" s="405"/>
      <c r="AO26" s="405"/>
      <c r="AP26" s="405"/>
      <c r="AQ26" s="405"/>
      <c r="AR26" s="406"/>
      <c r="AS26" s="404" t="s">
        <v>183</v>
      </c>
      <c r="AT26" s="405"/>
      <c r="AU26" s="405"/>
      <c r="AV26" s="405"/>
      <c r="AW26" s="405"/>
      <c r="AX26" s="407"/>
      <c r="AY26" s="437" t="s">
        <v>184</v>
      </c>
      <c r="AZ26" s="438"/>
      <c r="BA26" s="438"/>
      <c r="BB26" s="438"/>
      <c r="BC26" s="438"/>
      <c r="BD26" s="438"/>
      <c r="BE26" s="438"/>
      <c r="BF26" s="438"/>
      <c r="BG26" s="438"/>
      <c r="BH26" s="438"/>
      <c r="BI26" s="438"/>
      <c r="BJ26" s="438"/>
      <c r="BK26" s="438"/>
      <c r="BL26" s="438"/>
      <c r="BM26" s="439"/>
      <c r="BN26" s="428" t="s">
        <v>141</v>
      </c>
      <c r="BO26" s="429"/>
      <c r="BP26" s="429"/>
      <c r="BQ26" s="429"/>
      <c r="BR26" s="429"/>
      <c r="BS26" s="429"/>
      <c r="BT26" s="429"/>
      <c r="BU26" s="430"/>
      <c r="BV26" s="428" t="s">
        <v>141</v>
      </c>
      <c r="BW26" s="429"/>
      <c r="BX26" s="429"/>
      <c r="BY26" s="429"/>
      <c r="BZ26" s="429"/>
      <c r="CA26" s="429"/>
      <c r="CB26" s="429"/>
      <c r="CC26" s="430"/>
      <c r="CD26" s="201"/>
      <c r="CE26" s="426"/>
      <c r="CF26" s="426"/>
      <c r="CG26" s="426"/>
      <c r="CH26" s="426"/>
      <c r="CI26" s="426"/>
      <c r="CJ26" s="426"/>
      <c r="CK26" s="426"/>
      <c r="CL26" s="426"/>
      <c r="CM26" s="426"/>
      <c r="CN26" s="426"/>
      <c r="CO26" s="426"/>
      <c r="CP26" s="426"/>
      <c r="CQ26" s="426"/>
      <c r="CR26" s="426"/>
      <c r="CS26" s="427"/>
      <c r="CT26" s="398"/>
      <c r="CU26" s="399"/>
      <c r="CV26" s="399"/>
      <c r="CW26" s="399"/>
      <c r="CX26" s="399"/>
      <c r="CY26" s="399"/>
      <c r="CZ26" s="399"/>
      <c r="DA26" s="400"/>
      <c r="DB26" s="398"/>
      <c r="DC26" s="399"/>
      <c r="DD26" s="399"/>
      <c r="DE26" s="399"/>
      <c r="DF26" s="399"/>
      <c r="DG26" s="399"/>
      <c r="DH26" s="399"/>
      <c r="DI26" s="400"/>
    </row>
    <row r="27" spans="1:119" ht="18.75" customHeight="1" thickBot="1" x14ac:dyDescent="0.25">
      <c r="A27" s="187"/>
      <c r="B27" s="460"/>
      <c r="C27" s="461"/>
      <c r="D27" s="462"/>
      <c r="E27" s="401" t="s">
        <v>185</v>
      </c>
      <c r="F27" s="402"/>
      <c r="G27" s="402"/>
      <c r="H27" s="402"/>
      <c r="I27" s="402"/>
      <c r="J27" s="402"/>
      <c r="K27" s="403"/>
      <c r="L27" s="404">
        <v>1</v>
      </c>
      <c r="M27" s="405"/>
      <c r="N27" s="405"/>
      <c r="O27" s="405"/>
      <c r="P27" s="406"/>
      <c r="Q27" s="404">
        <v>2700</v>
      </c>
      <c r="R27" s="405"/>
      <c r="S27" s="405"/>
      <c r="T27" s="405"/>
      <c r="U27" s="405"/>
      <c r="V27" s="406"/>
      <c r="W27" s="470"/>
      <c r="X27" s="461"/>
      <c r="Y27" s="462"/>
      <c r="Z27" s="401" t="s">
        <v>186</v>
      </c>
      <c r="AA27" s="402"/>
      <c r="AB27" s="402"/>
      <c r="AC27" s="402"/>
      <c r="AD27" s="402"/>
      <c r="AE27" s="402"/>
      <c r="AF27" s="402"/>
      <c r="AG27" s="403"/>
      <c r="AH27" s="404" t="s">
        <v>140</v>
      </c>
      <c r="AI27" s="405"/>
      <c r="AJ27" s="405"/>
      <c r="AK27" s="405"/>
      <c r="AL27" s="406"/>
      <c r="AM27" s="404" t="s">
        <v>140</v>
      </c>
      <c r="AN27" s="405"/>
      <c r="AO27" s="405"/>
      <c r="AP27" s="405"/>
      <c r="AQ27" s="405"/>
      <c r="AR27" s="406"/>
      <c r="AS27" s="404" t="s">
        <v>141</v>
      </c>
      <c r="AT27" s="405"/>
      <c r="AU27" s="405"/>
      <c r="AV27" s="405"/>
      <c r="AW27" s="405"/>
      <c r="AX27" s="407"/>
      <c r="AY27" s="434" t="s">
        <v>187</v>
      </c>
      <c r="AZ27" s="435"/>
      <c r="BA27" s="435"/>
      <c r="BB27" s="435"/>
      <c r="BC27" s="435"/>
      <c r="BD27" s="435"/>
      <c r="BE27" s="435"/>
      <c r="BF27" s="435"/>
      <c r="BG27" s="435"/>
      <c r="BH27" s="435"/>
      <c r="BI27" s="435"/>
      <c r="BJ27" s="435"/>
      <c r="BK27" s="435"/>
      <c r="BL27" s="435"/>
      <c r="BM27" s="436"/>
      <c r="BN27" s="431">
        <v>63750</v>
      </c>
      <c r="BO27" s="432"/>
      <c r="BP27" s="432"/>
      <c r="BQ27" s="432"/>
      <c r="BR27" s="432"/>
      <c r="BS27" s="432"/>
      <c r="BT27" s="432"/>
      <c r="BU27" s="433"/>
      <c r="BV27" s="431">
        <v>63748</v>
      </c>
      <c r="BW27" s="432"/>
      <c r="BX27" s="432"/>
      <c r="BY27" s="432"/>
      <c r="BZ27" s="432"/>
      <c r="CA27" s="432"/>
      <c r="CB27" s="432"/>
      <c r="CC27" s="433"/>
      <c r="CD27" s="203"/>
      <c r="CE27" s="426"/>
      <c r="CF27" s="426"/>
      <c r="CG27" s="426"/>
      <c r="CH27" s="426"/>
      <c r="CI27" s="426"/>
      <c r="CJ27" s="426"/>
      <c r="CK27" s="426"/>
      <c r="CL27" s="426"/>
      <c r="CM27" s="426"/>
      <c r="CN27" s="426"/>
      <c r="CO27" s="426"/>
      <c r="CP27" s="426"/>
      <c r="CQ27" s="426"/>
      <c r="CR27" s="426"/>
      <c r="CS27" s="427"/>
      <c r="CT27" s="398"/>
      <c r="CU27" s="399"/>
      <c r="CV27" s="399"/>
      <c r="CW27" s="399"/>
      <c r="CX27" s="399"/>
      <c r="CY27" s="399"/>
      <c r="CZ27" s="399"/>
      <c r="DA27" s="400"/>
      <c r="DB27" s="398"/>
      <c r="DC27" s="399"/>
      <c r="DD27" s="399"/>
      <c r="DE27" s="399"/>
      <c r="DF27" s="399"/>
      <c r="DG27" s="399"/>
      <c r="DH27" s="399"/>
      <c r="DI27" s="400"/>
      <c r="DJ27" s="186"/>
      <c r="DK27" s="186"/>
      <c r="DL27" s="186"/>
      <c r="DM27" s="186"/>
      <c r="DN27" s="186"/>
      <c r="DO27" s="186"/>
    </row>
    <row r="28" spans="1:119" ht="18.75" customHeight="1" x14ac:dyDescent="0.2">
      <c r="A28" s="187"/>
      <c r="B28" s="460"/>
      <c r="C28" s="461"/>
      <c r="D28" s="462"/>
      <c r="E28" s="401" t="s">
        <v>188</v>
      </c>
      <c r="F28" s="402"/>
      <c r="G28" s="402"/>
      <c r="H28" s="402"/>
      <c r="I28" s="402"/>
      <c r="J28" s="402"/>
      <c r="K28" s="403"/>
      <c r="L28" s="404">
        <v>1</v>
      </c>
      <c r="M28" s="405"/>
      <c r="N28" s="405"/>
      <c r="O28" s="405"/>
      <c r="P28" s="406"/>
      <c r="Q28" s="404">
        <v>2000</v>
      </c>
      <c r="R28" s="405"/>
      <c r="S28" s="405"/>
      <c r="T28" s="405"/>
      <c r="U28" s="405"/>
      <c r="V28" s="406"/>
      <c r="W28" s="470"/>
      <c r="X28" s="461"/>
      <c r="Y28" s="462"/>
      <c r="Z28" s="401" t="s">
        <v>189</v>
      </c>
      <c r="AA28" s="402"/>
      <c r="AB28" s="402"/>
      <c r="AC28" s="402"/>
      <c r="AD28" s="402"/>
      <c r="AE28" s="402"/>
      <c r="AF28" s="402"/>
      <c r="AG28" s="403"/>
      <c r="AH28" s="404" t="s">
        <v>141</v>
      </c>
      <c r="AI28" s="405"/>
      <c r="AJ28" s="405"/>
      <c r="AK28" s="405"/>
      <c r="AL28" s="406"/>
      <c r="AM28" s="404" t="s">
        <v>141</v>
      </c>
      <c r="AN28" s="405"/>
      <c r="AO28" s="405"/>
      <c r="AP28" s="405"/>
      <c r="AQ28" s="405"/>
      <c r="AR28" s="406"/>
      <c r="AS28" s="404" t="s">
        <v>141</v>
      </c>
      <c r="AT28" s="405"/>
      <c r="AU28" s="405"/>
      <c r="AV28" s="405"/>
      <c r="AW28" s="405"/>
      <c r="AX28" s="407"/>
      <c r="AY28" s="411" t="s">
        <v>190</v>
      </c>
      <c r="AZ28" s="412"/>
      <c r="BA28" s="412"/>
      <c r="BB28" s="413"/>
      <c r="BC28" s="420" t="s">
        <v>48</v>
      </c>
      <c r="BD28" s="421"/>
      <c r="BE28" s="421"/>
      <c r="BF28" s="421"/>
      <c r="BG28" s="421"/>
      <c r="BH28" s="421"/>
      <c r="BI28" s="421"/>
      <c r="BJ28" s="421"/>
      <c r="BK28" s="421"/>
      <c r="BL28" s="421"/>
      <c r="BM28" s="422"/>
      <c r="BN28" s="423">
        <v>919669</v>
      </c>
      <c r="BO28" s="424"/>
      <c r="BP28" s="424"/>
      <c r="BQ28" s="424"/>
      <c r="BR28" s="424"/>
      <c r="BS28" s="424"/>
      <c r="BT28" s="424"/>
      <c r="BU28" s="425"/>
      <c r="BV28" s="423">
        <v>888781</v>
      </c>
      <c r="BW28" s="424"/>
      <c r="BX28" s="424"/>
      <c r="BY28" s="424"/>
      <c r="BZ28" s="424"/>
      <c r="CA28" s="424"/>
      <c r="CB28" s="424"/>
      <c r="CC28" s="425"/>
      <c r="CD28" s="201"/>
      <c r="CE28" s="426"/>
      <c r="CF28" s="426"/>
      <c r="CG28" s="426"/>
      <c r="CH28" s="426"/>
      <c r="CI28" s="426"/>
      <c r="CJ28" s="426"/>
      <c r="CK28" s="426"/>
      <c r="CL28" s="426"/>
      <c r="CM28" s="426"/>
      <c r="CN28" s="426"/>
      <c r="CO28" s="426"/>
      <c r="CP28" s="426"/>
      <c r="CQ28" s="426"/>
      <c r="CR28" s="426"/>
      <c r="CS28" s="427"/>
      <c r="CT28" s="398"/>
      <c r="CU28" s="399"/>
      <c r="CV28" s="399"/>
      <c r="CW28" s="399"/>
      <c r="CX28" s="399"/>
      <c r="CY28" s="399"/>
      <c r="CZ28" s="399"/>
      <c r="DA28" s="400"/>
      <c r="DB28" s="398"/>
      <c r="DC28" s="399"/>
      <c r="DD28" s="399"/>
      <c r="DE28" s="399"/>
      <c r="DF28" s="399"/>
      <c r="DG28" s="399"/>
      <c r="DH28" s="399"/>
      <c r="DI28" s="400"/>
      <c r="DJ28" s="186"/>
      <c r="DK28" s="186"/>
      <c r="DL28" s="186"/>
      <c r="DM28" s="186"/>
      <c r="DN28" s="186"/>
      <c r="DO28" s="186"/>
    </row>
    <row r="29" spans="1:119" ht="18.75" customHeight="1" x14ac:dyDescent="0.2">
      <c r="A29" s="187"/>
      <c r="B29" s="460"/>
      <c r="C29" s="461"/>
      <c r="D29" s="462"/>
      <c r="E29" s="401" t="s">
        <v>191</v>
      </c>
      <c r="F29" s="402"/>
      <c r="G29" s="402"/>
      <c r="H29" s="402"/>
      <c r="I29" s="402"/>
      <c r="J29" s="402"/>
      <c r="K29" s="403"/>
      <c r="L29" s="404">
        <v>8</v>
      </c>
      <c r="M29" s="405"/>
      <c r="N29" s="405"/>
      <c r="O29" s="405"/>
      <c r="P29" s="406"/>
      <c r="Q29" s="404">
        <v>1600</v>
      </c>
      <c r="R29" s="405"/>
      <c r="S29" s="405"/>
      <c r="T29" s="405"/>
      <c r="U29" s="405"/>
      <c r="V29" s="406"/>
      <c r="W29" s="471"/>
      <c r="X29" s="472"/>
      <c r="Y29" s="473"/>
      <c r="Z29" s="401" t="s">
        <v>192</v>
      </c>
      <c r="AA29" s="402"/>
      <c r="AB29" s="402"/>
      <c r="AC29" s="402"/>
      <c r="AD29" s="402"/>
      <c r="AE29" s="402"/>
      <c r="AF29" s="402"/>
      <c r="AG29" s="403"/>
      <c r="AH29" s="404">
        <v>68</v>
      </c>
      <c r="AI29" s="405"/>
      <c r="AJ29" s="405"/>
      <c r="AK29" s="405"/>
      <c r="AL29" s="406"/>
      <c r="AM29" s="404">
        <v>197472</v>
      </c>
      <c r="AN29" s="405"/>
      <c r="AO29" s="405"/>
      <c r="AP29" s="405"/>
      <c r="AQ29" s="405"/>
      <c r="AR29" s="406"/>
      <c r="AS29" s="404">
        <v>2904</v>
      </c>
      <c r="AT29" s="405"/>
      <c r="AU29" s="405"/>
      <c r="AV29" s="405"/>
      <c r="AW29" s="405"/>
      <c r="AX29" s="407"/>
      <c r="AY29" s="414"/>
      <c r="AZ29" s="415"/>
      <c r="BA29" s="415"/>
      <c r="BB29" s="416"/>
      <c r="BC29" s="408" t="s">
        <v>193</v>
      </c>
      <c r="BD29" s="409"/>
      <c r="BE29" s="409"/>
      <c r="BF29" s="409"/>
      <c r="BG29" s="409"/>
      <c r="BH29" s="409"/>
      <c r="BI29" s="409"/>
      <c r="BJ29" s="409"/>
      <c r="BK29" s="409"/>
      <c r="BL29" s="409"/>
      <c r="BM29" s="410"/>
      <c r="BN29" s="428">
        <v>484940</v>
      </c>
      <c r="BO29" s="429"/>
      <c r="BP29" s="429"/>
      <c r="BQ29" s="429"/>
      <c r="BR29" s="429"/>
      <c r="BS29" s="429"/>
      <c r="BT29" s="429"/>
      <c r="BU29" s="430"/>
      <c r="BV29" s="428">
        <v>536825</v>
      </c>
      <c r="BW29" s="429"/>
      <c r="BX29" s="429"/>
      <c r="BY29" s="429"/>
      <c r="BZ29" s="429"/>
      <c r="CA29" s="429"/>
      <c r="CB29" s="429"/>
      <c r="CC29" s="430"/>
      <c r="CD29" s="203"/>
      <c r="CE29" s="426"/>
      <c r="CF29" s="426"/>
      <c r="CG29" s="426"/>
      <c r="CH29" s="426"/>
      <c r="CI29" s="426"/>
      <c r="CJ29" s="426"/>
      <c r="CK29" s="426"/>
      <c r="CL29" s="426"/>
      <c r="CM29" s="426"/>
      <c r="CN29" s="426"/>
      <c r="CO29" s="426"/>
      <c r="CP29" s="426"/>
      <c r="CQ29" s="426"/>
      <c r="CR29" s="426"/>
      <c r="CS29" s="427"/>
      <c r="CT29" s="398"/>
      <c r="CU29" s="399"/>
      <c r="CV29" s="399"/>
      <c r="CW29" s="399"/>
      <c r="CX29" s="399"/>
      <c r="CY29" s="399"/>
      <c r="CZ29" s="399"/>
      <c r="DA29" s="400"/>
      <c r="DB29" s="398"/>
      <c r="DC29" s="399"/>
      <c r="DD29" s="399"/>
      <c r="DE29" s="399"/>
      <c r="DF29" s="399"/>
      <c r="DG29" s="399"/>
      <c r="DH29" s="399"/>
      <c r="DI29" s="400"/>
      <c r="DJ29" s="186"/>
      <c r="DK29" s="186"/>
      <c r="DL29" s="186"/>
      <c r="DM29" s="186"/>
      <c r="DN29" s="186"/>
      <c r="DO29" s="186"/>
    </row>
    <row r="30" spans="1:119" ht="18.75" customHeight="1" thickBot="1" x14ac:dyDescent="0.25">
      <c r="A30" s="187"/>
      <c r="B30" s="463"/>
      <c r="C30" s="464"/>
      <c r="D30" s="465"/>
      <c r="E30" s="474"/>
      <c r="F30" s="475"/>
      <c r="G30" s="475"/>
      <c r="H30" s="475"/>
      <c r="I30" s="475"/>
      <c r="J30" s="475"/>
      <c r="K30" s="476"/>
      <c r="L30" s="477"/>
      <c r="M30" s="478"/>
      <c r="N30" s="478"/>
      <c r="O30" s="478"/>
      <c r="P30" s="479"/>
      <c r="Q30" s="477"/>
      <c r="R30" s="478"/>
      <c r="S30" s="478"/>
      <c r="T30" s="478"/>
      <c r="U30" s="478"/>
      <c r="V30" s="479"/>
      <c r="W30" s="480" t="s">
        <v>194</v>
      </c>
      <c r="X30" s="481"/>
      <c r="Y30" s="481"/>
      <c r="Z30" s="481"/>
      <c r="AA30" s="481"/>
      <c r="AB30" s="481"/>
      <c r="AC30" s="481"/>
      <c r="AD30" s="481"/>
      <c r="AE30" s="481"/>
      <c r="AF30" s="481"/>
      <c r="AG30" s="482"/>
      <c r="AH30" s="392">
        <v>95.9</v>
      </c>
      <c r="AI30" s="393"/>
      <c r="AJ30" s="393"/>
      <c r="AK30" s="393"/>
      <c r="AL30" s="393"/>
      <c r="AM30" s="393"/>
      <c r="AN30" s="393"/>
      <c r="AO30" s="393"/>
      <c r="AP30" s="393"/>
      <c r="AQ30" s="393"/>
      <c r="AR30" s="393"/>
      <c r="AS30" s="393"/>
      <c r="AT30" s="393"/>
      <c r="AU30" s="393"/>
      <c r="AV30" s="393"/>
      <c r="AW30" s="393"/>
      <c r="AX30" s="394"/>
      <c r="AY30" s="417"/>
      <c r="AZ30" s="418"/>
      <c r="BA30" s="418"/>
      <c r="BB30" s="419"/>
      <c r="BC30" s="395" t="s">
        <v>50</v>
      </c>
      <c r="BD30" s="396"/>
      <c r="BE30" s="396"/>
      <c r="BF30" s="396"/>
      <c r="BG30" s="396"/>
      <c r="BH30" s="396"/>
      <c r="BI30" s="396"/>
      <c r="BJ30" s="396"/>
      <c r="BK30" s="396"/>
      <c r="BL30" s="396"/>
      <c r="BM30" s="397"/>
      <c r="BN30" s="431">
        <v>330567</v>
      </c>
      <c r="BO30" s="432"/>
      <c r="BP30" s="432"/>
      <c r="BQ30" s="432"/>
      <c r="BR30" s="432"/>
      <c r="BS30" s="432"/>
      <c r="BT30" s="432"/>
      <c r="BU30" s="433"/>
      <c r="BV30" s="431">
        <v>293879</v>
      </c>
      <c r="BW30" s="432"/>
      <c r="BX30" s="432"/>
      <c r="BY30" s="432"/>
      <c r="BZ30" s="432"/>
      <c r="CA30" s="432"/>
      <c r="CB30" s="432"/>
      <c r="CC30" s="433"/>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x14ac:dyDescent="0.2">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x14ac:dyDescent="0.2">
      <c r="A32" s="187"/>
      <c r="B32" s="213"/>
      <c r="C32" s="214" t="s">
        <v>195</v>
      </c>
      <c r="D32" s="214"/>
      <c r="E32" s="214"/>
      <c r="F32" s="211"/>
      <c r="G32" s="211"/>
      <c r="H32" s="211"/>
      <c r="I32" s="211"/>
      <c r="J32" s="211"/>
      <c r="K32" s="211"/>
      <c r="L32" s="211"/>
      <c r="M32" s="211"/>
      <c r="N32" s="211"/>
      <c r="O32" s="211"/>
      <c r="P32" s="211"/>
      <c r="Q32" s="211"/>
      <c r="R32" s="211"/>
      <c r="S32" s="211"/>
      <c r="T32" s="211"/>
      <c r="U32" s="211" t="s">
        <v>196</v>
      </c>
      <c r="V32" s="211"/>
      <c r="W32" s="211"/>
      <c r="X32" s="211"/>
      <c r="Y32" s="211"/>
      <c r="Z32" s="211"/>
      <c r="AA32" s="211"/>
      <c r="AB32" s="211"/>
      <c r="AC32" s="211"/>
      <c r="AD32" s="211"/>
      <c r="AE32" s="211"/>
      <c r="AF32" s="211"/>
      <c r="AG32" s="211"/>
      <c r="AH32" s="211"/>
      <c r="AI32" s="211"/>
      <c r="AJ32" s="211"/>
      <c r="AK32" s="211"/>
      <c r="AL32" s="211"/>
      <c r="AM32" s="215" t="s">
        <v>197</v>
      </c>
      <c r="AN32" s="211"/>
      <c r="AO32" s="211"/>
      <c r="AP32" s="211"/>
      <c r="AQ32" s="211"/>
      <c r="AR32" s="211"/>
      <c r="AS32" s="215"/>
      <c r="AT32" s="215"/>
      <c r="AU32" s="215"/>
      <c r="AV32" s="215"/>
      <c r="AW32" s="215"/>
      <c r="AX32" s="215"/>
      <c r="AY32" s="215"/>
      <c r="AZ32" s="215"/>
      <c r="BA32" s="215"/>
      <c r="BB32" s="211"/>
      <c r="BC32" s="215"/>
      <c r="BD32" s="211"/>
      <c r="BE32" s="215" t="s">
        <v>198</v>
      </c>
      <c r="BF32" s="211"/>
      <c r="BG32" s="211"/>
      <c r="BH32" s="211"/>
      <c r="BI32" s="211"/>
      <c r="BJ32" s="215"/>
      <c r="BK32" s="215"/>
      <c r="BL32" s="215"/>
      <c r="BM32" s="215"/>
      <c r="BN32" s="215"/>
      <c r="BO32" s="215"/>
      <c r="BP32" s="215"/>
      <c r="BQ32" s="215"/>
      <c r="BR32" s="211"/>
      <c r="BS32" s="211"/>
      <c r="BT32" s="211"/>
      <c r="BU32" s="211"/>
      <c r="BV32" s="211"/>
      <c r="BW32" s="211" t="s">
        <v>199</v>
      </c>
      <c r="BX32" s="211"/>
      <c r="BY32" s="211"/>
      <c r="BZ32" s="211"/>
      <c r="CA32" s="211"/>
      <c r="CB32" s="215"/>
      <c r="CC32" s="215"/>
      <c r="CD32" s="215"/>
      <c r="CE32" s="215"/>
      <c r="CF32" s="215"/>
      <c r="CG32" s="215"/>
      <c r="CH32" s="215"/>
      <c r="CI32" s="215"/>
      <c r="CJ32" s="215"/>
      <c r="CK32" s="215"/>
      <c r="CL32" s="215"/>
      <c r="CM32" s="215"/>
      <c r="CN32" s="215"/>
      <c r="CO32" s="215" t="s">
        <v>200</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x14ac:dyDescent="0.2">
      <c r="A33" s="187"/>
      <c r="B33" s="213"/>
      <c r="C33" s="391" t="s">
        <v>201</v>
      </c>
      <c r="D33" s="391"/>
      <c r="E33" s="390" t="s">
        <v>202</v>
      </c>
      <c r="F33" s="390"/>
      <c r="G33" s="390"/>
      <c r="H33" s="390"/>
      <c r="I33" s="390"/>
      <c r="J33" s="390"/>
      <c r="K33" s="390"/>
      <c r="L33" s="390"/>
      <c r="M33" s="390"/>
      <c r="N33" s="390"/>
      <c r="O33" s="390"/>
      <c r="P33" s="390"/>
      <c r="Q33" s="390"/>
      <c r="R33" s="390"/>
      <c r="S33" s="390"/>
      <c r="T33" s="216"/>
      <c r="U33" s="391" t="s">
        <v>201</v>
      </c>
      <c r="V33" s="391"/>
      <c r="W33" s="390" t="s">
        <v>203</v>
      </c>
      <c r="X33" s="390"/>
      <c r="Y33" s="390"/>
      <c r="Z33" s="390"/>
      <c r="AA33" s="390"/>
      <c r="AB33" s="390"/>
      <c r="AC33" s="390"/>
      <c r="AD33" s="390"/>
      <c r="AE33" s="390"/>
      <c r="AF33" s="390"/>
      <c r="AG33" s="390"/>
      <c r="AH33" s="390"/>
      <c r="AI33" s="390"/>
      <c r="AJ33" s="390"/>
      <c r="AK33" s="390"/>
      <c r="AL33" s="216"/>
      <c r="AM33" s="391" t="s">
        <v>201</v>
      </c>
      <c r="AN33" s="391"/>
      <c r="AO33" s="390" t="s">
        <v>203</v>
      </c>
      <c r="AP33" s="390"/>
      <c r="AQ33" s="390"/>
      <c r="AR33" s="390"/>
      <c r="AS33" s="390"/>
      <c r="AT33" s="390"/>
      <c r="AU33" s="390"/>
      <c r="AV33" s="390"/>
      <c r="AW33" s="390"/>
      <c r="AX33" s="390"/>
      <c r="AY33" s="390"/>
      <c r="AZ33" s="390"/>
      <c r="BA33" s="390"/>
      <c r="BB33" s="390"/>
      <c r="BC33" s="390"/>
      <c r="BD33" s="217"/>
      <c r="BE33" s="390" t="s">
        <v>204</v>
      </c>
      <c r="BF33" s="390"/>
      <c r="BG33" s="390" t="s">
        <v>205</v>
      </c>
      <c r="BH33" s="390"/>
      <c r="BI33" s="390"/>
      <c r="BJ33" s="390"/>
      <c r="BK33" s="390"/>
      <c r="BL33" s="390"/>
      <c r="BM33" s="390"/>
      <c r="BN33" s="390"/>
      <c r="BO33" s="390"/>
      <c r="BP33" s="390"/>
      <c r="BQ33" s="390"/>
      <c r="BR33" s="390"/>
      <c r="BS33" s="390"/>
      <c r="BT33" s="390"/>
      <c r="BU33" s="390"/>
      <c r="BV33" s="217"/>
      <c r="BW33" s="391" t="s">
        <v>204</v>
      </c>
      <c r="BX33" s="391"/>
      <c r="BY33" s="390" t="s">
        <v>206</v>
      </c>
      <c r="BZ33" s="390"/>
      <c r="CA33" s="390"/>
      <c r="CB33" s="390"/>
      <c r="CC33" s="390"/>
      <c r="CD33" s="390"/>
      <c r="CE33" s="390"/>
      <c r="CF33" s="390"/>
      <c r="CG33" s="390"/>
      <c r="CH33" s="390"/>
      <c r="CI33" s="390"/>
      <c r="CJ33" s="390"/>
      <c r="CK33" s="390"/>
      <c r="CL33" s="390"/>
      <c r="CM33" s="390"/>
      <c r="CN33" s="216"/>
      <c r="CO33" s="391" t="s">
        <v>201</v>
      </c>
      <c r="CP33" s="391"/>
      <c r="CQ33" s="390" t="s">
        <v>207</v>
      </c>
      <c r="CR33" s="390"/>
      <c r="CS33" s="390"/>
      <c r="CT33" s="390"/>
      <c r="CU33" s="390"/>
      <c r="CV33" s="390"/>
      <c r="CW33" s="390"/>
      <c r="CX33" s="390"/>
      <c r="CY33" s="390"/>
      <c r="CZ33" s="390"/>
      <c r="DA33" s="390"/>
      <c r="DB33" s="390"/>
      <c r="DC33" s="390"/>
      <c r="DD33" s="390"/>
      <c r="DE33" s="390"/>
      <c r="DF33" s="216"/>
      <c r="DG33" s="389" t="s">
        <v>208</v>
      </c>
      <c r="DH33" s="389"/>
      <c r="DI33" s="218"/>
      <c r="DJ33" s="186"/>
      <c r="DK33" s="186"/>
      <c r="DL33" s="186"/>
      <c r="DM33" s="186"/>
      <c r="DN33" s="186"/>
      <c r="DO33" s="186"/>
    </row>
    <row r="34" spans="1:119" ht="32.25" customHeight="1" x14ac:dyDescent="0.2">
      <c r="A34" s="187"/>
      <c r="B34" s="213"/>
      <c r="C34" s="387">
        <f>IF(E34="","",1)</f>
        <v>1</v>
      </c>
      <c r="D34" s="387"/>
      <c r="E34" s="386" t="str">
        <f>IF('各会計、関係団体の財政状況及び健全化判断比率'!B7="","",'各会計、関係団体の財政状況及び健全化判断比率'!B7)</f>
        <v>一般会計</v>
      </c>
      <c r="F34" s="386"/>
      <c r="G34" s="386"/>
      <c r="H34" s="386"/>
      <c r="I34" s="386"/>
      <c r="J34" s="386"/>
      <c r="K34" s="386"/>
      <c r="L34" s="386"/>
      <c r="M34" s="386"/>
      <c r="N34" s="386"/>
      <c r="O34" s="386"/>
      <c r="P34" s="386"/>
      <c r="Q34" s="386"/>
      <c r="R34" s="386"/>
      <c r="S34" s="386"/>
      <c r="T34" s="214"/>
      <c r="U34" s="387">
        <f>IF(W34="","",MAX(C34:D43)+1)</f>
        <v>2</v>
      </c>
      <c r="V34" s="387"/>
      <c r="W34" s="386" t="str">
        <f>IF('各会計、関係団体の財政状況及び健全化判断比率'!B28="","",'各会計、関係団体の財政状況及び健全化判断比率'!B28)</f>
        <v>国民健康保険特別会計（事業勘定）</v>
      </c>
      <c r="X34" s="386"/>
      <c r="Y34" s="386"/>
      <c r="Z34" s="386"/>
      <c r="AA34" s="386"/>
      <c r="AB34" s="386"/>
      <c r="AC34" s="386"/>
      <c r="AD34" s="386"/>
      <c r="AE34" s="386"/>
      <c r="AF34" s="386"/>
      <c r="AG34" s="386"/>
      <c r="AH34" s="386"/>
      <c r="AI34" s="386"/>
      <c r="AJ34" s="386"/>
      <c r="AK34" s="386"/>
      <c r="AL34" s="214"/>
      <c r="AM34" s="387" t="str">
        <f>IF(AO34="","",MAX(C34:D43,U34:V43)+1)</f>
        <v/>
      </c>
      <c r="AN34" s="387"/>
      <c r="AO34" s="386"/>
      <c r="AP34" s="386"/>
      <c r="AQ34" s="386"/>
      <c r="AR34" s="386"/>
      <c r="AS34" s="386"/>
      <c r="AT34" s="386"/>
      <c r="AU34" s="386"/>
      <c r="AV34" s="386"/>
      <c r="AW34" s="386"/>
      <c r="AX34" s="386"/>
      <c r="AY34" s="386"/>
      <c r="AZ34" s="386"/>
      <c r="BA34" s="386"/>
      <c r="BB34" s="386"/>
      <c r="BC34" s="386"/>
      <c r="BD34" s="214"/>
      <c r="BE34" s="387">
        <f>IF(BG34="","",MAX(C34:D43,U34:V43,AM34:AN43)+1)</f>
        <v>8</v>
      </c>
      <c r="BF34" s="387"/>
      <c r="BG34" s="386" t="str">
        <f>IF('各会計、関係団体の財政状況及び健全化判断比率'!B34="","",'各会計、関係団体の財政状況及び健全化判断比率'!B34)</f>
        <v>簡易水道事業特別会計</v>
      </c>
      <c r="BH34" s="386"/>
      <c r="BI34" s="386"/>
      <c r="BJ34" s="386"/>
      <c r="BK34" s="386"/>
      <c r="BL34" s="386"/>
      <c r="BM34" s="386"/>
      <c r="BN34" s="386"/>
      <c r="BO34" s="386"/>
      <c r="BP34" s="386"/>
      <c r="BQ34" s="386"/>
      <c r="BR34" s="386"/>
      <c r="BS34" s="386"/>
      <c r="BT34" s="386"/>
      <c r="BU34" s="386"/>
      <c r="BV34" s="214"/>
      <c r="BW34" s="387">
        <f>IF(BY34="","",MAX(C34:D43,U34:V43,AM34:AN43,BE34:BF43)+1)</f>
        <v>10</v>
      </c>
      <c r="BX34" s="387"/>
      <c r="BY34" s="386" t="str">
        <f>IF('各会計、関係団体の財政状況及び健全化判断比率'!B68="","",'各会計、関係団体の財政状況及び健全化判断比率'!B68)</f>
        <v>国民健康保険山城病院組合（病院事業会計）</v>
      </c>
      <c r="BZ34" s="386"/>
      <c r="CA34" s="386"/>
      <c r="CB34" s="386"/>
      <c r="CC34" s="386"/>
      <c r="CD34" s="386"/>
      <c r="CE34" s="386"/>
      <c r="CF34" s="386"/>
      <c r="CG34" s="386"/>
      <c r="CH34" s="386"/>
      <c r="CI34" s="386"/>
      <c r="CJ34" s="386"/>
      <c r="CK34" s="386"/>
      <c r="CL34" s="386"/>
      <c r="CM34" s="386"/>
      <c r="CN34" s="214"/>
      <c r="CO34" s="387">
        <f>IF(CQ34="","",MAX(C34:D43,U34:V43,AM34:AN43,BE34:BF43,BW34:BX43)+1)</f>
        <v>20</v>
      </c>
      <c r="CP34" s="387"/>
      <c r="CQ34" s="386" t="str">
        <f>IF('各会計、関係団体の財政状況及び健全化判断比率'!BS7="","",'各会計、関係団体の財政状況及び健全化判断比率'!BS7)</f>
        <v>和束町活性化センター</v>
      </c>
      <c r="CR34" s="386"/>
      <c r="CS34" s="386"/>
      <c r="CT34" s="386"/>
      <c r="CU34" s="386"/>
      <c r="CV34" s="386"/>
      <c r="CW34" s="386"/>
      <c r="CX34" s="386"/>
      <c r="CY34" s="386"/>
      <c r="CZ34" s="386"/>
      <c r="DA34" s="386"/>
      <c r="DB34" s="386"/>
      <c r="DC34" s="386"/>
      <c r="DD34" s="386"/>
      <c r="DE34" s="386"/>
      <c r="DF34" s="211"/>
      <c r="DG34" s="388" t="str">
        <f>IF('各会計、関係団体の財政状況及び健全化判断比率'!BR7="","",'各会計、関係団体の財政状況及び健全化判断比率'!BR7)</f>
        <v/>
      </c>
      <c r="DH34" s="388"/>
      <c r="DI34" s="218"/>
      <c r="DJ34" s="186"/>
      <c r="DK34" s="186"/>
      <c r="DL34" s="186"/>
      <c r="DM34" s="186"/>
      <c r="DN34" s="186"/>
      <c r="DO34" s="186"/>
    </row>
    <row r="35" spans="1:119" ht="32.25" customHeight="1" x14ac:dyDescent="0.2">
      <c r="A35" s="187"/>
      <c r="B35" s="213"/>
      <c r="C35" s="387" t="str">
        <f>IF(E35="","",C34+1)</f>
        <v/>
      </c>
      <c r="D35" s="387"/>
      <c r="E35" s="386" t="str">
        <f>IF('各会計、関係団体の財政状況及び健全化判断比率'!B8="","",'各会計、関係団体の財政状況及び健全化判断比率'!B8)</f>
        <v/>
      </c>
      <c r="F35" s="386"/>
      <c r="G35" s="386"/>
      <c r="H35" s="386"/>
      <c r="I35" s="386"/>
      <c r="J35" s="386"/>
      <c r="K35" s="386"/>
      <c r="L35" s="386"/>
      <c r="M35" s="386"/>
      <c r="N35" s="386"/>
      <c r="O35" s="386"/>
      <c r="P35" s="386"/>
      <c r="Q35" s="386"/>
      <c r="R35" s="386"/>
      <c r="S35" s="386"/>
      <c r="T35" s="214"/>
      <c r="U35" s="387">
        <f>IF(W35="","",U34+1)</f>
        <v>3</v>
      </c>
      <c r="V35" s="387"/>
      <c r="W35" s="386" t="str">
        <f>IF('各会計、関係団体の財政状況及び健全化判断比率'!B29="","",'各会計、関係団体の財政状況及び健全化判断比率'!B29)</f>
        <v>国民健康保険特別会計（直診勘定）</v>
      </c>
      <c r="X35" s="386"/>
      <c r="Y35" s="386"/>
      <c r="Z35" s="386"/>
      <c r="AA35" s="386"/>
      <c r="AB35" s="386"/>
      <c r="AC35" s="386"/>
      <c r="AD35" s="386"/>
      <c r="AE35" s="386"/>
      <c r="AF35" s="386"/>
      <c r="AG35" s="386"/>
      <c r="AH35" s="386"/>
      <c r="AI35" s="386"/>
      <c r="AJ35" s="386"/>
      <c r="AK35" s="386"/>
      <c r="AL35" s="214"/>
      <c r="AM35" s="387" t="str">
        <f t="shared" ref="AM35:AM43" si="0">IF(AO35="","",AM34+1)</f>
        <v/>
      </c>
      <c r="AN35" s="387"/>
      <c r="AO35" s="386"/>
      <c r="AP35" s="386"/>
      <c r="AQ35" s="386"/>
      <c r="AR35" s="386"/>
      <c r="AS35" s="386"/>
      <c r="AT35" s="386"/>
      <c r="AU35" s="386"/>
      <c r="AV35" s="386"/>
      <c r="AW35" s="386"/>
      <c r="AX35" s="386"/>
      <c r="AY35" s="386"/>
      <c r="AZ35" s="386"/>
      <c r="BA35" s="386"/>
      <c r="BB35" s="386"/>
      <c r="BC35" s="386"/>
      <c r="BD35" s="214"/>
      <c r="BE35" s="387">
        <f t="shared" ref="BE35:BE43" si="1">IF(BG35="","",BE34+1)</f>
        <v>9</v>
      </c>
      <c r="BF35" s="387"/>
      <c r="BG35" s="386" t="str">
        <f>IF('各会計、関係団体の財政状況及び健全化判断比率'!B35="","",'各会計、関係団体の財政状況及び健全化判断比率'!B35)</f>
        <v>下水道事業特別会計</v>
      </c>
      <c r="BH35" s="386"/>
      <c r="BI35" s="386"/>
      <c r="BJ35" s="386"/>
      <c r="BK35" s="386"/>
      <c r="BL35" s="386"/>
      <c r="BM35" s="386"/>
      <c r="BN35" s="386"/>
      <c r="BO35" s="386"/>
      <c r="BP35" s="386"/>
      <c r="BQ35" s="386"/>
      <c r="BR35" s="386"/>
      <c r="BS35" s="386"/>
      <c r="BT35" s="386"/>
      <c r="BU35" s="386"/>
      <c r="BV35" s="214"/>
      <c r="BW35" s="387">
        <f t="shared" ref="BW35:BW43" si="2">IF(BY35="","",BW34+1)</f>
        <v>11</v>
      </c>
      <c r="BX35" s="387"/>
      <c r="BY35" s="386" t="str">
        <f>IF('各会計、関係団体の財政状況及び健全化判断比率'!B69="","",'各会計、関係団体の財政状況及び健全化判断比率'!B69)</f>
        <v>国民健康保険山城病院組合（介護老人保健施設事業会計）</v>
      </c>
      <c r="BZ35" s="386"/>
      <c r="CA35" s="386"/>
      <c r="CB35" s="386"/>
      <c r="CC35" s="386"/>
      <c r="CD35" s="386"/>
      <c r="CE35" s="386"/>
      <c r="CF35" s="386"/>
      <c r="CG35" s="386"/>
      <c r="CH35" s="386"/>
      <c r="CI35" s="386"/>
      <c r="CJ35" s="386"/>
      <c r="CK35" s="386"/>
      <c r="CL35" s="386"/>
      <c r="CM35" s="386"/>
      <c r="CN35" s="214"/>
      <c r="CO35" s="387">
        <f t="shared" ref="CO35:CO43" si="3">IF(CQ35="","",CO34+1)</f>
        <v>21</v>
      </c>
      <c r="CP35" s="387"/>
      <c r="CQ35" s="386" t="str">
        <f>IF('各会計、関係団体の財政状況及び健全化判断比率'!BS8="","",'各会計、関係団体の財政状況及び健全化判断比率'!BS8)</f>
        <v>アグリビジネス</v>
      </c>
      <c r="CR35" s="386"/>
      <c r="CS35" s="386"/>
      <c r="CT35" s="386"/>
      <c r="CU35" s="386"/>
      <c r="CV35" s="386"/>
      <c r="CW35" s="386"/>
      <c r="CX35" s="386"/>
      <c r="CY35" s="386"/>
      <c r="CZ35" s="386"/>
      <c r="DA35" s="386"/>
      <c r="DB35" s="386"/>
      <c r="DC35" s="386"/>
      <c r="DD35" s="386"/>
      <c r="DE35" s="386"/>
      <c r="DF35" s="211"/>
      <c r="DG35" s="388" t="str">
        <f>IF('各会計、関係団体の財政状況及び健全化判断比率'!BR8="","",'各会計、関係団体の財政状況及び健全化判断比率'!BR8)</f>
        <v/>
      </c>
      <c r="DH35" s="388"/>
      <c r="DI35" s="218"/>
      <c r="DJ35" s="186"/>
      <c r="DK35" s="186"/>
      <c r="DL35" s="186"/>
      <c r="DM35" s="186"/>
      <c r="DN35" s="186"/>
      <c r="DO35" s="186"/>
    </row>
    <row r="36" spans="1:119" ht="32.25" customHeight="1" x14ac:dyDescent="0.2">
      <c r="A36" s="187"/>
      <c r="B36" s="213"/>
      <c r="C36" s="387" t="str">
        <f>IF(E36="","",C35+1)</f>
        <v/>
      </c>
      <c r="D36" s="387"/>
      <c r="E36" s="386" t="str">
        <f>IF('各会計、関係団体の財政状況及び健全化判断比率'!B9="","",'各会計、関係団体の財政状況及び健全化判断比率'!B9)</f>
        <v/>
      </c>
      <c r="F36" s="386"/>
      <c r="G36" s="386"/>
      <c r="H36" s="386"/>
      <c r="I36" s="386"/>
      <c r="J36" s="386"/>
      <c r="K36" s="386"/>
      <c r="L36" s="386"/>
      <c r="M36" s="386"/>
      <c r="N36" s="386"/>
      <c r="O36" s="386"/>
      <c r="P36" s="386"/>
      <c r="Q36" s="386"/>
      <c r="R36" s="386"/>
      <c r="S36" s="386"/>
      <c r="T36" s="214"/>
      <c r="U36" s="387">
        <f t="shared" ref="U36:U43" si="4">IF(W36="","",U35+1)</f>
        <v>4</v>
      </c>
      <c r="V36" s="387"/>
      <c r="W36" s="386" t="str">
        <f>IF('各会計、関係団体の財政状況及び健全化判断比率'!B30="","",'各会計、関係団体の財政状況及び健全化判断比率'!B30)</f>
        <v>介護保険特別会計（保険事業勘定）</v>
      </c>
      <c r="X36" s="386"/>
      <c r="Y36" s="386"/>
      <c r="Z36" s="386"/>
      <c r="AA36" s="386"/>
      <c r="AB36" s="386"/>
      <c r="AC36" s="386"/>
      <c r="AD36" s="386"/>
      <c r="AE36" s="386"/>
      <c r="AF36" s="386"/>
      <c r="AG36" s="386"/>
      <c r="AH36" s="386"/>
      <c r="AI36" s="386"/>
      <c r="AJ36" s="386"/>
      <c r="AK36" s="386"/>
      <c r="AL36" s="214"/>
      <c r="AM36" s="387" t="str">
        <f t="shared" si="0"/>
        <v/>
      </c>
      <c r="AN36" s="387"/>
      <c r="AO36" s="386"/>
      <c r="AP36" s="386"/>
      <c r="AQ36" s="386"/>
      <c r="AR36" s="386"/>
      <c r="AS36" s="386"/>
      <c r="AT36" s="386"/>
      <c r="AU36" s="386"/>
      <c r="AV36" s="386"/>
      <c r="AW36" s="386"/>
      <c r="AX36" s="386"/>
      <c r="AY36" s="386"/>
      <c r="AZ36" s="386"/>
      <c r="BA36" s="386"/>
      <c r="BB36" s="386"/>
      <c r="BC36" s="386"/>
      <c r="BD36" s="214"/>
      <c r="BE36" s="387" t="str">
        <f t="shared" si="1"/>
        <v/>
      </c>
      <c r="BF36" s="387"/>
      <c r="BG36" s="386"/>
      <c r="BH36" s="386"/>
      <c r="BI36" s="386"/>
      <c r="BJ36" s="386"/>
      <c r="BK36" s="386"/>
      <c r="BL36" s="386"/>
      <c r="BM36" s="386"/>
      <c r="BN36" s="386"/>
      <c r="BO36" s="386"/>
      <c r="BP36" s="386"/>
      <c r="BQ36" s="386"/>
      <c r="BR36" s="386"/>
      <c r="BS36" s="386"/>
      <c r="BT36" s="386"/>
      <c r="BU36" s="386"/>
      <c r="BV36" s="214"/>
      <c r="BW36" s="387">
        <f t="shared" si="2"/>
        <v>12</v>
      </c>
      <c r="BX36" s="387"/>
      <c r="BY36" s="386" t="str">
        <f>IF('各会計、関係団体の財政状況及び健全化判断比率'!B70="","",'各会計、関係団体の財政状況及び健全化判断比率'!B70)</f>
        <v>京都府市町村職員退職手当組合</v>
      </c>
      <c r="BZ36" s="386"/>
      <c r="CA36" s="386"/>
      <c r="CB36" s="386"/>
      <c r="CC36" s="386"/>
      <c r="CD36" s="386"/>
      <c r="CE36" s="386"/>
      <c r="CF36" s="386"/>
      <c r="CG36" s="386"/>
      <c r="CH36" s="386"/>
      <c r="CI36" s="386"/>
      <c r="CJ36" s="386"/>
      <c r="CK36" s="386"/>
      <c r="CL36" s="386"/>
      <c r="CM36" s="386"/>
      <c r="CN36" s="214"/>
      <c r="CO36" s="387" t="str">
        <f t="shared" si="3"/>
        <v/>
      </c>
      <c r="CP36" s="387"/>
      <c r="CQ36" s="386" t="str">
        <f>IF('各会計、関係団体の財政状況及び健全化判断比率'!BS9="","",'各会計、関係団体の財政状況及び健全化判断比率'!BS9)</f>
        <v/>
      </c>
      <c r="CR36" s="386"/>
      <c r="CS36" s="386"/>
      <c r="CT36" s="386"/>
      <c r="CU36" s="386"/>
      <c r="CV36" s="386"/>
      <c r="CW36" s="386"/>
      <c r="CX36" s="386"/>
      <c r="CY36" s="386"/>
      <c r="CZ36" s="386"/>
      <c r="DA36" s="386"/>
      <c r="DB36" s="386"/>
      <c r="DC36" s="386"/>
      <c r="DD36" s="386"/>
      <c r="DE36" s="386"/>
      <c r="DF36" s="211"/>
      <c r="DG36" s="388" t="str">
        <f>IF('各会計、関係団体の財政状況及び健全化判断比率'!BR9="","",'各会計、関係団体の財政状況及び健全化判断比率'!BR9)</f>
        <v/>
      </c>
      <c r="DH36" s="388"/>
      <c r="DI36" s="218"/>
      <c r="DJ36" s="186"/>
      <c r="DK36" s="186"/>
      <c r="DL36" s="186"/>
      <c r="DM36" s="186"/>
      <c r="DN36" s="186"/>
      <c r="DO36" s="186"/>
    </row>
    <row r="37" spans="1:119" ht="32.25" customHeight="1" x14ac:dyDescent="0.2">
      <c r="A37" s="187"/>
      <c r="B37" s="213"/>
      <c r="C37" s="387" t="str">
        <f>IF(E37="","",C36+1)</f>
        <v/>
      </c>
      <c r="D37" s="387"/>
      <c r="E37" s="386" t="str">
        <f>IF('各会計、関係団体の財政状況及び健全化判断比率'!B10="","",'各会計、関係団体の財政状況及び健全化判断比率'!B10)</f>
        <v/>
      </c>
      <c r="F37" s="386"/>
      <c r="G37" s="386"/>
      <c r="H37" s="386"/>
      <c r="I37" s="386"/>
      <c r="J37" s="386"/>
      <c r="K37" s="386"/>
      <c r="L37" s="386"/>
      <c r="M37" s="386"/>
      <c r="N37" s="386"/>
      <c r="O37" s="386"/>
      <c r="P37" s="386"/>
      <c r="Q37" s="386"/>
      <c r="R37" s="386"/>
      <c r="S37" s="386"/>
      <c r="T37" s="214"/>
      <c r="U37" s="387">
        <f t="shared" si="4"/>
        <v>5</v>
      </c>
      <c r="V37" s="387"/>
      <c r="W37" s="386" t="str">
        <f>IF('各会計、関係団体の財政状況及び健全化判断比率'!B31="","",'各会計、関係団体の財政状況及び健全化判断比率'!B31)</f>
        <v>介護保険特別会計（サービス事業勘定）</v>
      </c>
      <c r="X37" s="386"/>
      <c r="Y37" s="386"/>
      <c r="Z37" s="386"/>
      <c r="AA37" s="386"/>
      <c r="AB37" s="386"/>
      <c r="AC37" s="386"/>
      <c r="AD37" s="386"/>
      <c r="AE37" s="386"/>
      <c r="AF37" s="386"/>
      <c r="AG37" s="386"/>
      <c r="AH37" s="386"/>
      <c r="AI37" s="386"/>
      <c r="AJ37" s="386"/>
      <c r="AK37" s="386"/>
      <c r="AL37" s="214"/>
      <c r="AM37" s="387" t="str">
        <f t="shared" si="0"/>
        <v/>
      </c>
      <c r="AN37" s="387"/>
      <c r="AO37" s="386"/>
      <c r="AP37" s="386"/>
      <c r="AQ37" s="386"/>
      <c r="AR37" s="386"/>
      <c r="AS37" s="386"/>
      <c r="AT37" s="386"/>
      <c r="AU37" s="386"/>
      <c r="AV37" s="386"/>
      <c r="AW37" s="386"/>
      <c r="AX37" s="386"/>
      <c r="AY37" s="386"/>
      <c r="AZ37" s="386"/>
      <c r="BA37" s="386"/>
      <c r="BB37" s="386"/>
      <c r="BC37" s="386"/>
      <c r="BD37" s="214"/>
      <c r="BE37" s="387" t="str">
        <f t="shared" si="1"/>
        <v/>
      </c>
      <c r="BF37" s="387"/>
      <c r="BG37" s="386"/>
      <c r="BH37" s="386"/>
      <c r="BI37" s="386"/>
      <c r="BJ37" s="386"/>
      <c r="BK37" s="386"/>
      <c r="BL37" s="386"/>
      <c r="BM37" s="386"/>
      <c r="BN37" s="386"/>
      <c r="BO37" s="386"/>
      <c r="BP37" s="386"/>
      <c r="BQ37" s="386"/>
      <c r="BR37" s="386"/>
      <c r="BS37" s="386"/>
      <c r="BT37" s="386"/>
      <c r="BU37" s="386"/>
      <c r="BV37" s="214"/>
      <c r="BW37" s="387">
        <f t="shared" si="2"/>
        <v>13</v>
      </c>
      <c r="BX37" s="387"/>
      <c r="BY37" s="386" t="str">
        <f>IF('各会計、関係団体の財政状況及び健全化判断比率'!B71="","",'各会計、関係団体の財政状況及び健全化判断比率'!B71)</f>
        <v>京都府市町村議会議員公務災害補償等組合</v>
      </c>
      <c r="BZ37" s="386"/>
      <c r="CA37" s="386"/>
      <c r="CB37" s="386"/>
      <c r="CC37" s="386"/>
      <c r="CD37" s="386"/>
      <c r="CE37" s="386"/>
      <c r="CF37" s="386"/>
      <c r="CG37" s="386"/>
      <c r="CH37" s="386"/>
      <c r="CI37" s="386"/>
      <c r="CJ37" s="386"/>
      <c r="CK37" s="386"/>
      <c r="CL37" s="386"/>
      <c r="CM37" s="386"/>
      <c r="CN37" s="214"/>
      <c r="CO37" s="387" t="str">
        <f t="shared" si="3"/>
        <v/>
      </c>
      <c r="CP37" s="387"/>
      <c r="CQ37" s="386" t="str">
        <f>IF('各会計、関係団体の財政状況及び健全化判断比率'!BS10="","",'各会計、関係団体の財政状況及び健全化判断比率'!BS10)</f>
        <v/>
      </c>
      <c r="CR37" s="386"/>
      <c r="CS37" s="386"/>
      <c r="CT37" s="386"/>
      <c r="CU37" s="386"/>
      <c r="CV37" s="386"/>
      <c r="CW37" s="386"/>
      <c r="CX37" s="386"/>
      <c r="CY37" s="386"/>
      <c r="CZ37" s="386"/>
      <c r="DA37" s="386"/>
      <c r="DB37" s="386"/>
      <c r="DC37" s="386"/>
      <c r="DD37" s="386"/>
      <c r="DE37" s="386"/>
      <c r="DF37" s="211"/>
      <c r="DG37" s="388" t="str">
        <f>IF('各会計、関係団体の財政状況及び健全化判断比率'!BR10="","",'各会計、関係団体の財政状況及び健全化判断比率'!BR10)</f>
        <v/>
      </c>
      <c r="DH37" s="388"/>
      <c r="DI37" s="218"/>
      <c r="DJ37" s="186"/>
      <c r="DK37" s="186"/>
      <c r="DL37" s="186"/>
      <c r="DM37" s="186"/>
      <c r="DN37" s="186"/>
      <c r="DO37" s="186"/>
    </row>
    <row r="38" spans="1:119" ht="32.25" customHeight="1" x14ac:dyDescent="0.2">
      <c r="A38" s="187"/>
      <c r="B38" s="213"/>
      <c r="C38" s="387" t="str">
        <f t="shared" ref="C38:C43" si="5">IF(E38="","",C37+1)</f>
        <v/>
      </c>
      <c r="D38" s="387"/>
      <c r="E38" s="386" t="str">
        <f>IF('各会計、関係団体の財政状況及び健全化判断比率'!B11="","",'各会計、関係団体の財政状況及び健全化判断比率'!B11)</f>
        <v/>
      </c>
      <c r="F38" s="386"/>
      <c r="G38" s="386"/>
      <c r="H38" s="386"/>
      <c r="I38" s="386"/>
      <c r="J38" s="386"/>
      <c r="K38" s="386"/>
      <c r="L38" s="386"/>
      <c r="M38" s="386"/>
      <c r="N38" s="386"/>
      <c r="O38" s="386"/>
      <c r="P38" s="386"/>
      <c r="Q38" s="386"/>
      <c r="R38" s="386"/>
      <c r="S38" s="386"/>
      <c r="T38" s="214"/>
      <c r="U38" s="387">
        <f t="shared" si="4"/>
        <v>6</v>
      </c>
      <c r="V38" s="387"/>
      <c r="W38" s="386" t="str">
        <f>IF('各会計、関係団体の財政状況及び健全化判断比率'!B32="","",'各会計、関係団体の財政状況及び健全化判断比率'!B32)</f>
        <v>後期高齢者医療事業</v>
      </c>
      <c r="X38" s="386"/>
      <c r="Y38" s="386"/>
      <c r="Z38" s="386"/>
      <c r="AA38" s="386"/>
      <c r="AB38" s="386"/>
      <c r="AC38" s="386"/>
      <c r="AD38" s="386"/>
      <c r="AE38" s="386"/>
      <c r="AF38" s="386"/>
      <c r="AG38" s="386"/>
      <c r="AH38" s="386"/>
      <c r="AI38" s="386"/>
      <c r="AJ38" s="386"/>
      <c r="AK38" s="386"/>
      <c r="AL38" s="214"/>
      <c r="AM38" s="387" t="str">
        <f t="shared" si="0"/>
        <v/>
      </c>
      <c r="AN38" s="387"/>
      <c r="AO38" s="386"/>
      <c r="AP38" s="386"/>
      <c r="AQ38" s="386"/>
      <c r="AR38" s="386"/>
      <c r="AS38" s="386"/>
      <c r="AT38" s="386"/>
      <c r="AU38" s="386"/>
      <c r="AV38" s="386"/>
      <c r="AW38" s="386"/>
      <c r="AX38" s="386"/>
      <c r="AY38" s="386"/>
      <c r="AZ38" s="386"/>
      <c r="BA38" s="386"/>
      <c r="BB38" s="386"/>
      <c r="BC38" s="386"/>
      <c r="BD38" s="214"/>
      <c r="BE38" s="387" t="str">
        <f t="shared" si="1"/>
        <v/>
      </c>
      <c r="BF38" s="387"/>
      <c r="BG38" s="386"/>
      <c r="BH38" s="386"/>
      <c r="BI38" s="386"/>
      <c r="BJ38" s="386"/>
      <c r="BK38" s="386"/>
      <c r="BL38" s="386"/>
      <c r="BM38" s="386"/>
      <c r="BN38" s="386"/>
      <c r="BO38" s="386"/>
      <c r="BP38" s="386"/>
      <c r="BQ38" s="386"/>
      <c r="BR38" s="386"/>
      <c r="BS38" s="386"/>
      <c r="BT38" s="386"/>
      <c r="BU38" s="386"/>
      <c r="BV38" s="214"/>
      <c r="BW38" s="387">
        <f t="shared" si="2"/>
        <v>14</v>
      </c>
      <c r="BX38" s="387"/>
      <c r="BY38" s="386" t="str">
        <f>IF('各会計、関係団体の財政状況及び健全化判断比率'!B72="","",'各会計、関係団体の財政状況及び健全化判断比率'!B72)</f>
        <v>相楽中部消防組合</v>
      </c>
      <c r="BZ38" s="386"/>
      <c r="CA38" s="386"/>
      <c r="CB38" s="386"/>
      <c r="CC38" s="386"/>
      <c r="CD38" s="386"/>
      <c r="CE38" s="386"/>
      <c r="CF38" s="386"/>
      <c r="CG38" s="386"/>
      <c r="CH38" s="386"/>
      <c r="CI38" s="386"/>
      <c r="CJ38" s="386"/>
      <c r="CK38" s="386"/>
      <c r="CL38" s="386"/>
      <c r="CM38" s="386"/>
      <c r="CN38" s="214"/>
      <c r="CO38" s="387" t="str">
        <f t="shared" si="3"/>
        <v/>
      </c>
      <c r="CP38" s="387"/>
      <c r="CQ38" s="386" t="str">
        <f>IF('各会計、関係団体の財政状況及び健全化判断比率'!BS11="","",'各会計、関係団体の財政状況及び健全化判断比率'!BS11)</f>
        <v/>
      </c>
      <c r="CR38" s="386"/>
      <c r="CS38" s="386"/>
      <c r="CT38" s="386"/>
      <c r="CU38" s="386"/>
      <c r="CV38" s="386"/>
      <c r="CW38" s="386"/>
      <c r="CX38" s="386"/>
      <c r="CY38" s="386"/>
      <c r="CZ38" s="386"/>
      <c r="DA38" s="386"/>
      <c r="DB38" s="386"/>
      <c r="DC38" s="386"/>
      <c r="DD38" s="386"/>
      <c r="DE38" s="386"/>
      <c r="DF38" s="211"/>
      <c r="DG38" s="388" t="str">
        <f>IF('各会計、関係団体の財政状況及び健全化判断比率'!BR11="","",'各会計、関係団体の財政状況及び健全化判断比率'!BR11)</f>
        <v/>
      </c>
      <c r="DH38" s="388"/>
      <c r="DI38" s="218"/>
      <c r="DJ38" s="186"/>
      <c r="DK38" s="186"/>
      <c r="DL38" s="186"/>
      <c r="DM38" s="186"/>
      <c r="DN38" s="186"/>
      <c r="DO38" s="186"/>
    </row>
    <row r="39" spans="1:119" ht="32.25" customHeight="1" x14ac:dyDescent="0.2">
      <c r="A39" s="187"/>
      <c r="B39" s="213"/>
      <c r="C39" s="387" t="str">
        <f t="shared" si="5"/>
        <v/>
      </c>
      <c r="D39" s="387"/>
      <c r="E39" s="386" t="str">
        <f>IF('各会計、関係団体の財政状況及び健全化判断比率'!B12="","",'各会計、関係団体の財政状況及び健全化判断比率'!B12)</f>
        <v/>
      </c>
      <c r="F39" s="386"/>
      <c r="G39" s="386"/>
      <c r="H39" s="386"/>
      <c r="I39" s="386"/>
      <c r="J39" s="386"/>
      <c r="K39" s="386"/>
      <c r="L39" s="386"/>
      <c r="M39" s="386"/>
      <c r="N39" s="386"/>
      <c r="O39" s="386"/>
      <c r="P39" s="386"/>
      <c r="Q39" s="386"/>
      <c r="R39" s="386"/>
      <c r="S39" s="386"/>
      <c r="T39" s="214"/>
      <c r="U39" s="387">
        <f t="shared" si="4"/>
        <v>7</v>
      </c>
      <c r="V39" s="387"/>
      <c r="W39" s="386" t="str">
        <f>IF('各会計、関係団体の財政状況及び健全化判断比率'!B33="","",'各会計、関係団体の財政状況及び健全化判断比率'!B33)</f>
        <v>和束町訪問看護ステーション</v>
      </c>
      <c r="X39" s="386"/>
      <c r="Y39" s="386"/>
      <c r="Z39" s="386"/>
      <c r="AA39" s="386"/>
      <c r="AB39" s="386"/>
      <c r="AC39" s="386"/>
      <c r="AD39" s="386"/>
      <c r="AE39" s="386"/>
      <c r="AF39" s="386"/>
      <c r="AG39" s="386"/>
      <c r="AH39" s="386"/>
      <c r="AI39" s="386"/>
      <c r="AJ39" s="386"/>
      <c r="AK39" s="386"/>
      <c r="AL39" s="214"/>
      <c r="AM39" s="387" t="str">
        <f t="shared" si="0"/>
        <v/>
      </c>
      <c r="AN39" s="387"/>
      <c r="AO39" s="386"/>
      <c r="AP39" s="386"/>
      <c r="AQ39" s="386"/>
      <c r="AR39" s="386"/>
      <c r="AS39" s="386"/>
      <c r="AT39" s="386"/>
      <c r="AU39" s="386"/>
      <c r="AV39" s="386"/>
      <c r="AW39" s="386"/>
      <c r="AX39" s="386"/>
      <c r="AY39" s="386"/>
      <c r="AZ39" s="386"/>
      <c r="BA39" s="386"/>
      <c r="BB39" s="386"/>
      <c r="BC39" s="386"/>
      <c r="BD39" s="214"/>
      <c r="BE39" s="387" t="str">
        <f t="shared" si="1"/>
        <v/>
      </c>
      <c r="BF39" s="387"/>
      <c r="BG39" s="386"/>
      <c r="BH39" s="386"/>
      <c r="BI39" s="386"/>
      <c r="BJ39" s="386"/>
      <c r="BK39" s="386"/>
      <c r="BL39" s="386"/>
      <c r="BM39" s="386"/>
      <c r="BN39" s="386"/>
      <c r="BO39" s="386"/>
      <c r="BP39" s="386"/>
      <c r="BQ39" s="386"/>
      <c r="BR39" s="386"/>
      <c r="BS39" s="386"/>
      <c r="BT39" s="386"/>
      <c r="BU39" s="386"/>
      <c r="BV39" s="214"/>
      <c r="BW39" s="387">
        <f t="shared" si="2"/>
        <v>15</v>
      </c>
      <c r="BX39" s="387"/>
      <c r="BY39" s="386" t="str">
        <f>IF('各会計、関係団体の財政状況及び健全化判断比率'!B73="","",'各会計、関係団体の財政状況及び健全化判断比率'!B73)</f>
        <v>相楽郡広域事務組合（一般会計）</v>
      </c>
      <c r="BZ39" s="386"/>
      <c r="CA39" s="386"/>
      <c r="CB39" s="386"/>
      <c r="CC39" s="386"/>
      <c r="CD39" s="386"/>
      <c r="CE39" s="386"/>
      <c r="CF39" s="386"/>
      <c r="CG39" s="386"/>
      <c r="CH39" s="386"/>
      <c r="CI39" s="386"/>
      <c r="CJ39" s="386"/>
      <c r="CK39" s="386"/>
      <c r="CL39" s="386"/>
      <c r="CM39" s="386"/>
      <c r="CN39" s="214"/>
      <c r="CO39" s="387" t="str">
        <f t="shared" si="3"/>
        <v/>
      </c>
      <c r="CP39" s="387"/>
      <c r="CQ39" s="386" t="str">
        <f>IF('各会計、関係団体の財政状況及び健全化判断比率'!BS12="","",'各会計、関係団体の財政状況及び健全化判断比率'!BS12)</f>
        <v/>
      </c>
      <c r="CR39" s="386"/>
      <c r="CS39" s="386"/>
      <c r="CT39" s="386"/>
      <c r="CU39" s="386"/>
      <c r="CV39" s="386"/>
      <c r="CW39" s="386"/>
      <c r="CX39" s="386"/>
      <c r="CY39" s="386"/>
      <c r="CZ39" s="386"/>
      <c r="DA39" s="386"/>
      <c r="DB39" s="386"/>
      <c r="DC39" s="386"/>
      <c r="DD39" s="386"/>
      <c r="DE39" s="386"/>
      <c r="DF39" s="211"/>
      <c r="DG39" s="388" t="str">
        <f>IF('各会計、関係団体の財政状況及び健全化判断比率'!BR12="","",'各会計、関係団体の財政状況及び健全化判断比率'!BR12)</f>
        <v/>
      </c>
      <c r="DH39" s="388"/>
      <c r="DI39" s="218"/>
      <c r="DJ39" s="186"/>
      <c r="DK39" s="186"/>
      <c r="DL39" s="186"/>
      <c r="DM39" s="186"/>
      <c r="DN39" s="186"/>
      <c r="DO39" s="186"/>
    </row>
    <row r="40" spans="1:119" ht="32.25" customHeight="1" x14ac:dyDescent="0.2">
      <c r="A40" s="187"/>
      <c r="B40" s="213"/>
      <c r="C40" s="387" t="str">
        <f t="shared" si="5"/>
        <v/>
      </c>
      <c r="D40" s="387"/>
      <c r="E40" s="386" t="str">
        <f>IF('各会計、関係団体の財政状況及び健全化判断比率'!B13="","",'各会計、関係団体の財政状況及び健全化判断比率'!B13)</f>
        <v/>
      </c>
      <c r="F40" s="386"/>
      <c r="G40" s="386"/>
      <c r="H40" s="386"/>
      <c r="I40" s="386"/>
      <c r="J40" s="386"/>
      <c r="K40" s="386"/>
      <c r="L40" s="386"/>
      <c r="M40" s="386"/>
      <c r="N40" s="386"/>
      <c r="O40" s="386"/>
      <c r="P40" s="386"/>
      <c r="Q40" s="386"/>
      <c r="R40" s="386"/>
      <c r="S40" s="386"/>
      <c r="T40" s="214"/>
      <c r="U40" s="387" t="str">
        <f t="shared" si="4"/>
        <v/>
      </c>
      <c r="V40" s="387"/>
      <c r="W40" s="386"/>
      <c r="X40" s="386"/>
      <c r="Y40" s="386"/>
      <c r="Z40" s="386"/>
      <c r="AA40" s="386"/>
      <c r="AB40" s="386"/>
      <c r="AC40" s="386"/>
      <c r="AD40" s="386"/>
      <c r="AE40" s="386"/>
      <c r="AF40" s="386"/>
      <c r="AG40" s="386"/>
      <c r="AH40" s="386"/>
      <c r="AI40" s="386"/>
      <c r="AJ40" s="386"/>
      <c r="AK40" s="386"/>
      <c r="AL40" s="214"/>
      <c r="AM40" s="387" t="str">
        <f t="shared" si="0"/>
        <v/>
      </c>
      <c r="AN40" s="387"/>
      <c r="AO40" s="386"/>
      <c r="AP40" s="386"/>
      <c r="AQ40" s="386"/>
      <c r="AR40" s="386"/>
      <c r="AS40" s="386"/>
      <c r="AT40" s="386"/>
      <c r="AU40" s="386"/>
      <c r="AV40" s="386"/>
      <c r="AW40" s="386"/>
      <c r="AX40" s="386"/>
      <c r="AY40" s="386"/>
      <c r="AZ40" s="386"/>
      <c r="BA40" s="386"/>
      <c r="BB40" s="386"/>
      <c r="BC40" s="386"/>
      <c r="BD40" s="214"/>
      <c r="BE40" s="387" t="str">
        <f t="shared" si="1"/>
        <v/>
      </c>
      <c r="BF40" s="387"/>
      <c r="BG40" s="386"/>
      <c r="BH40" s="386"/>
      <c r="BI40" s="386"/>
      <c r="BJ40" s="386"/>
      <c r="BK40" s="386"/>
      <c r="BL40" s="386"/>
      <c r="BM40" s="386"/>
      <c r="BN40" s="386"/>
      <c r="BO40" s="386"/>
      <c r="BP40" s="386"/>
      <c r="BQ40" s="386"/>
      <c r="BR40" s="386"/>
      <c r="BS40" s="386"/>
      <c r="BT40" s="386"/>
      <c r="BU40" s="386"/>
      <c r="BV40" s="214"/>
      <c r="BW40" s="387">
        <f t="shared" si="2"/>
        <v>16</v>
      </c>
      <c r="BX40" s="387"/>
      <c r="BY40" s="386" t="str">
        <f>IF('各会計、関係団体の財政状況及び健全化判断比率'!B74="","",'各会計、関係団体の財政状況及び健全化判断比率'!B74)</f>
        <v>相楽郡広域事務組合（相楽地区ふるさと市町村圏振興事業特別会計）</v>
      </c>
      <c r="BZ40" s="386"/>
      <c r="CA40" s="386"/>
      <c r="CB40" s="386"/>
      <c r="CC40" s="386"/>
      <c r="CD40" s="386"/>
      <c r="CE40" s="386"/>
      <c r="CF40" s="386"/>
      <c r="CG40" s="386"/>
      <c r="CH40" s="386"/>
      <c r="CI40" s="386"/>
      <c r="CJ40" s="386"/>
      <c r="CK40" s="386"/>
      <c r="CL40" s="386"/>
      <c r="CM40" s="386"/>
      <c r="CN40" s="214"/>
      <c r="CO40" s="387" t="str">
        <f t="shared" si="3"/>
        <v/>
      </c>
      <c r="CP40" s="387"/>
      <c r="CQ40" s="386" t="str">
        <f>IF('各会計、関係団体の財政状況及び健全化判断比率'!BS13="","",'各会計、関係団体の財政状況及び健全化判断比率'!BS13)</f>
        <v/>
      </c>
      <c r="CR40" s="386"/>
      <c r="CS40" s="386"/>
      <c r="CT40" s="386"/>
      <c r="CU40" s="386"/>
      <c r="CV40" s="386"/>
      <c r="CW40" s="386"/>
      <c r="CX40" s="386"/>
      <c r="CY40" s="386"/>
      <c r="CZ40" s="386"/>
      <c r="DA40" s="386"/>
      <c r="DB40" s="386"/>
      <c r="DC40" s="386"/>
      <c r="DD40" s="386"/>
      <c r="DE40" s="386"/>
      <c r="DF40" s="211"/>
      <c r="DG40" s="388" t="str">
        <f>IF('各会計、関係団体の財政状況及び健全化判断比率'!BR13="","",'各会計、関係団体の財政状況及び健全化判断比率'!BR13)</f>
        <v/>
      </c>
      <c r="DH40" s="388"/>
      <c r="DI40" s="218"/>
      <c r="DJ40" s="186"/>
      <c r="DK40" s="186"/>
      <c r="DL40" s="186"/>
      <c r="DM40" s="186"/>
      <c r="DN40" s="186"/>
      <c r="DO40" s="186"/>
    </row>
    <row r="41" spans="1:119" ht="32.25" customHeight="1" x14ac:dyDescent="0.2">
      <c r="A41" s="187"/>
      <c r="B41" s="213"/>
      <c r="C41" s="387" t="str">
        <f t="shared" si="5"/>
        <v/>
      </c>
      <c r="D41" s="387"/>
      <c r="E41" s="386" t="str">
        <f>IF('各会計、関係団体の財政状況及び健全化判断比率'!B14="","",'各会計、関係団体の財政状況及び健全化判断比率'!B14)</f>
        <v/>
      </c>
      <c r="F41" s="386"/>
      <c r="G41" s="386"/>
      <c r="H41" s="386"/>
      <c r="I41" s="386"/>
      <c r="J41" s="386"/>
      <c r="K41" s="386"/>
      <c r="L41" s="386"/>
      <c r="M41" s="386"/>
      <c r="N41" s="386"/>
      <c r="O41" s="386"/>
      <c r="P41" s="386"/>
      <c r="Q41" s="386"/>
      <c r="R41" s="386"/>
      <c r="S41" s="386"/>
      <c r="T41" s="214"/>
      <c r="U41" s="387" t="str">
        <f t="shared" si="4"/>
        <v/>
      </c>
      <c r="V41" s="387"/>
      <c r="W41" s="386"/>
      <c r="X41" s="386"/>
      <c r="Y41" s="386"/>
      <c r="Z41" s="386"/>
      <c r="AA41" s="386"/>
      <c r="AB41" s="386"/>
      <c r="AC41" s="386"/>
      <c r="AD41" s="386"/>
      <c r="AE41" s="386"/>
      <c r="AF41" s="386"/>
      <c r="AG41" s="386"/>
      <c r="AH41" s="386"/>
      <c r="AI41" s="386"/>
      <c r="AJ41" s="386"/>
      <c r="AK41" s="386"/>
      <c r="AL41" s="214"/>
      <c r="AM41" s="387" t="str">
        <f t="shared" si="0"/>
        <v/>
      </c>
      <c r="AN41" s="387"/>
      <c r="AO41" s="386"/>
      <c r="AP41" s="386"/>
      <c r="AQ41" s="386"/>
      <c r="AR41" s="386"/>
      <c r="AS41" s="386"/>
      <c r="AT41" s="386"/>
      <c r="AU41" s="386"/>
      <c r="AV41" s="386"/>
      <c r="AW41" s="386"/>
      <c r="AX41" s="386"/>
      <c r="AY41" s="386"/>
      <c r="AZ41" s="386"/>
      <c r="BA41" s="386"/>
      <c r="BB41" s="386"/>
      <c r="BC41" s="386"/>
      <c r="BD41" s="214"/>
      <c r="BE41" s="387" t="str">
        <f t="shared" si="1"/>
        <v/>
      </c>
      <c r="BF41" s="387"/>
      <c r="BG41" s="386"/>
      <c r="BH41" s="386"/>
      <c r="BI41" s="386"/>
      <c r="BJ41" s="386"/>
      <c r="BK41" s="386"/>
      <c r="BL41" s="386"/>
      <c r="BM41" s="386"/>
      <c r="BN41" s="386"/>
      <c r="BO41" s="386"/>
      <c r="BP41" s="386"/>
      <c r="BQ41" s="386"/>
      <c r="BR41" s="386"/>
      <c r="BS41" s="386"/>
      <c r="BT41" s="386"/>
      <c r="BU41" s="386"/>
      <c r="BV41" s="214"/>
      <c r="BW41" s="387">
        <f t="shared" si="2"/>
        <v>17</v>
      </c>
      <c r="BX41" s="387"/>
      <c r="BY41" s="386" t="str">
        <f>IF('各会計、関係団体の財政状況及び健全化判断比率'!B75="","",'各会計、関係団体の財政状況及び健全化判断比率'!B75)</f>
        <v>京都府自治会館管理組合</v>
      </c>
      <c r="BZ41" s="386"/>
      <c r="CA41" s="386"/>
      <c r="CB41" s="386"/>
      <c r="CC41" s="386"/>
      <c r="CD41" s="386"/>
      <c r="CE41" s="386"/>
      <c r="CF41" s="386"/>
      <c r="CG41" s="386"/>
      <c r="CH41" s="386"/>
      <c r="CI41" s="386"/>
      <c r="CJ41" s="386"/>
      <c r="CK41" s="386"/>
      <c r="CL41" s="386"/>
      <c r="CM41" s="386"/>
      <c r="CN41" s="214"/>
      <c r="CO41" s="387" t="str">
        <f t="shared" si="3"/>
        <v/>
      </c>
      <c r="CP41" s="387"/>
      <c r="CQ41" s="386" t="str">
        <f>IF('各会計、関係団体の財政状況及び健全化判断比率'!BS14="","",'各会計、関係団体の財政状況及び健全化判断比率'!BS14)</f>
        <v/>
      </c>
      <c r="CR41" s="386"/>
      <c r="CS41" s="386"/>
      <c r="CT41" s="386"/>
      <c r="CU41" s="386"/>
      <c r="CV41" s="386"/>
      <c r="CW41" s="386"/>
      <c r="CX41" s="386"/>
      <c r="CY41" s="386"/>
      <c r="CZ41" s="386"/>
      <c r="DA41" s="386"/>
      <c r="DB41" s="386"/>
      <c r="DC41" s="386"/>
      <c r="DD41" s="386"/>
      <c r="DE41" s="386"/>
      <c r="DF41" s="211"/>
      <c r="DG41" s="388" t="str">
        <f>IF('各会計、関係団体の財政状況及び健全化判断比率'!BR14="","",'各会計、関係団体の財政状況及び健全化判断比率'!BR14)</f>
        <v/>
      </c>
      <c r="DH41" s="388"/>
      <c r="DI41" s="218"/>
      <c r="DJ41" s="186"/>
      <c r="DK41" s="186"/>
      <c r="DL41" s="186"/>
      <c r="DM41" s="186"/>
      <c r="DN41" s="186"/>
      <c r="DO41" s="186"/>
    </row>
    <row r="42" spans="1:119" ht="32.25" customHeight="1" x14ac:dyDescent="0.2">
      <c r="A42" s="186"/>
      <c r="B42" s="213"/>
      <c r="C42" s="387" t="str">
        <f t="shared" si="5"/>
        <v/>
      </c>
      <c r="D42" s="387"/>
      <c r="E42" s="386" t="str">
        <f>IF('各会計、関係団体の財政状況及び健全化判断比率'!B15="","",'各会計、関係団体の財政状況及び健全化判断比率'!B15)</f>
        <v/>
      </c>
      <c r="F42" s="386"/>
      <c r="G42" s="386"/>
      <c r="H42" s="386"/>
      <c r="I42" s="386"/>
      <c r="J42" s="386"/>
      <c r="K42" s="386"/>
      <c r="L42" s="386"/>
      <c r="M42" s="386"/>
      <c r="N42" s="386"/>
      <c r="O42" s="386"/>
      <c r="P42" s="386"/>
      <c r="Q42" s="386"/>
      <c r="R42" s="386"/>
      <c r="S42" s="386"/>
      <c r="T42" s="214"/>
      <c r="U42" s="387" t="str">
        <f t="shared" si="4"/>
        <v/>
      </c>
      <c r="V42" s="387"/>
      <c r="W42" s="386"/>
      <c r="X42" s="386"/>
      <c r="Y42" s="386"/>
      <c r="Z42" s="386"/>
      <c r="AA42" s="386"/>
      <c r="AB42" s="386"/>
      <c r="AC42" s="386"/>
      <c r="AD42" s="386"/>
      <c r="AE42" s="386"/>
      <c r="AF42" s="386"/>
      <c r="AG42" s="386"/>
      <c r="AH42" s="386"/>
      <c r="AI42" s="386"/>
      <c r="AJ42" s="386"/>
      <c r="AK42" s="386"/>
      <c r="AL42" s="214"/>
      <c r="AM42" s="387" t="str">
        <f t="shared" si="0"/>
        <v/>
      </c>
      <c r="AN42" s="387"/>
      <c r="AO42" s="386"/>
      <c r="AP42" s="386"/>
      <c r="AQ42" s="386"/>
      <c r="AR42" s="386"/>
      <c r="AS42" s="386"/>
      <c r="AT42" s="386"/>
      <c r="AU42" s="386"/>
      <c r="AV42" s="386"/>
      <c r="AW42" s="386"/>
      <c r="AX42" s="386"/>
      <c r="AY42" s="386"/>
      <c r="AZ42" s="386"/>
      <c r="BA42" s="386"/>
      <c r="BB42" s="386"/>
      <c r="BC42" s="386"/>
      <c r="BD42" s="214"/>
      <c r="BE42" s="387" t="str">
        <f t="shared" si="1"/>
        <v/>
      </c>
      <c r="BF42" s="387"/>
      <c r="BG42" s="386"/>
      <c r="BH42" s="386"/>
      <c r="BI42" s="386"/>
      <c r="BJ42" s="386"/>
      <c r="BK42" s="386"/>
      <c r="BL42" s="386"/>
      <c r="BM42" s="386"/>
      <c r="BN42" s="386"/>
      <c r="BO42" s="386"/>
      <c r="BP42" s="386"/>
      <c r="BQ42" s="386"/>
      <c r="BR42" s="386"/>
      <c r="BS42" s="386"/>
      <c r="BT42" s="386"/>
      <c r="BU42" s="386"/>
      <c r="BV42" s="214"/>
      <c r="BW42" s="387">
        <f t="shared" si="2"/>
        <v>18</v>
      </c>
      <c r="BX42" s="387"/>
      <c r="BY42" s="386" t="str">
        <f>IF('各会計、関係団体の財政状況及び健全化判断比率'!B76="","",'各会計、関係団体の財政状況及び健全化判断比率'!B76)</f>
        <v>京都府住宅新築資金等貸付事業管理組合（一般会計）</v>
      </c>
      <c r="BZ42" s="386"/>
      <c r="CA42" s="386"/>
      <c r="CB42" s="386"/>
      <c r="CC42" s="386"/>
      <c r="CD42" s="386"/>
      <c r="CE42" s="386"/>
      <c r="CF42" s="386"/>
      <c r="CG42" s="386"/>
      <c r="CH42" s="386"/>
      <c r="CI42" s="386"/>
      <c r="CJ42" s="386"/>
      <c r="CK42" s="386"/>
      <c r="CL42" s="386"/>
      <c r="CM42" s="386"/>
      <c r="CN42" s="214"/>
      <c r="CO42" s="387" t="str">
        <f t="shared" si="3"/>
        <v/>
      </c>
      <c r="CP42" s="387"/>
      <c r="CQ42" s="386" t="str">
        <f>IF('各会計、関係団体の財政状況及び健全化判断比率'!BS15="","",'各会計、関係団体の財政状況及び健全化判断比率'!BS15)</f>
        <v/>
      </c>
      <c r="CR42" s="386"/>
      <c r="CS42" s="386"/>
      <c r="CT42" s="386"/>
      <c r="CU42" s="386"/>
      <c r="CV42" s="386"/>
      <c r="CW42" s="386"/>
      <c r="CX42" s="386"/>
      <c r="CY42" s="386"/>
      <c r="CZ42" s="386"/>
      <c r="DA42" s="386"/>
      <c r="DB42" s="386"/>
      <c r="DC42" s="386"/>
      <c r="DD42" s="386"/>
      <c r="DE42" s="386"/>
      <c r="DF42" s="211"/>
      <c r="DG42" s="388" t="str">
        <f>IF('各会計、関係団体の財政状況及び健全化判断比率'!BR15="","",'各会計、関係団体の財政状況及び健全化判断比率'!BR15)</f>
        <v/>
      </c>
      <c r="DH42" s="388"/>
      <c r="DI42" s="218"/>
      <c r="DJ42" s="186"/>
      <c r="DK42" s="186"/>
      <c r="DL42" s="186"/>
      <c r="DM42" s="186"/>
      <c r="DN42" s="186"/>
      <c r="DO42" s="186"/>
    </row>
    <row r="43" spans="1:119" ht="32.25" customHeight="1" x14ac:dyDescent="0.2">
      <c r="A43" s="186"/>
      <c r="B43" s="213"/>
      <c r="C43" s="387" t="str">
        <f t="shared" si="5"/>
        <v/>
      </c>
      <c r="D43" s="387"/>
      <c r="E43" s="386" t="str">
        <f>IF('各会計、関係団体の財政状況及び健全化判断比率'!B16="","",'各会計、関係団体の財政状況及び健全化判断比率'!B16)</f>
        <v/>
      </c>
      <c r="F43" s="386"/>
      <c r="G43" s="386"/>
      <c r="H43" s="386"/>
      <c r="I43" s="386"/>
      <c r="J43" s="386"/>
      <c r="K43" s="386"/>
      <c r="L43" s="386"/>
      <c r="M43" s="386"/>
      <c r="N43" s="386"/>
      <c r="O43" s="386"/>
      <c r="P43" s="386"/>
      <c r="Q43" s="386"/>
      <c r="R43" s="386"/>
      <c r="S43" s="386"/>
      <c r="T43" s="214"/>
      <c r="U43" s="387" t="str">
        <f t="shared" si="4"/>
        <v/>
      </c>
      <c r="V43" s="387"/>
      <c r="W43" s="386"/>
      <c r="X43" s="386"/>
      <c r="Y43" s="386"/>
      <c r="Z43" s="386"/>
      <c r="AA43" s="386"/>
      <c r="AB43" s="386"/>
      <c r="AC43" s="386"/>
      <c r="AD43" s="386"/>
      <c r="AE43" s="386"/>
      <c r="AF43" s="386"/>
      <c r="AG43" s="386"/>
      <c r="AH43" s="386"/>
      <c r="AI43" s="386"/>
      <c r="AJ43" s="386"/>
      <c r="AK43" s="386"/>
      <c r="AL43" s="214"/>
      <c r="AM43" s="387" t="str">
        <f t="shared" si="0"/>
        <v/>
      </c>
      <c r="AN43" s="387"/>
      <c r="AO43" s="386"/>
      <c r="AP43" s="386"/>
      <c r="AQ43" s="386"/>
      <c r="AR43" s="386"/>
      <c r="AS43" s="386"/>
      <c r="AT43" s="386"/>
      <c r="AU43" s="386"/>
      <c r="AV43" s="386"/>
      <c r="AW43" s="386"/>
      <c r="AX43" s="386"/>
      <c r="AY43" s="386"/>
      <c r="AZ43" s="386"/>
      <c r="BA43" s="386"/>
      <c r="BB43" s="386"/>
      <c r="BC43" s="386"/>
      <c r="BD43" s="214"/>
      <c r="BE43" s="387" t="str">
        <f t="shared" si="1"/>
        <v/>
      </c>
      <c r="BF43" s="387"/>
      <c r="BG43" s="386"/>
      <c r="BH43" s="386"/>
      <c r="BI43" s="386"/>
      <c r="BJ43" s="386"/>
      <c r="BK43" s="386"/>
      <c r="BL43" s="386"/>
      <c r="BM43" s="386"/>
      <c r="BN43" s="386"/>
      <c r="BO43" s="386"/>
      <c r="BP43" s="386"/>
      <c r="BQ43" s="386"/>
      <c r="BR43" s="386"/>
      <c r="BS43" s="386"/>
      <c r="BT43" s="386"/>
      <c r="BU43" s="386"/>
      <c r="BV43" s="214"/>
      <c r="BW43" s="387">
        <f t="shared" si="2"/>
        <v>19</v>
      </c>
      <c r="BX43" s="387"/>
      <c r="BY43" s="386" t="str">
        <f>IF('各会計、関係団体の財政状況及び健全化判断比率'!B77="","",'各会計、関係団体の財政状況及び健全化判断比率'!B77)</f>
        <v>京都府住宅新築資金等貸付事業管理組合（特別会計）</v>
      </c>
      <c r="BZ43" s="386"/>
      <c r="CA43" s="386"/>
      <c r="CB43" s="386"/>
      <c r="CC43" s="386"/>
      <c r="CD43" s="386"/>
      <c r="CE43" s="386"/>
      <c r="CF43" s="386"/>
      <c r="CG43" s="386"/>
      <c r="CH43" s="386"/>
      <c r="CI43" s="386"/>
      <c r="CJ43" s="386"/>
      <c r="CK43" s="386"/>
      <c r="CL43" s="386"/>
      <c r="CM43" s="386"/>
      <c r="CN43" s="214"/>
      <c r="CO43" s="387" t="str">
        <f t="shared" si="3"/>
        <v/>
      </c>
      <c r="CP43" s="387"/>
      <c r="CQ43" s="386" t="str">
        <f>IF('各会計、関係団体の財政状況及び健全化判断比率'!BS16="","",'各会計、関係団体の財政状況及び健全化判断比率'!BS16)</f>
        <v/>
      </c>
      <c r="CR43" s="386"/>
      <c r="CS43" s="386"/>
      <c r="CT43" s="386"/>
      <c r="CU43" s="386"/>
      <c r="CV43" s="386"/>
      <c r="CW43" s="386"/>
      <c r="CX43" s="386"/>
      <c r="CY43" s="386"/>
      <c r="CZ43" s="386"/>
      <c r="DA43" s="386"/>
      <c r="DB43" s="386"/>
      <c r="DC43" s="386"/>
      <c r="DD43" s="386"/>
      <c r="DE43" s="386"/>
      <c r="DF43" s="211"/>
      <c r="DG43" s="388" t="str">
        <f>IF('各会計、関係団体の財政状況及び健全化判断比率'!BR16="","",'各会計、関係団体の財政状況及び健全化判断比率'!BR16)</f>
        <v/>
      </c>
      <c r="DH43" s="388"/>
      <c r="DI43" s="218"/>
      <c r="DJ43" s="186"/>
      <c r="DK43" s="186"/>
      <c r="DL43" s="186"/>
      <c r="DM43" s="186"/>
      <c r="DN43" s="186"/>
      <c r="DO43" s="186"/>
    </row>
    <row r="44" spans="1:119" ht="13.5" customHeight="1" thickBot="1" x14ac:dyDescent="0.25">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x14ac:dyDescent="0.2">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x14ac:dyDescent="0.2">
      <c r="B46" s="186" t="s">
        <v>209</v>
      </c>
      <c r="C46" s="186"/>
      <c r="D46" s="186"/>
      <c r="E46" s="186" t="s">
        <v>210</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x14ac:dyDescent="0.2">
      <c r="B47" s="186"/>
      <c r="C47" s="186"/>
      <c r="D47" s="186"/>
      <c r="E47" s="186" t="s">
        <v>211</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x14ac:dyDescent="0.2">
      <c r="B48" s="186"/>
      <c r="C48" s="186"/>
      <c r="D48" s="186"/>
      <c r="E48" s="186" t="s">
        <v>212</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x14ac:dyDescent="0.2">
      <c r="E49" s="222" t="s">
        <v>213</v>
      </c>
    </row>
    <row r="50" spans="5:5" x14ac:dyDescent="0.2">
      <c r="E50" s="188" t="s">
        <v>214</v>
      </c>
    </row>
    <row r="51" spans="5:5" x14ac:dyDescent="0.2">
      <c r="E51" s="188" t="s">
        <v>215</v>
      </c>
    </row>
    <row r="52" spans="5:5" x14ac:dyDescent="0.2">
      <c r="E52" s="188" t="s">
        <v>216</v>
      </c>
    </row>
    <row r="53" spans="5:5" x14ac:dyDescent="0.2"/>
    <row r="54" spans="5:5" x14ac:dyDescent="0.2"/>
    <row r="55" spans="5:5" x14ac:dyDescent="0.2"/>
    <row r="56" spans="5:5" x14ac:dyDescent="0.2"/>
  </sheetData>
  <sheetProtection algorithmName="SHA-512" hashValue="Rq7nVJIN7JqJNXwYqIzvTZ6AtfFzVpd3929D4p3g8BRmV34yWbunlZTFW5ti/bPoxEKBot/a8M6HxmQ2FkJ0ew==" saltValue="dpj4Y+28bPo9wg680MRS5g=="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49"/>
  <sheetViews>
    <sheetView showGridLines="0" workbookViewId="0"/>
  </sheetViews>
  <sheetFormatPr defaultColWidth="0" defaultRowHeight="11.25" customHeight="1" zeroHeight="1" x14ac:dyDescent="0.2"/>
  <cols>
    <col min="1" max="95" width="1.6328125" style="226" customWidth="1"/>
    <col min="96" max="133" width="1.6328125" style="242" customWidth="1"/>
    <col min="134" max="143" width="1.6328125" style="226" customWidth="1"/>
    <col min="144" max="16384" width="0" style="226" hidden="1"/>
  </cols>
  <sheetData>
    <row r="1" spans="2:143" ht="22.5" customHeight="1" thickBot="1" x14ac:dyDescent="0.25">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759" t="s">
        <v>217</v>
      </c>
      <c r="DI1" s="760"/>
      <c r="DJ1" s="760"/>
      <c r="DK1" s="760"/>
      <c r="DL1" s="760"/>
      <c r="DM1" s="760"/>
      <c r="DN1" s="761"/>
      <c r="DO1" s="226"/>
      <c r="DP1" s="759" t="s">
        <v>218</v>
      </c>
      <c r="DQ1" s="760"/>
      <c r="DR1" s="760"/>
      <c r="DS1" s="760"/>
      <c r="DT1" s="760"/>
      <c r="DU1" s="760"/>
      <c r="DV1" s="760"/>
      <c r="DW1" s="760"/>
      <c r="DX1" s="760"/>
      <c r="DY1" s="760"/>
      <c r="DZ1" s="760"/>
      <c r="EA1" s="760"/>
      <c r="EB1" s="760"/>
      <c r="EC1" s="761"/>
      <c r="ED1" s="224"/>
      <c r="EE1" s="224"/>
      <c r="EF1" s="224"/>
      <c r="EG1" s="224"/>
      <c r="EH1" s="224"/>
      <c r="EI1" s="224"/>
      <c r="EJ1" s="224"/>
      <c r="EK1" s="224"/>
      <c r="EL1" s="224"/>
      <c r="EM1" s="224"/>
    </row>
    <row r="2" spans="2:143" ht="22.5" customHeight="1" x14ac:dyDescent="0.2">
      <c r="B2" s="227" t="s">
        <v>219</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x14ac:dyDescent="0.2">
      <c r="B3" s="701" t="s">
        <v>220</v>
      </c>
      <c r="C3" s="702"/>
      <c r="D3" s="702"/>
      <c r="E3" s="702"/>
      <c r="F3" s="702"/>
      <c r="G3" s="702"/>
      <c r="H3" s="702"/>
      <c r="I3" s="702"/>
      <c r="J3" s="702"/>
      <c r="K3" s="702"/>
      <c r="L3" s="702"/>
      <c r="M3" s="702"/>
      <c r="N3" s="702"/>
      <c r="O3" s="702"/>
      <c r="P3" s="702"/>
      <c r="Q3" s="702"/>
      <c r="R3" s="702"/>
      <c r="S3" s="702"/>
      <c r="T3" s="702"/>
      <c r="U3" s="702"/>
      <c r="V3" s="702"/>
      <c r="W3" s="702"/>
      <c r="X3" s="702"/>
      <c r="Y3" s="702"/>
      <c r="Z3" s="702"/>
      <c r="AA3" s="702"/>
      <c r="AB3" s="702"/>
      <c r="AC3" s="702"/>
      <c r="AD3" s="702"/>
      <c r="AE3" s="702"/>
      <c r="AF3" s="702"/>
      <c r="AG3" s="702"/>
      <c r="AH3" s="702"/>
      <c r="AI3" s="702"/>
      <c r="AJ3" s="702"/>
      <c r="AK3" s="702"/>
      <c r="AL3" s="702"/>
      <c r="AM3" s="702"/>
      <c r="AN3" s="702"/>
      <c r="AO3" s="702"/>
      <c r="AP3" s="701" t="s">
        <v>221</v>
      </c>
      <c r="AQ3" s="702"/>
      <c r="AR3" s="702"/>
      <c r="AS3" s="702"/>
      <c r="AT3" s="702"/>
      <c r="AU3" s="702"/>
      <c r="AV3" s="702"/>
      <c r="AW3" s="702"/>
      <c r="AX3" s="702"/>
      <c r="AY3" s="702"/>
      <c r="AZ3" s="702"/>
      <c r="BA3" s="702"/>
      <c r="BB3" s="702"/>
      <c r="BC3" s="702"/>
      <c r="BD3" s="702"/>
      <c r="BE3" s="702"/>
      <c r="BF3" s="702"/>
      <c r="BG3" s="702"/>
      <c r="BH3" s="702"/>
      <c r="BI3" s="702"/>
      <c r="BJ3" s="702"/>
      <c r="BK3" s="702"/>
      <c r="BL3" s="702"/>
      <c r="BM3" s="702"/>
      <c r="BN3" s="702"/>
      <c r="BO3" s="702"/>
      <c r="BP3" s="702"/>
      <c r="BQ3" s="702"/>
      <c r="BR3" s="702"/>
      <c r="BS3" s="702"/>
      <c r="BT3" s="702"/>
      <c r="BU3" s="702"/>
      <c r="BV3" s="702"/>
      <c r="BW3" s="702"/>
      <c r="BX3" s="702"/>
      <c r="BY3" s="702"/>
      <c r="BZ3" s="702"/>
      <c r="CA3" s="702"/>
      <c r="CB3" s="703"/>
      <c r="CD3" s="744" t="s">
        <v>222</v>
      </c>
      <c r="CE3" s="745"/>
      <c r="CF3" s="745"/>
      <c r="CG3" s="745"/>
      <c r="CH3" s="745"/>
      <c r="CI3" s="745"/>
      <c r="CJ3" s="745"/>
      <c r="CK3" s="745"/>
      <c r="CL3" s="745"/>
      <c r="CM3" s="745"/>
      <c r="CN3" s="745"/>
      <c r="CO3" s="745"/>
      <c r="CP3" s="745"/>
      <c r="CQ3" s="745"/>
      <c r="CR3" s="745"/>
      <c r="CS3" s="745"/>
      <c r="CT3" s="745"/>
      <c r="CU3" s="745"/>
      <c r="CV3" s="745"/>
      <c r="CW3" s="745"/>
      <c r="CX3" s="745"/>
      <c r="CY3" s="745"/>
      <c r="CZ3" s="745"/>
      <c r="DA3" s="745"/>
      <c r="DB3" s="745"/>
      <c r="DC3" s="745"/>
      <c r="DD3" s="745"/>
      <c r="DE3" s="745"/>
      <c r="DF3" s="745"/>
      <c r="DG3" s="745"/>
      <c r="DH3" s="745"/>
      <c r="DI3" s="745"/>
      <c r="DJ3" s="745"/>
      <c r="DK3" s="745"/>
      <c r="DL3" s="745"/>
      <c r="DM3" s="745"/>
      <c r="DN3" s="745"/>
      <c r="DO3" s="745"/>
      <c r="DP3" s="745"/>
      <c r="DQ3" s="745"/>
      <c r="DR3" s="745"/>
      <c r="DS3" s="745"/>
      <c r="DT3" s="745"/>
      <c r="DU3" s="745"/>
      <c r="DV3" s="745"/>
      <c r="DW3" s="745"/>
      <c r="DX3" s="745"/>
      <c r="DY3" s="745"/>
      <c r="DZ3" s="745"/>
      <c r="EA3" s="745"/>
      <c r="EB3" s="745"/>
      <c r="EC3" s="746"/>
    </row>
    <row r="4" spans="2:143" ht="11.25" customHeight="1" x14ac:dyDescent="0.2">
      <c r="B4" s="701" t="s">
        <v>1</v>
      </c>
      <c r="C4" s="702"/>
      <c r="D4" s="702"/>
      <c r="E4" s="702"/>
      <c r="F4" s="702"/>
      <c r="G4" s="702"/>
      <c r="H4" s="702"/>
      <c r="I4" s="702"/>
      <c r="J4" s="702"/>
      <c r="K4" s="702"/>
      <c r="L4" s="702"/>
      <c r="M4" s="702"/>
      <c r="N4" s="702"/>
      <c r="O4" s="702"/>
      <c r="P4" s="702"/>
      <c r="Q4" s="703"/>
      <c r="R4" s="701" t="s">
        <v>223</v>
      </c>
      <c r="S4" s="702"/>
      <c r="T4" s="702"/>
      <c r="U4" s="702"/>
      <c r="V4" s="702"/>
      <c r="W4" s="702"/>
      <c r="X4" s="702"/>
      <c r="Y4" s="703"/>
      <c r="Z4" s="701" t="s">
        <v>224</v>
      </c>
      <c r="AA4" s="702"/>
      <c r="AB4" s="702"/>
      <c r="AC4" s="703"/>
      <c r="AD4" s="701" t="s">
        <v>225</v>
      </c>
      <c r="AE4" s="702"/>
      <c r="AF4" s="702"/>
      <c r="AG4" s="702"/>
      <c r="AH4" s="702"/>
      <c r="AI4" s="702"/>
      <c r="AJ4" s="702"/>
      <c r="AK4" s="703"/>
      <c r="AL4" s="701" t="s">
        <v>224</v>
      </c>
      <c r="AM4" s="702"/>
      <c r="AN4" s="702"/>
      <c r="AO4" s="703"/>
      <c r="AP4" s="762" t="s">
        <v>226</v>
      </c>
      <c r="AQ4" s="762"/>
      <c r="AR4" s="762"/>
      <c r="AS4" s="762"/>
      <c r="AT4" s="762"/>
      <c r="AU4" s="762"/>
      <c r="AV4" s="762"/>
      <c r="AW4" s="762"/>
      <c r="AX4" s="762"/>
      <c r="AY4" s="762"/>
      <c r="AZ4" s="762"/>
      <c r="BA4" s="762"/>
      <c r="BB4" s="762"/>
      <c r="BC4" s="762"/>
      <c r="BD4" s="762"/>
      <c r="BE4" s="762"/>
      <c r="BF4" s="762"/>
      <c r="BG4" s="762" t="s">
        <v>227</v>
      </c>
      <c r="BH4" s="762"/>
      <c r="BI4" s="762"/>
      <c r="BJ4" s="762"/>
      <c r="BK4" s="762"/>
      <c r="BL4" s="762"/>
      <c r="BM4" s="762"/>
      <c r="BN4" s="762"/>
      <c r="BO4" s="762" t="s">
        <v>224</v>
      </c>
      <c r="BP4" s="762"/>
      <c r="BQ4" s="762"/>
      <c r="BR4" s="762"/>
      <c r="BS4" s="762" t="s">
        <v>228</v>
      </c>
      <c r="BT4" s="762"/>
      <c r="BU4" s="762"/>
      <c r="BV4" s="762"/>
      <c r="BW4" s="762"/>
      <c r="BX4" s="762"/>
      <c r="BY4" s="762"/>
      <c r="BZ4" s="762"/>
      <c r="CA4" s="762"/>
      <c r="CB4" s="762"/>
      <c r="CD4" s="744" t="s">
        <v>229</v>
      </c>
      <c r="CE4" s="745"/>
      <c r="CF4" s="745"/>
      <c r="CG4" s="745"/>
      <c r="CH4" s="745"/>
      <c r="CI4" s="745"/>
      <c r="CJ4" s="745"/>
      <c r="CK4" s="745"/>
      <c r="CL4" s="745"/>
      <c r="CM4" s="745"/>
      <c r="CN4" s="745"/>
      <c r="CO4" s="745"/>
      <c r="CP4" s="745"/>
      <c r="CQ4" s="745"/>
      <c r="CR4" s="745"/>
      <c r="CS4" s="745"/>
      <c r="CT4" s="745"/>
      <c r="CU4" s="745"/>
      <c r="CV4" s="745"/>
      <c r="CW4" s="745"/>
      <c r="CX4" s="745"/>
      <c r="CY4" s="745"/>
      <c r="CZ4" s="745"/>
      <c r="DA4" s="745"/>
      <c r="DB4" s="745"/>
      <c r="DC4" s="745"/>
      <c r="DD4" s="745"/>
      <c r="DE4" s="745"/>
      <c r="DF4" s="745"/>
      <c r="DG4" s="745"/>
      <c r="DH4" s="745"/>
      <c r="DI4" s="745"/>
      <c r="DJ4" s="745"/>
      <c r="DK4" s="745"/>
      <c r="DL4" s="745"/>
      <c r="DM4" s="745"/>
      <c r="DN4" s="745"/>
      <c r="DO4" s="745"/>
      <c r="DP4" s="745"/>
      <c r="DQ4" s="745"/>
      <c r="DR4" s="745"/>
      <c r="DS4" s="745"/>
      <c r="DT4" s="745"/>
      <c r="DU4" s="745"/>
      <c r="DV4" s="745"/>
      <c r="DW4" s="745"/>
      <c r="DX4" s="745"/>
      <c r="DY4" s="745"/>
      <c r="DZ4" s="745"/>
      <c r="EA4" s="745"/>
      <c r="EB4" s="745"/>
      <c r="EC4" s="746"/>
    </row>
    <row r="5" spans="2:143" s="230" customFormat="1" ht="11.25" customHeight="1" x14ac:dyDescent="0.2">
      <c r="B5" s="706" t="s">
        <v>230</v>
      </c>
      <c r="C5" s="707"/>
      <c r="D5" s="707"/>
      <c r="E5" s="707"/>
      <c r="F5" s="707"/>
      <c r="G5" s="707"/>
      <c r="H5" s="707"/>
      <c r="I5" s="707"/>
      <c r="J5" s="707"/>
      <c r="K5" s="707"/>
      <c r="L5" s="707"/>
      <c r="M5" s="707"/>
      <c r="N5" s="707"/>
      <c r="O5" s="707"/>
      <c r="P5" s="707"/>
      <c r="Q5" s="708"/>
      <c r="R5" s="695">
        <v>385622</v>
      </c>
      <c r="S5" s="696"/>
      <c r="T5" s="696"/>
      <c r="U5" s="696"/>
      <c r="V5" s="696"/>
      <c r="W5" s="696"/>
      <c r="X5" s="696"/>
      <c r="Y5" s="739"/>
      <c r="Z5" s="757">
        <v>11.7</v>
      </c>
      <c r="AA5" s="757"/>
      <c r="AB5" s="757"/>
      <c r="AC5" s="757"/>
      <c r="AD5" s="758">
        <v>385622</v>
      </c>
      <c r="AE5" s="758"/>
      <c r="AF5" s="758"/>
      <c r="AG5" s="758"/>
      <c r="AH5" s="758"/>
      <c r="AI5" s="758"/>
      <c r="AJ5" s="758"/>
      <c r="AK5" s="758"/>
      <c r="AL5" s="740">
        <v>19.7</v>
      </c>
      <c r="AM5" s="711"/>
      <c r="AN5" s="711"/>
      <c r="AO5" s="741"/>
      <c r="AP5" s="706" t="s">
        <v>231</v>
      </c>
      <c r="AQ5" s="707"/>
      <c r="AR5" s="707"/>
      <c r="AS5" s="707"/>
      <c r="AT5" s="707"/>
      <c r="AU5" s="707"/>
      <c r="AV5" s="707"/>
      <c r="AW5" s="707"/>
      <c r="AX5" s="707"/>
      <c r="AY5" s="707"/>
      <c r="AZ5" s="707"/>
      <c r="BA5" s="707"/>
      <c r="BB5" s="707"/>
      <c r="BC5" s="707"/>
      <c r="BD5" s="707"/>
      <c r="BE5" s="707"/>
      <c r="BF5" s="708"/>
      <c r="BG5" s="640">
        <v>385622</v>
      </c>
      <c r="BH5" s="641"/>
      <c r="BI5" s="641"/>
      <c r="BJ5" s="641"/>
      <c r="BK5" s="641"/>
      <c r="BL5" s="641"/>
      <c r="BM5" s="641"/>
      <c r="BN5" s="642"/>
      <c r="BO5" s="677">
        <v>100</v>
      </c>
      <c r="BP5" s="677"/>
      <c r="BQ5" s="677"/>
      <c r="BR5" s="677"/>
      <c r="BS5" s="678">
        <v>15199</v>
      </c>
      <c r="BT5" s="678"/>
      <c r="BU5" s="678"/>
      <c r="BV5" s="678"/>
      <c r="BW5" s="678"/>
      <c r="BX5" s="678"/>
      <c r="BY5" s="678"/>
      <c r="BZ5" s="678"/>
      <c r="CA5" s="678"/>
      <c r="CB5" s="737"/>
      <c r="CD5" s="744" t="s">
        <v>226</v>
      </c>
      <c r="CE5" s="745"/>
      <c r="CF5" s="745"/>
      <c r="CG5" s="745"/>
      <c r="CH5" s="745"/>
      <c r="CI5" s="745"/>
      <c r="CJ5" s="745"/>
      <c r="CK5" s="745"/>
      <c r="CL5" s="745"/>
      <c r="CM5" s="745"/>
      <c r="CN5" s="745"/>
      <c r="CO5" s="745"/>
      <c r="CP5" s="745"/>
      <c r="CQ5" s="746"/>
      <c r="CR5" s="744" t="s">
        <v>232</v>
      </c>
      <c r="CS5" s="745"/>
      <c r="CT5" s="745"/>
      <c r="CU5" s="745"/>
      <c r="CV5" s="745"/>
      <c r="CW5" s="745"/>
      <c r="CX5" s="745"/>
      <c r="CY5" s="746"/>
      <c r="CZ5" s="744" t="s">
        <v>224</v>
      </c>
      <c r="DA5" s="745"/>
      <c r="DB5" s="745"/>
      <c r="DC5" s="746"/>
      <c r="DD5" s="744" t="s">
        <v>233</v>
      </c>
      <c r="DE5" s="745"/>
      <c r="DF5" s="745"/>
      <c r="DG5" s="745"/>
      <c r="DH5" s="745"/>
      <c r="DI5" s="745"/>
      <c r="DJ5" s="745"/>
      <c r="DK5" s="745"/>
      <c r="DL5" s="745"/>
      <c r="DM5" s="745"/>
      <c r="DN5" s="745"/>
      <c r="DO5" s="745"/>
      <c r="DP5" s="746"/>
      <c r="DQ5" s="744" t="s">
        <v>234</v>
      </c>
      <c r="DR5" s="745"/>
      <c r="DS5" s="745"/>
      <c r="DT5" s="745"/>
      <c r="DU5" s="745"/>
      <c r="DV5" s="745"/>
      <c r="DW5" s="745"/>
      <c r="DX5" s="745"/>
      <c r="DY5" s="745"/>
      <c r="DZ5" s="745"/>
      <c r="EA5" s="745"/>
      <c r="EB5" s="745"/>
      <c r="EC5" s="746"/>
    </row>
    <row r="6" spans="2:143" ht="11.25" customHeight="1" x14ac:dyDescent="0.2">
      <c r="B6" s="637" t="s">
        <v>235</v>
      </c>
      <c r="C6" s="638"/>
      <c r="D6" s="638"/>
      <c r="E6" s="638"/>
      <c r="F6" s="638"/>
      <c r="G6" s="638"/>
      <c r="H6" s="638"/>
      <c r="I6" s="638"/>
      <c r="J6" s="638"/>
      <c r="K6" s="638"/>
      <c r="L6" s="638"/>
      <c r="M6" s="638"/>
      <c r="N6" s="638"/>
      <c r="O6" s="638"/>
      <c r="P6" s="638"/>
      <c r="Q6" s="639"/>
      <c r="R6" s="640">
        <v>30256</v>
      </c>
      <c r="S6" s="641"/>
      <c r="T6" s="641"/>
      <c r="U6" s="641"/>
      <c r="V6" s="641"/>
      <c r="W6" s="641"/>
      <c r="X6" s="641"/>
      <c r="Y6" s="642"/>
      <c r="Z6" s="677">
        <v>0.9</v>
      </c>
      <c r="AA6" s="677"/>
      <c r="AB6" s="677"/>
      <c r="AC6" s="677"/>
      <c r="AD6" s="678">
        <v>30256</v>
      </c>
      <c r="AE6" s="678"/>
      <c r="AF6" s="678"/>
      <c r="AG6" s="678"/>
      <c r="AH6" s="678"/>
      <c r="AI6" s="678"/>
      <c r="AJ6" s="678"/>
      <c r="AK6" s="678"/>
      <c r="AL6" s="643">
        <v>1.5</v>
      </c>
      <c r="AM6" s="644"/>
      <c r="AN6" s="644"/>
      <c r="AO6" s="679"/>
      <c r="AP6" s="637" t="s">
        <v>236</v>
      </c>
      <c r="AQ6" s="638"/>
      <c r="AR6" s="638"/>
      <c r="AS6" s="638"/>
      <c r="AT6" s="638"/>
      <c r="AU6" s="638"/>
      <c r="AV6" s="638"/>
      <c r="AW6" s="638"/>
      <c r="AX6" s="638"/>
      <c r="AY6" s="638"/>
      <c r="AZ6" s="638"/>
      <c r="BA6" s="638"/>
      <c r="BB6" s="638"/>
      <c r="BC6" s="638"/>
      <c r="BD6" s="638"/>
      <c r="BE6" s="638"/>
      <c r="BF6" s="639"/>
      <c r="BG6" s="640">
        <v>385622</v>
      </c>
      <c r="BH6" s="641"/>
      <c r="BI6" s="641"/>
      <c r="BJ6" s="641"/>
      <c r="BK6" s="641"/>
      <c r="BL6" s="641"/>
      <c r="BM6" s="641"/>
      <c r="BN6" s="642"/>
      <c r="BO6" s="677">
        <v>100</v>
      </c>
      <c r="BP6" s="677"/>
      <c r="BQ6" s="677"/>
      <c r="BR6" s="677"/>
      <c r="BS6" s="678">
        <v>15199</v>
      </c>
      <c r="BT6" s="678"/>
      <c r="BU6" s="678"/>
      <c r="BV6" s="678"/>
      <c r="BW6" s="678"/>
      <c r="BX6" s="678"/>
      <c r="BY6" s="678"/>
      <c r="BZ6" s="678"/>
      <c r="CA6" s="678"/>
      <c r="CB6" s="737"/>
      <c r="CD6" s="698" t="s">
        <v>237</v>
      </c>
      <c r="CE6" s="699"/>
      <c r="CF6" s="699"/>
      <c r="CG6" s="699"/>
      <c r="CH6" s="699"/>
      <c r="CI6" s="699"/>
      <c r="CJ6" s="699"/>
      <c r="CK6" s="699"/>
      <c r="CL6" s="699"/>
      <c r="CM6" s="699"/>
      <c r="CN6" s="699"/>
      <c r="CO6" s="699"/>
      <c r="CP6" s="699"/>
      <c r="CQ6" s="700"/>
      <c r="CR6" s="640">
        <v>52888</v>
      </c>
      <c r="CS6" s="641"/>
      <c r="CT6" s="641"/>
      <c r="CU6" s="641"/>
      <c r="CV6" s="641"/>
      <c r="CW6" s="641"/>
      <c r="CX6" s="641"/>
      <c r="CY6" s="642"/>
      <c r="CZ6" s="740">
        <v>1.6</v>
      </c>
      <c r="DA6" s="711"/>
      <c r="DB6" s="711"/>
      <c r="DC6" s="743"/>
      <c r="DD6" s="646" t="s">
        <v>140</v>
      </c>
      <c r="DE6" s="641"/>
      <c r="DF6" s="641"/>
      <c r="DG6" s="641"/>
      <c r="DH6" s="641"/>
      <c r="DI6" s="641"/>
      <c r="DJ6" s="641"/>
      <c r="DK6" s="641"/>
      <c r="DL6" s="641"/>
      <c r="DM6" s="641"/>
      <c r="DN6" s="641"/>
      <c r="DO6" s="641"/>
      <c r="DP6" s="642"/>
      <c r="DQ6" s="646">
        <v>52888</v>
      </c>
      <c r="DR6" s="641"/>
      <c r="DS6" s="641"/>
      <c r="DT6" s="641"/>
      <c r="DU6" s="641"/>
      <c r="DV6" s="641"/>
      <c r="DW6" s="641"/>
      <c r="DX6" s="641"/>
      <c r="DY6" s="641"/>
      <c r="DZ6" s="641"/>
      <c r="EA6" s="641"/>
      <c r="EB6" s="641"/>
      <c r="EC6" s="684"/>
    </row>
    <row r="7" spans="2:143" ht="11.25" customHeight="1" x14ac:dyDescent="0.2">
      <c r="B7" s="637" t="s">
        <v>238</v>
      </c>
      <c r="C7" s="638"/>
      <c r="D7" s="638"/>
      <c r="E7" s="638"/>
      <c r="F7" s="638"/>
      <c r="G7" s="638"/>
      <c r="H7" s="638"/>
      <c r="I7" s="638"/>
      <c r="J7" s="638"/>
      <c r="K7" s="638"/>
      <c r="L7" s="638"/>
      <c r="M7" s="638"/>
      <c r="N7" s="638"/>
      <c r="O7" s="638"/>
      <c r="P7" s="638"/>
      <c r="Q7" s="639"/>
      <c r="R7" s="640">
        <v>326</v>
      </c>
      <c r="S7" s="641"/>
      <c r="T7" s="641"/>
      <c r="U7" s="641"/>
      <c r="V7" s="641"/>
      <c r="W7" s="641"/>
      <c r="X7" s="641"/>
      <c r="Y7" s="642"/>
      <c r="Z7" s="677">
        <v>0</v>
      </c>
      <c r="AA7" s="677"/>
      <c r="AB7" s="677"/>
      <c r="AC7" s="677"/>
      <c r="AD7" s="678">
        <v>326</v>
      </c>
      <c r="AE7" s="678"/>
      <c r="AF7" s="678"/>
      <c r="AG7" s="678"/>
      <c r="AH7" s="678"/>
      <c r="AI7" s="678"/>
      <c r="AJ7" s="678"/>
      <c r="AK7" s="678"/>
      <c r="AL7" s="643">
        <v>0</v>
      </c>
      <c r="AM7" s="644"/>
      <c r="AN7" s="644"/>
      <c r="AO7" s="679"/>
      <c r="AP7" s="637" t="s">
        <v>239</v>
      </c>
      <c r="AQ7" s="638"/>
      <c r="AR7" s="638"/>
      <c r="AS7" s="638"/>
      <c r="AT7" s="638"/>
      <c r="AU7" s="638"/>
      <c r="AV7" s="638"/>
      <c r="AW7" s="638"/>
      <c r="AX7" s="638"/>
      <c r="AY7" s="638"/>
      <c r="AZ7" s="638"/>
      <c r="BA7" s="638"/>
      <c r="BB7" s="638"/>
      <c r="BC7" s="638"/>
      <c r="BD7" s="638"/>
      <c r="BE7" s="638"/>
      <c r="BF7" s="639"/>
      <c r="BG7" s="640">
        <v>153468</v>
      </c>
      <c r="BH7" s="641"/>
      <c r="BI7" s="641"/>
      <c r="BJ7" s="641"/>
      <c r="BK7" s="641"/>
      <c r="BL7" s="641"/>
      <c r="BM7" s="641"/>
      <c r="BN7" s="642"/>
      <c r="BO7" s="677">
        <v>39.799999999999997</v>
      </c>
      <c r="BP7" s="677"/>
      <c r="BQ7" s="677"/>
      <c r="BR7" s="677"/>
      <c r="BS7" s="678">
        <v>2454</v>
      </c>
      <c r="BT7" s="678"/>
      <c r="BU7" s="678"/>
      <c r="BV7" s="678"/>
      <c r="BW7" s="678"/>
      <c r="BX7" s="678"/>
      <c r="BY7" s="678"/>
      <c r="BZ7" s="678"/>
      <c r="CA7" s="678"/>
      <c r="CB7" s="737"/>
      <c r="CD7" s="673" t="s">
        <v>240</v>
      </c>
      <c r="CE7" s="674"/>
      <c r="CF7" s="674"/>
      <c r="CG7" s="674"/>
      <c r="CH7" s="674"/>
      <c r="CI7" s="674"/>
      <c r="CJ7" s="674"/>
      <c r="CK7" s="674"/>
      <c r="CL7" s="674"/>
      <c r="CM7" s="674"/>
      <c r="CN7" s="674"/>
      <c r="CO7" s="674"/>
      <c r="CP7" s="674"/>
      <c r="CQ7" s="675"/>
      <c r="CR7" s="640">
        <v>658705</v>
      </c>
      <c r="CS7" s="641"/>
      <c r="CT7" s="641"/>
      <c r="CU7" s="641"/>
      <c r="CV7" s="641"/>
      <c r="CW7" s="641"/>
      <c r="CX7" s="641"/>
      <c r="CY7" s="642"/>
      <c r="CZ7" s="677">
        <v>20.5</v>
      </c>
      <c r="DA7" s="677"/>
      <c r="DB7" s="677"/>
      <c r="DC7" s="677"/>
      <c r="DD7" s="646">
        <v>34553</v>
      </c>
      <c r="DE7" s="641"/>
      <c r="DF7" s="641"/>
      <c r="DG7" s="641"/>
      <c r="DH7" s="641"/>
      <c r="DI7" s="641"/>
      <c r="DJ7" s="641"/>
      <c r="DK7" s="641"/>
      <c r="DL7" s="641"/>
      <c r="DM7" s="641"/>
      <c r="DN7" s="641"/>
      <c r="DO7" s="641"/>
      <c r="DP7" s="642"/>
      <c r="DQ7" s="646">
        <v>478254</v>
      </c>
      <c r="DR7" s="641"/>
      <c r="DS7" s="641"/>
      <c r="DT7" s="641"/>
      <c r="DU7" s="641"/>
      <c r="DV7" s="641"/>
      <c r="DW7" s="641"/>
      <c r="DX7" s="641"/>
      <c r="DY7" s="641"/>
      <c r="DZ7" s="641"/>
      <c r="EA7" s="641"/>
      <c r="EB7" s="641"/>
      <c r="EC7" s="684"/>
    </row>
    <row r="8" spans="2:143" ht="11.25" customHeight="1" x14ac:dyDescent="0.2">
      <c r="B8" s="637" t="s">
        <v>241</v>
      </c>
      <c r="C8" s="638"/>
      <c r="D8" s="638"/>
      <c r="E8" s="638"/>
      <c r="F8" s="638"/>
      <c r="G8" s="638"/>
      <c r="H8" s="638"/>
      <c r="I8" s="638"/>
      <c r="J8" s="638"/>
      <c r="K8" s="638"/>
      <c r="L8" s="638"/>
      <c r="M8" s="638"/>
      <c r="N8" s="638"/>
      <c r="O8" s="638"/>
      <c r="P8" s="638"/>
      <c r="Q8" s="639"/>
      <c r="R8" s="640">
        <v>2657</v>
      </c>
      <c r="S8" s="641"/>
      <c r="T8" s="641"/>
      <c r="U8" s="641"/>
      <c r="V8" s="641"/>
      <c r="W8" s="641"/>
      <c r="X8" s="641"/>
      <c r="Y8" s="642"/>
      <c r="Z8" s="677">
        <v>0.1</v>
      </c>
      <c r="AA8" s="677"/>
      <c r="AB8" s="677"/>
      <c r="AC8" s="677"/>
      <c r="AD8" s="678">
        <v>2657</v>
      </c>
      <c r="AE8" s="678"/>
      <c r="AF8" s="678"/>
      <c r="AG8" s="678"/>
      <c r="AH8" s="678"/>
      <c r="AI8" s="678"/>
      <c r="AJ8" s="678"/>
      <c r="AK8" s="678"/>
      <c r="AL8" s="643">
        <v>0.1</v>
      </c>
      <c r="AM8" s="644"/>
      <c r="AN8" s="644"/>
      <c r="AO8" s="679"/>
      <c r="AP8" s="637" t="s">
        <v>242</v>
      </c>
      <c r="AQ8" s="638"/>
      <c r="AR8" s="638"/>
      <c r="AS8" s="638"/>
      <c r="AT8" s="638"/>
      <c r="AU8" s="638"/>
      <c r="AV8" s="638"/>
      <c r="AW8" s="638"/>
      <c r="AX8" s="638"/>
      <c r="AY8" s="638"/>
      <c r="AZ8" s="638"/>
      <c r="BA8" s="638"/>
      <c r="BB8" s="638"/>
      <c r="BC8" s="638"/>
      <c r="BD8" s="638"/>
      <c r="BE8" s="638"/>
      <c r="BF8" s="639"/>
      <c r="BG8" s="640">
        <v>6065</v>
      </c>
      <c r="BH8" s="641"/>
      <c r="BI8" s="641"/>
      <c r="BJ8" s="641"/>
      <c r="BK8" s="641"/>
      <c r="BL8" s="641"/>
      <c r="BM8" s="641"/>
      <c r="BN8" s="642"/>
      <c r="BO8" s="677">
        <v>1.6</v>
      </c>
      <c r="BP8" s="677"/>
      <c r="BQ8" s="677"/>
      <c r="BR8" s="677"/>
      <c r="BS8" s="646" t="s">
        <v>243</v>
      </c>
      <c r="BT8" s="641"/>
      <c r="BU8" s="641"/>
      <c r="BV8" s="641"/>
      <c r="BW8" s="641"/>
      <c r="BX8" s="641"/>
      <c r="BY8" s="641"/>
      <c r="BZ8" s="641"/>
      <c r="CA8" s="641"/>
      <c r="CB8" s="684"/>
      <c r="CD8" s="673" t="s">
        <v>244</v>
      </c>
      <c r="CE8" s="674"/>
      <c r="CF8" s="674"/>
      <c r="CG8" s="674"/>
      <c r="CH8" s="674"/>
      <c r="CI8" s="674"/>
      <c r="CJ8" s="674"/>
      <c r="CK8" s="674"/>
      <c r="CL8" s="674"/>
      <c r="CM8" s="674"/>
      <c r="CN8" s="674"/>
      <c r="CO8" s="674"/>
      <c r="CP8" s="674"/>
      <c r="CQ8" s="675"/>
      <c r="CR8" s="640">
        <v>699235</v>
      </c>
      <c r="CS8" s="641"/>
      <c r="CT8" s="641"/>
      <c r="CU8" s="641"/>
      <c r="CV8" s="641"/>
      <c r="CW8" s="641"/>
      <c r="CX8" s="641"/>
      <c r="CY8" s="642"/>
      <c r="CZ8" s="677">
        <v>21.8</v>
      </c>
      <c r="DA8" s="677"/>
      <c r="DB8" s="677"/>
      <c r="DC8" s="677"/>
      <c r="DD8" s="646">
        <v>1083</v>
      </c>
      <c r="DE8" s="641"/>
      <c r="DF8" s="641"/>
      <c r="DG8" s="641"/>
      <c r="DH8" s="641"/>
      <c r="DI8" s="641"/>
      <c r="DJ8" s="641"/>
      <c r="DK8" s="641"/>
      <c r="DL8" s="641"/>
      <c r="DM8" s="641"/>
      <c r="DN8" s="641"/>
      <c r="DO8" s="641"/>
      <c r="DP8" s="642"/>
      <c r="DQ8" s="646">
        <v>478720</v>
      </c>
      <c r="DR8" s="641"/>
      <c r="DS8" s="641"/>
      <c r="DT8" s="641"/>
      <c r="DU8" s="641"/>
      <c r="DV8" s="641"/>
      <c r="DW8" s="641"/>
      <c r="DX8" s="641"/>
      <c r="DY8" s="641"/>
      <c r="DZ8" s="641"/>
      <c r="EA8" s="641"/>
      <c r="EB8" s="641"/>
      <c r="EC8" s="684"/>
    </row>
    <row r="9" spans="2:143" ht="11.25" customHeight="1" x14ac:dyDescent="0.2">
      <c r="B9" s="637" t="s">
        <v>245</v>
      </c>
      <c r="C9" s="638"/>
      <c r="D9" s="638"/>
      <c r="E9" s="638"/>
      <c r="F9" s="638"/>
      <c r="G9" s="638"/>
      <c r="H9" s="638"/>
      <c r="I9" s="638"/>
      <c r="J9" s="638"/>
      <c r="K9" s="638"/>
      <c r="L9" s="638"/>
      <c r="M9" s="638"/>
      <c r="N9" s="638"/>
      <c r="O9" s="638"/>
      <c r="P9" s="638"/>
      <c r="Q9" s="639"/>
      <c r="R9" s="640">
        <v>1464</v>
      </c>
      <c r="S9" s="641"/>
      <c r="T9" s="641"/>
      <c r="U9" s="641"/>
      <c r="V9" s="641"/>
      <c r="W9" s="641"/>
      <c r="X9" s="641"/>
      <c r="Y9" s="642"/>
      <c r="Z9" s="677">
        <v>0</v>
      </c>
      <c r="AA9" s="677"/>
      <c r="AB9" s="677"/>
      <c r="AC9" s="677"/>
      <c r="AD9" s="678">
        <v>1464</v>
      </c>
      <c r="AE9" s="678"/>
      <c r="AF9" s="678"/>
      <c r="AG9" s="678"/>
      <c r="AH9" s="678"/>
      <c r="AI9" s="678"/>
      <c r="AJ9" s="678"/>
      <c r="AK9" s="678"/>
      <c r="AL9" s="643">
        <v>0.1</v>
      </c>
      <c r="AM9" s="644"/>
      <c r="AN9" s="644"/>
      <c r="AO9" s="679"/>
      <c r="AP9" s="637" t="s">
        <v>246</v>
      </c>
      <c r="AQ9" s="638"/>
      <c r="AR9" s="638"/>
      <c r="AS9" s="638"/>
      <c r="AT9" s="638"/>
      <c r="AU9" s="638"/>
      <c r="AV9" s="638"/>
      <c r="AW9" s="638"/>
      <c r="AX9" s="638"/>
      <c r="AY9" s="638"/>
      <c r="AZ9" s="638"/>
      <c r="BA9" s="638"/>
      <c r="BB9" s="638"/>
      <c r="BC9" s="638"/>
      <c r="BD9" s="638"/>
      <c r="BE9" s="638"/>
      <c r="BF9" s="639"/>
      <c r="BG9" s="640">
        <v>132383</v>
      </c>
      <c r="BH9" s="641"/>
      <c r="BI9" s="641"/>
      <c r="BJ9" s="641"/>
      <c r="BK9" s="641"/>
      <c r="BL9" s="641"/>
      <c r="BM9" s="641"/>
      <c r="BN9" s="642"/>
      <c r="BO9" s="677">
        <v>34.299999999999997</v>
      </c>
      <c r="BP9" s="677"/>
      <c r="BQ9" s="677"/>
      <c r="BR9" s="677"/>
      <c r="BS9" s="646" t="s">
        <v>243</v>
      </c>
      <c r="BT9" s="641"/>
      <c r="BU9" s="641"/>
      <c r="BV9" s="641"/>
      <c r="BW9" s="641"/>
      <c r="BX9" s="641"/>
      <c r="BY9" s="641"/>
      <c r="BZ9" s="641"/>
      <c r="CA9" s="641"/>
      <c r="CB9" s="684"/>
      <c r="CD9" s="673" t="s">
        <v>247</v>
      </c>
      <c r="CE9" s="674"/>
      <c r="CF9" s="674"/>
      <c r="CG9" s="674"/>
      <c r="CH9" s="674"/>
      <c r="CI9" s="674"/>
      <c r="CJ9" s="674"/>
      <c r="CK9" s="674"/>
      <c r="CL9" s="674"/>
      <c r="CM9" s="674"/>
      <c r="CN9" s="674"/>
      <c r="CO9" s="674"/>
      <c r="CP9" s="674"/>
      <c r="CQ9" s="675"/>
      <c r="CR9" s="640">
        <v>339871</v>
      </c>
      <c r="CS9" s="641"/>
      <c r="CT9" s="641"/>
      <c r="CU9" s="641"/>
      <c r="CV9" s="641"/>
      <c r="CW9" s="641"/>
      <c r="CX9" s="641"/>
      <c r="CY9" s="642"/>
      <c r="CZ9" s="677">
        <v>10.6</v>
      </c>
      <c r="DA9" s="677"/>
      <c r="DB9" s="677"/>
      <c r="DC9" s="677"/>
      <c r="DD9" s="646">
        <v>828</v>
      </c>
      <c r="DE9" s="641"/>
      <c r="DF9" s="641"/>
      <c r="DG9" s="641"/>
      <c r="DH9" s="641"/>
      <c r="DI9" s="641"/>
      <c r="DJ9" s="641"/>
      <c r="DK9" s="641"/>
      <c r="DL9" s="641"/>
      <c r="DM9" s="641"/>
      <c r="DN9" s="641"/>
      <c r="DO9" s="641"/>
      <c r="DP9" s="642"/>
      <c r="DQ9" s="646">
        <v>300602</v>
      </c>
      <c r="DR9" s="641"/>
      <c r="DS9" s="641"/>
      <c r="DT9" s="641"/>
      <c r="DU9" s="641"/>
      <c r="DV9" s="641"/>
      <c r="DW9" s="641"/>
      <c r="DX9" s="641"/>
      <c r="DY9" s="641"/>
      <c r="DZ9" s="641"/>
      <c r="EA9" s="641"/>
      <c r="EB9" s="641"/>
      <c r="EC9" s="684"/>
    </row>
    <row r="10" spans="2:143" ht="11.25" customHeight="1" x14ac:dyDescent="0.2">
      <c r="B10" s="637" t="s">
        <v>248</v>
      </c>
      <c r="C10" s="638"/>
      <c r="D10" s="638"/>
      <c r="E10" s="638"/>
      <c r="F10" s="638"/>
      <c r="G10" s="638"/>
      <c r="H10" s="638"/>
      <c r="I10" s="638"/>
      <c r="J10" s="638"/>
      <c r="K10" s="638"/>
      <c r="L10" s="638"/>
      <c r="M10" s="638"/>
      <c r="N10" s="638"/>
      <c r="O10" s="638"/>
      <c r="P10" s="638"/>
      <c r="Q10" s="639"/>
      <c r="R10" s="640" t="s">
        <v>140</v>
      </c>
      <c r="S10" s="641"/>
      <c r="T10" s="641"/>
      <c r="U10" s="641"/>
      <c r="V10" s="641"/>
      <c r="W10" s="641"/>
      <c r="X10" s="641"/>
      <c r="Y10" s="642"/>
      <c r="Z10" s="677" t="s">
        <v>140</v>
      </c>
      <c r="AA10" s="677"/>
      <c r="AB10" s="677"/>
      <c r="AC10" s="677"/>
      <c r="AD10" s="678" t="s">
        <v>140</v>
      </c>
      <c r="AE10" s="678"/>
      <c r="AF10" s="678"/>
      <c r="AG10" s="678"/>
      <c r="AH10" s="678"/>
      <c r="AI10" s="678"/>
      <c r="AJ10" s="678"/>
      <c r="AK10" s="678"/>
      <c r="AL10" s="643" t="s">
        <v>243</v>
      </c>
      <c r="AM10" s="644"/>
      <c r="AN10" s="644"/>
      <c r="AO10" s="679"/>
      <c r="AP10" s="637" t="s">
        <v>249</v>
      </c>
      <c r="AQ10" s="638"/>
      <c r="AR10" s="638"/>
      <c r="AS10" s="638"/>
      <c r="AT10" s="638"/>
      <c r="AU10" s="638"/>
      <c r="AV10" s="638"/>
      <c r="AW10" s="638"/>
      <c r="AX10" s="638"/>
      <c r="AY10" s="638"/>
      <c r="AZ10" s="638"/>
      <c r="BA10" s="638"/>
      <c r="BB10" s="638"/>
      <c r="BC10" s="638"/>
      <c r="BD10" s="638"/>
      <c r="BE10" s="638"/>
      <c r="BF10" s="639"/>
      <c r="BG10" s="640">
        <v>10955</v>
      </c>
      <c r="BH10" s="641"/>
      <c r="BI10" s="641"/>
      <c r="BJ10" s="641"/>
      <c r="BK10" s="641"/>
      <c r="BL10" s="641"/>
      <c r="BM10" s="641"/>
      <c r="BN10" s="642"/>
      <c r="BO10" s="677">
        <v>2.8</v>
      </c>
      <c r="BP10" s="677"/>
      <c r="BQ10" s="677"/>
      <c r="BR10" s="677"/>
      <c r="BS10" s="646">
        <v>1699</v>
      </c>
      <c r="BT10" s="641"/>
      <c r="BU10" s="641"/>
      <c r="BV10" s="641"/>
      <c r="BW10" s="641"/>
      <c r="BX10" s="641"/>
      <c r="BY10" s="641"/>
      <c r="BZ10" s="641"/>
      <c r="CA10" s="641"/>
      <c r="CB10" s="684"/>
      <c r="CD10" s="673" t="s">
        <v>250</v>
      </c>
      <c r="CE10" s="674"/>
      <c r="CF10" s="674"/>
      <c r="CG10" s="674"/>
      <c r="CH10" s="674"/>
      <c r="CI10" s="674"/>
      <c r="CJ10" s="674"/>
      <c r="CK10" s="674"/>
      <c r="CL10" s="674"/>
      <c r="CM10" s="674"/>
      <c r="CN10" s="674"/>
      <c r="CO10" s="674"/>
      <c r="CP10" s="674"/>
      <c r="CQ10" s="675"/>
      <c r="CR10" s="640" t="s">
        <v>140</v>
      </c>
      <c r="CS10" s="641"/>
      <c r="CT10" s="641"/>
      <c r="CU10" s="641"/>
      <c r="CV10" s="641"/>
      <c r="CW10" s="641"/>
      <c r="CX10" s="641"/>
      <c r="CY10" s="642"/>
      <c r="CZ10" s="677" t="s">
        <v>243</v>
      </c>
      <c r="DA10" s="677"/>
      <c r="DB10" s="677"/>
      <c r="DC10" s="677"/>
      <c r="DD10" s="646" t="s">
        <v>140</v>
      </c>
      <c r="DE10" s="641"/>
      <c r="DF10" s="641"/>
      <c r="DG10" s="641"/>
      <c r="DH10" s="641"/>
      <c r="DI10" s="641"/>
      <c r="DJ10" s="641"/>
      <c r="DK10" s="641"/>
      <c r="DL10" s="641"/>
      <c r="DM10" s="641"/>
      <c r="DN10" s="641"/>
      <c r="DO10" s="641"/>
      <c r="DP10" s="642"/>
      <c r="DQ10" s="646" t="s">
        <v>243</v>
      </c>
      <c r="DR10" s="641"/>
      <c r="DS10" s="641"/>
      <c r="DT10" s="641"/>
      <c r="DU10" s="641"/>
      <c r="DV10" s="641"/>
      <c r="DW10" s="641"/>
      <c r="DX10" s="641"/>
      <c r="DY10" s="641"/>
      <c r="DZ10" s="641"/>
      <c r="EA10" s="641"/>
      <c r="EB10" s="641"/>
      <c r="EC10" s="684"/>
    </row>
    <row r="11" spans="2:143" ht="11.25" customHeight="1" x14ac:dyDescent="0.2">
      <c r="B11" s="637" t="s">
        <v>251</v>
      </c>
      <c r="C11" s="638"/>
      <c r="D11" s="638"/>
      <c r="E11" s="638"/>
      <c r="F11" s="638"/>
      <c r="G11" s="638"/>
      <c r="H11" s="638"/>
      <c r="I11" s="638"/>
      <c r="J11" s="638"/>
      <c r="K11" s="638"/>
      <c r="L11" s="638"/>
      <c r="M11" s="638"/>
      <c r="N11" s="638"/>
      <c r="O11" s="638"/>
      <c r="P11" s="638"/>
      <c r="Q11" s="639"/>
      <c r="R11" s="640">
        <v>58668</v>
      </c>
      <c r="S11" s="641"/>
      <c r="T11" s="641"/>
      <c r="U11" s="641"/>
      <c r="V11" s="641"/>
      <c r="W11" s="641"/>
      <c r="X11" s="641"/>
      <c r="Y11" s="642"/>
      <c r="Z11" s="643">
        <v>1.8</v>
      </c>
      <c r="AA11" s="644"/>
      <c r="AB11" s="644"/>
      <c r="AC11" s="645"/>
      <c r="AD11" s="646">
        <v>58668</v>
      </c>
      <c r="AE11" s="641"/>
      <c r="AF11" s="641"/>
      <c r="AG11" s="641"/>
      <c r="AH11" s="641"/>
      <c r="AI11" s="641"/>
      <c r="AJ11" s="641"/>
      <c r="AK11" s="642"/>
      <c r="AL11" s="643">
        <v>3</v>
      </c>
      <c r="AM11" s="644"/>
      <c r="AN11" s="644"/>
      <c r="AO11" s="679"/>
      <c r="AP11" s="637" t="s">
        <v>252</v>
      </c>
      <c r="AQ11" s="638"/>
      <c r="AR11" s="638"/>
      <c r="AS11" s="638"/>
      <c r="AT11" s="638"/>
      <c r="AU11" s="638"/>
      <c r="AV11" s="638"/>
      <c r="AW11" s="638"/>
      <c r="AX11" s="638"/>
      <c r="AY11" s="638"/>
      <c r="AZ11" s="638"/>
      <c r="BA11" s="638"/>
      <c r="BB11" s="638"/>
      <c r="BC11" s="638"/>
      <c r="BD11" s="638"/>
      <c r="BE11" s="638"/>
      <c r="BF11" s="639"/>
      <c r="BG11" s="640">
        <v>4065</v>
      </c>
      <c r="BH11" s="641"/>
      <c r="BI11" s="641"/>
      <c r="BJ11" s="641"/>
      <c r="BK11" s="641"/>
      <c r="BL11" s="641"/>
      <c r="BM11" s="641"/>
      <c r="BN11" s="642"/>
      <c r="BO11" s="677">
        <v>1.1000000000000001</v>
      </c>
      <c r="BP11" s="677"/>
      <c r="BQ11" s="677"/>
      <c r="BR11" s="677"/>
      <c r="BS11" s="646">
        <v>755</v>
      </c>
      <c r="BT11" s="641"/>
      <c r="BU11" s="641"/>
      <c r="BV11" s="641"/>
      <c r="BW11" s="641"/>
      <c r="BX11" s="641"/>
      <c r="BY11" s="641"/>
      <c r="BZ11" s="641"/>
      <c r="CA11" s="641"/>
      <c r="CB11" s="684"/>
      <c r="CD11" s="673" t="s">
        <v>253</v>
      </c>
      <c r="CE11" s="674"/>
      <c r="CF11" s="674"/>
      <c r="CG11" s="674"/>
      <c r="CH11" s="674"/>
      <c r="CI11" s="674"/>
      <c r="CJ11" s="674"/>
      <c r="CK11" s="674"/>
      <c r="CL11" s="674"/>
      <c r="CM11" s="674"/>
      <c r="CN11" s="674"/>
      <c r="CO11" s="674"/>
      <c r="CP11" s="674"/>
      <c r="CQ11" s="675"/>
      <c r="CR11" s="640">
        <v>134817</v>
      </c>
      <c r="CS11" s="641"/>
      <c r="CT11" s="641"/>
      <c r="CU11" s="641"/>
      <c r="CV11" s="641"/>
      <c r="CW11" s="641"/>
      <c r="CX11" s="641"/>
      <c r="CY11" s="642"/>
      <c r="CZ11" s="677">
        <v>4.2</v>
      </c>
      <c r="DA11" s="677"/>
      <c r="DB11" s="677"/>
      <c r="DC11" s="677"/>
      <c r="DD11" s="646">
        <v>23154</v>
      </c>
      <c r="DE11" s="641"/>
      <c r="DF11" s="641"/>
      <c r="DG11" s="641"/>
      <c r="DH11" s="641"/>
      <c r="DI11" s="641"/>
      <c r="DJ11" s="641"/>
      <c r="DK11" s="641"/>
      <c r="DL11" s="641"/>
      <c r="DM11" s="641"/>
      <c r="DN11" s="641"/>
      <c r="DO11" s="641"/>
      <c r="DP11" s="642"/>
      <c r="DQ11" s="646">
        <v>69738</v>
      </c>
      <c r="DR11" s="641"/>
      <c r="DS11" s="641"/>
      <c r="DT11" s="641"/>
      <c r="DU11" s="641"/>
      <c r="DV11" s="641"/>
      <c r="DW11" s="641"/>
      <c r="DX11" s="641"/>
      <c r="DY11" s="641"/>
      <c r="DZ11" s="641"/>
      <c r="EA11" s="641"/>
      <c r="EB11" s="641"/>
      <c r="EC11" s="684"/>
    </row>
    <row r="12" spans="2:143" ht="11.25" customHeight="1" x14ac:dyDescent="0.2">
      <c r="B12" s="637" t="s">
        <v>254</v>
      </c>
      <c r="C12" s="638"/>
      <c r="D12" s="638"/>
      <c r="E12" s="638"/>
      <c r="F12" s="638"/>
      <c r="G12" s="638"/>
      <c r="H12" s="638"/>
      <c r="I12" s="638"/>
      <c r="J12" s="638"/>
      <c r="K12" s="638"/>
      <c r="L12" s="638"/>
      <c r="M12" s="638"/>
      <c r="N12" s="638"/>
      <c r="O12" s="638"/>
      <c r="P12" s="638"/>
      <c r="Q12" s="639"/>
      <c r="R12" s="640">
        <v>9988</v>
      </c>
      <c r="S12" s="641"/>
      <c r="T12" s="641"/>
      <c r="U12" s="641"/>
      <c r="V12" s="641"/>
      <c r="W12" s="641"/>
      <c r="X12" s="641"/>
      <c r="Y12" s="642"/>
      <c r="Z12" s="677">
        <v>0.3</v>
      </c>
      <c r="AA12" s="677"/>
      <c r="AB12" s="677"/>
      <c r="AC12" s="677"/>
      <c r="AD12" s="678">
        <v>9988</v>
      </c>
      <c r="AE12" s="678"/>
      <c r="AF12" s="678"/>
      <c r="AG12" s="678"/>
      <c r="AH12" s="678"/>
      <c r="AI12" s="678"/>
      <c r="AJ12" s="678"/>
      <c r="AK12" s="678"/>
      <c r="AL12" s="643">
        <v>0.5</v>
      </c>
      <c r="AM12" s="644"/>
      <c r="AN12" s="644"/>
      <c r="AO12" s="679"/>
      <c r="AP12" s="637" t="s">
        <v>255</v>
      </c>
      <c r="AQ12" s="638"/>
      <c r="AR12" s="638"/>
      <c r="AS12" s="638"/>
      <c r="AT12" s="638"/>
      <c r="AU12" s="638"/>
      <c r="AV12" s="638"/>
      <c r="AW12" s="638"/>
      <c r="AX12" s="638"/>
      <c r="AY12" s="638"/>
      <c r="AZ12" s="638"/>
      <c r="BA12" s="638"/>
      <c r="BB12" s="638"/>
      <c r="BC12" s="638"/>
      <c r="BD12" s="638"/>
      <c r="BE12" s="638"/>
      <c r="BF12" s="639"/>
      <c r="BG12" s="640">
        <v>193785</v>
      </c>
      <c r="BH12" s="641"/>
      <c r="BI12" s="641"/>
      <c r="BJ12" s="641"/>
      <c r="BK12" s="641"/>
      <c r="BL12" s="641"/>
      <c r="BM12" s="641"/>
      <c r="BN12" s="642"/>
      <c r="BO12" s="677">
        <v>50.3</v>
      </c>
      <c r="BP12" s="677"/>
      <c r="BQ12" s="677"/>
      <c r="BR12" s="677"/>
      <c r="BS12" s="646">
        <v>12745</v>
      </c>
      <c r="BT12" s="641"/>
      <c r="BU12" s="641"/>
      <c r="BV12" s="641"/>
      <c r="BW12" s="641"/>
      <c r="BX12" s="641"/>
      <c r="BY12" s="641"/>
      <c r="BZ12" s="641"/>
      <c r="CA12" s="641"/>
      <c r="CB12" s="684"/>
      <c r="CD12" s="673" t="s">
        <v>256</v>
      </c>
      <c r="CE12" s="674"/>
      <c r="CF12" s="674"/>
      <c r="CG12" s="674"/>
      <c r="CH12" s="674"/>
      <c r="CI12" s="674"/>
      <c r="CJ12" s="674"/>
      <c r="CK12" s="674"/>
      <c r="CL12" s="674"/>
      <c r="CM12" s="674"/>
      <c r="CN12" s="674"/>
      <c r="CO12" s="674"/>
      <c r="CP12" s="674"/>
      <c r="CQ12" s="675"/>
      <c r="CR12" s="640">
        <v>129050</v>
      </c>
      <c r="CS12" s="641"/>
      <c r="CT12" s="641"/>
      <c r="CU12" s="641"/>
      <c r="CV12" s="641"/>
      <c r="CW12" s="641"/>
      <c r="CX12" s="641"/>
      <c r="CY12" s="642"/>
      <c r="CZ12" s="677">
        <v>4</v>
      </c>
      <c r="DA12" s="677"/>
      <c r="DB12" s="677"/>
      <c r="DC12" s="677"/>
      <c r="DD12" s="646">
        <v>57298</v>
      </c>
      <c r="DE12" s="641"/>
      <c r="DF12" s="641"/>
      <c r="DG12" s="641"/>
      <c r="DH12" s="641"/>
      <c r="DI12" s="641"/>
      <c r="DJ12" s="641"/>
      <c r="DK12" s="641"/>
      <c r="DL12" s="641"/>
      <c r="DM12" s="641"/>
      <c r="DN12" s="641"/>
      <c r="DO12" s="641"/>
      <c r="DP12" s="642"/>
      <c r="DQ12" s="646">
        <v>48249</v>
      </c>
      <c r="DR12" s="641"/>
      <c r="DS12" s="641"/>
      <c r="DT12" s="641"/>
      <c r="DU12" s="641"/>
      <c r="DV12" s="641"/>
      <c r="DW12" s="641"/>
      <c r="DX12" s="641"/>
      <c r="DY12" s="641"/>
      <c r="DZ12" s="641"/>
      <c r="EA12" s="641"/>
      <c r="EB12" s="641"/>
      <c r="EC12" s="684"/>
    </row>
    <row r="13" spans="2:143" ht="11.25" customHeight="1" x14ac:dyDescent="0.2">
      <c r="B13" s="637" t="s">
        <v>257</v>
      </c>
      <c r="C13" s="638"/>
      <c r="D13" s="638"/>
      <c r="E13" s="638"/>
      <c r="F13" s="638"/>
      <c r="G13" s="638"/>
      <c r="H13" s="638"/>
      <c r="I13" s="638"/>
      <c r="J13" s="638"/>
      <c r="K13" s="638"/>
      <c r="L13" s="638"/>
      <c r="M13" s="638"/>
      <c r="N13" s="638"/>
      <c r="O13" s="638"/>
      <c r="P13" s="638"/>
      <c r="Q13" s="639"/>
      <c r="R13" s="640" t="s">
        <v>141</v>
      </c>
      <c r="S13" s="641"/>
      <c r="T13" s="641"/>
      <c r="U13" s="641"/>
      <c r="V13" s="641"/>
      <c r="W13" s="641"/>
      <c r="X13" s="641"/>
      <c r="Y13" s="642"/>
      <c r="Z13" s="677" t="s">
        <v>243</v>
      </c>
      <c r="AA13" s="677"/>
      <c r="AB13" s="677"/>
      <c r="AC13" s="677"/>
      <c r="AD13" s="678" t="s">
        <v>243</v>
      </c>
      <c r="AE13" s="678"/>
      <c r="AF13" s="678"/>
      <c r="AG13" s="678"/>
      <c r="AH13" s="678"/>
      <c r="AI13" s="678"/>
      <c r="AJ13" s="678"/>
      <c r="AK13" s="678"/>
      <c r="AL13" s="643" t="s">
        <v>243</v>
      </c>
      <c r="AM13" s="644"/>
      <c r="AN13" s="644"/>
      <c r="AO13" s="679"/>
      <c r="AP13" s="637" t="s">
        <v>258</v>
      </c>
      <c r="AQ13" s="638"/>
      <c r="AR13" s="638"/>
      <c r="AS13" s="638"/>
      <c r="AT13" s="638"/>
      <c r="AU13" s="638"/>
      <c r="AV13" s="638"/>
      <c r="AW13" s="638"/>
      <c r="AX13" s="638"/>
      <c r="AY13" s="638"/>
      <c r="AZ13" s="638"/>
      <c r="BA13" s="638"/>
      <c r="BB13" s="638"/>
      <c r="BC13" s="638"/>
      <c r="BD13" s="638"/>
      <c r="BE13" s="638"/>
      <c r="BF13" s="639"/>
      <c r="BG13" s="640">
        <v>193785</v>
      </c>
      <c r="BH13" s="641"/>
      <c r="BI13" s="641"/>
      <c r="BJ13" s="641"/>
      <c r="BK13" s="641"/>
      <c r="BL13" s="641"/>
      <c r="BM13" s="641"/>
      <c r="BN13" s="642"/>
      <c r="BO13" s="677">
        <v>50.3</v>
      </c>
      <c r="BP13" s="677"/>
      <c r="BQ13" s="677"/>
      <c r="BR13" s="677"/>
      <c r="BS13" s="646">
        <v>12745</v>
      </c>
      <c r="BT13" s="641"/>
      <c r="BU13" s="641"/>
      <c r="BV13" s="641"/>
      <c r="BW13" s="641"/>
      <c r="BX13" s="641"/>
      <c r="BY13" s="641"/>
      <c r="BZ13" s="641"/>
      <c r="CA13" s="641"/>
      <c r="CB13" s="684"/>
      <c r="CD13" s="673" t="s">
        <v>259</v>
      </c>
      <c r="CE13" s="674"/>
      <c r="CF13" s="674"/>
      <c r="CG13" s="674"/>
      <c r="CH13" s="674"/>
      <c r="CI13" s="674"/>
      <c r="CJ13" s="674"/>
      <c r="CK13" s="674"/>
      <c r="CL13" s="674"/>
      <c r="CM13" s="674"/>
      <c r="CN13" s="674"/>
      <c r="CO13" s="674"/>
      <c r="CP13" s="674"/>
      <c r="CQ13" s="675"/>
      <c r="CR13" s="640">
        <v>329476</v>
      </c>
      <c r="CS13" s="641"/>
      <c r="CT13" s="641"/>
      <c r="CU13" s="641"/>
      <c r="CV13" s="641"/>
      <c r="CW13" s="641"/>
      <c r="CX13" s="641"/>
      <c r="CY13" s="642"/>
      <c r="CZ13" s="677">
        <v>10.3</v>
      </c>
      <c r="DA13" s="677"/>
      <c r="DB13" s="677"/>
      <c r="DC13" s="677"/>
      <c r="DD13" s="646">
        <v>111037</v>
      </c>
      <c r="DE13" s="641"/>
      <c r="DF13" s="641"/>
      <c r="DG13" s="641"/>
      <c r="DH13" s="641"/>
      <c r="DI13" s="641"/>
      <c r="DJ13" s="641"/>
      <c r="DK13" s="641"/>
      <c r="DL13" s="641"/>
      <c r="DM13" s="641"/>
      <c r="DN13" s="641"/>
      <c r="DO13" s="641"/>
      <c r="DP13" s="642"/>
      <c r="DQ13" s="646">
        <v>202658</v>
      </c>
      <c r="DR13" s="641"/>
      <c r="DS13" s="641"/>
      <c r="DT13" s="641"/>
      <c r="DU13" s="641"/>
      <c r="DV13" s="641"/>
      <c r="DW13" s="641"/>
      <c r="DX13" s="641"/>
      <c r="DY13" s="641"/>
      <c r="DZ13" s="641"/>
      <c r="EA13" s="641"/>
      <c r="EB13" s="641"/>
      <c r="EC13" s="684"/>
    </row>
    <row r="14" spans="2:143" ht="11.25" customHeight="1" x14ac:dyDescent="0.2">
      <c r="B14" s="637" t="s">
        <v>260</v>
      </c>
      <c r="C14" s="638"/>
      <c r="D14" s="638"/>
      <c r="E14" s="638"/>
      <c r="F14" s="638"/>
      <c r="G14" s="638"/>
      <c r="H14" s="638"/>
      <c r="I14" s="638"/>
      <c r="J14" s="638"/>
      <c r="K14" s="638"/>
      <c r="L14" s="638"/>
      <c r="M14" s="638"/>
      <c r="N14" s="638"/>
      <c r="O14" s="638"/>
      <c r="P14" s="638"/>
      <c r="Q14" s="639"/>
      <c r="R14" s="640">
        <v>6900</v>
      </c>
      <c r="S14" s="641"/>
      <c r="T14" s="641"/>
      <c r="U14" s="641"/>
      <c r="V14" s="641"/>
      <c r="W14" s="641"/>
      <c r="X14" s="641"/>
      <c r="Y14" s="642"/>
      <c r="Z14" s="677">
        <v>0.2</v>
      </c>
      <c r="AA14" s="677"/>
      <c r="AB14" s="677"/>
      <c r="AC14" s="677"/>
      <c r="AD14" s="678">
        <v>6900</v>
      </c>
      <c r="AE14" s="678"/>
      <c r="AF14" s="678"/>
      <c r="AG14" s="678"/>
      <c r="AH14" s="678"/>
      <c r="AI14" s="678"/>
      <c r="AJ14" s="678"/>
      <c r="AK14" s="678"/>
      <c r="AL14" s="643">
        <v>0.4</v>
      </c>
      <c r="AM14" s="644"/>
      <c r="AN14" s="644"/>
      <c r="AO14" s="679"/>
      <c r="AP14" s="637" t="s">
        <v>261</v>
      </c>
      <c r="AQ14" s="638"/>
      <c r="AR14" s="638"/>
      <c r="AS14" s="638"/>
      <c r="AT14" s="638"/>
      <c r="AU14" s="638"/>
      <c r="AV14" s="638"/>
      <c r="AW14" s="638"/>
      <c r="AX14" s="638"/>
      <c r="AY14" s="638"/>
      <c r="AZ14" s="638"/>
      <c r="BA14" s="638"/>
      <c r="BB14" s="638"/>
      <c r="BC14" s="638"/>
      <c r="BD14" s="638"/>
      <c r="BE14" s="638"/>
      <c r="BF14" s="639"/>
      <c r="BG14" s="640">
        <v>20421</v>
      </c>
      <c r="BH14" s="641"/>
      <c r="BI14" s="641"/>
      <c r="BJ14" s="641"/>
      <c r="BK14" s="641"/>
      <c r="BL14" s="641"/>
      <c r="BM14" s="641"/>
      <c r="BN14" s="642"/>
      <c r="BO14" s="677">
        <v>5.3</v>
      </c>
      <c r="BP14" s="677"/>
      <c r="BQ14" s="677"/>
      <c r="BR14" s="677"/>
      <c r="BS14" s="646" t="s">
        <v>140</v>
      </c>
      <c r="BT14" s="641"/>
      <c r="BU14" s="641"/>
      <c r="BV14" s="641"/>
      <c r="BW14" s="641"/>
      <c r="BX14" s="641"/>
      <c r="BY14" s="641"/>
      <c r="BZ14" s="641"/>
      <c r="CA14" s="641"/>
      <c r="CB14" s="684"/>
      <c r="CD14" s="673" t="s">
        <v>262</v>
      </c>
      <c r="CE14" s="674"/>
      <c r="CF14" s="674"/>
      <c r="CG14" s="674"/>
      <c r="CH14" s="674"/>
      <c r="CI14" s="674"/>
      <c r="CJ14" s="674"/>
      <c r="CK14" s="674"/>
      <c r="CL14" s="674"/>
      <c r="CM14" s="674"/>
      <c r="CN14" s="674"/>
      <c r="CO14" s="674"/>
      <c r="CP14" s="674"/>
      <c r="CQ14" s="675"/>
      <c r="CR14" s="640">
        <v>184657</v>
      </c>
      <c r="CS14" s="641"/>
      <c r="CT14" s="641"/>
      <c r="CU14" s="641"/>
      <c r="CV14" s="641"/>
      <c r="CW14" s="641"/>
      <c r="CX14" s="641"/>
      <c r="CY14" s="642"/>
      <c r="CZ14" s="677">
        <v>5.7</v>
      </c>
      <c r="DA14" s="677"/>
      <c r="DB14" s="677"/>
      <c r="DC14" s="677"/>
      <c r="DD14" s="646">
        <v>7284</v>
      </c>
      <c r="DE14" s="641"/>
      <c r="DF14" s="641"/>
      <c r="DG14" s="641"/>
      <c r="DH14" s="641"/>
      <c r="DI14" s="641"/>
      <c r="DJ14" s="641"/>
      <c r="DK14" s="641"/>
      <c r="DL14" s="641"/>
      <c r="DM14" s="641"/>
      <c r="DN14" s="641"/>
      <c r="DO14" s="641"/>
      <c r="DP14" s="642"/>
      <c r="DQ14" s="646">
        <v>168872</v>
      </c>
      <c r="DR14" s="641"/>
      <c r="DS14" s="641"/>
      <c r="DT14" s="641"/>
      <c r="DU14" s="641"/>
      <c r="DV14" s="641"/>
      <c r="DW14" s="641"/>
      <c r="DX14" s="641"/>
      <c r="DY14" s="641"/>
      <c r="DZ14" s="641"/>
      <c r="EA14" s="641"/>
      <c r="EB14" s="641"/>
      <c r="EC14" s="684"/>
    </row>
    <row r="15" spans="2:143" ht="11.25" customHeight="1" x14ac:dyDescent="0.2">
      <c r="B15" s="637" t="s">
        <v>263</v>
      </c>
      <c r="C15" s="638"/>
      <c r="D15" s="638"/>
      <c r="E15" s="638"/>
      <c r="F15" s="638"/>
      <c r="G15" s="638"/>
      <c r="H15" s="638"/>
      <c r="I15" s="638"/>
      <c r="J15" s="638"/>
      <c r="K15" s="638"/>
      <c r="L15" s="638"/>
      <c r="M15" s="638"/>
      <c r="N15" s="638"/>
      <c r="O15" s="638"/>
      <c r="P15" s="638"/>
      <c r="Q15" s="639"/>
      <c r="R15" s="640" t="s">
        <v>140</v>
      </c>
      <c r="S15" s="641"/>
      <c r="T15" s="641"/>
      <c r="U15" s="641"/>
      <c r="V15" s="641"/>
      <c r="W15" s="641"/>
      <c r="X15" s="641"/>
      <c r="Y15" s="642"/>
      <c r="Z15" s="677" t="s">
        <v>140</v>
      </c>
      <c r="AA15" s="677"/>
      <c r="AB15" s="677"/>
      <c r="AC15" s="677"/>
      <c r="AD15" s="678" t="s">
        <v>140</v>
      </c>
      <c r="AE15" s="678"/>
      <c r="AF15" s="678"/>
      <c r="AG15" s="678"/>
      <c r="AH15" s="678"/>
      <c r="AI15" s="678"/>
      <c r="AJ15" s="678"/>
      <c r="AK15" s="678"/>
      <c r="AL15" s="643" t="s">
        <v>140</v>
      </c>
      <c r="AM15" s="644"/>
      <c r="AN15" s="644"/>
      <c r="AO15" s="679"/>
      <c r="AP15" s="637" t="s">
        <v>264</v>
      </c>
      <c r="AQ15" s="638"/>
      <c r="AR15" s="638"/>
      <c r="AS15" s="638"/>
      <c r="AT15" s="638"/>
      <c r="AU15" s="638"/>
      <c r="AV15" s="638"/>
      <c r="AW15" s="638"/>
      <c r="AX15" s="638"/>
      <c r="AY15" s="638"/>
      <c r="AZ15" s="638"/>
      <c r="BA15" s="638"/>
      <c r="BB15" s="638"/>
      <c r="BC15" s="638"/>
      <c r="BD15" s="638"/>
      <c r="BE15" s="638"/>
      <c r="BF15" s="639"/>
      <c r="BG15" s="640">
        <v>17948</v>
      </c>
      <c r="BH15" s="641"/>
      <c r="BI15" s="641"/>
      <c r="BJ15" s="641"/>
      <c r="BK15" s="641"/>
      <c r="BL15" s="641"/>
      <c r="BM15" s="641"/>
      <c r="BN15" s="642"/>
      <c r="BO15" s="677">
        <v>4.7</v>
      </c>
      <c r="BP15" s="677"/>
      <c r="BQ15" s="677"/>
      <c r="BR15" s="677"/>
      <c r="BS15" s="646" t="s">
        <v>243</v>
      </c>
      <c r="BT15" s="641"/>
      <c r="BU15" s="641"/>
      <c r="BV15" s="641"/>
      <c r="BW15" s="641"/>
      <c r="BX15" s="641"/>
      <c r="BY15" s="641"/>
      <c r="BZ15" s="641"/>
      <c r="CA15" s="641"/>
      <c r="CB15" s="684"/>
      <c r="CD15" s="673" t="s">
        <v>265</v>
      </c>
      <c r="CE15" s="674"/>
      <c r="CF15" s="674"/>
      <c r="CG15" s="674"/>
      <c r="CH15" s="674"/>
      <c r="CI15" s="674"/>
      <c r="CJ15" s="674"/>
      <c r="CK15" s="674"/>
      <c r="CL15" s="674"/>
      <c r="CM15" s="674"/>
      <c r="CN15" s="674"/>
      <c r="CO15" s="674"/>
      <c r="CP15" s="674"/>
      <c r="CQ15" s="675"/>
      <c r="CR15" s="640">
        <v>223113</v>
      </c>
      <c r="CS15" s="641"/>
      <c r="CT15" s="641"/>
      <c r="CU15" s="641"/>
      <c r="CV15" s="641"/>
      <c r="CW15" s="641"/>
      <c r="CX15" s="641"/>
      <c r="CY15" s="642"/>
      <c r="CZ15" s="677">
        <v>6.9</v>
      </c>
      <c r="DA15" s="677"/>
      <c r="DB15" s="677"/>
      <c r="DC15" s="677"/>
      <c r="DD15" s="646" t="s">
        <v>140</v>
      </c>
      <c r="DE15" s="641"/>
      <c r="DF15" s="641"/>
      <c r="DG15" s="641"/>
      <c r="DH15" s="641"/>
      <c r="DI15" s="641"/>
      <c r="DJ15" s="641"/>
      <c r="DK15" s="641"/>
      <c r="DL15" s="641"/>
      <c r="DM15" s="641"/>
      <c r="DN15" s="641"/>
      <c r="DO15" s="641"/>
      <c r="DP15" s="642"/>
      <c r="DQ15" s="646">
        <v>175457</v>
      </c>
      <c r="DR15" s="641"/>
      <c r="DS15" s="641"/>
      <c r="DT15" s="641"/>
      <c r="DU15" s="641"/>
      <c r="DV15" s="641"/>
      <c r="DW15" s="641"/>
      <c r="DX15" s="641"/>
      <c r="DY15" s="641"/>
      <c r="DZ15" s="641"/>
      <c r="EA15" s="641"/>
      <c r="EB15" s="641"/>
      <c r="EC15" s="684"/>
    </row>
    <row r="16" spans="2:143" ht="11.25" customHeight="1" x14ac:dyDescent="0.2">
      <c r="B16" s="637" t="s">
        <v>266</v>
      </c>
      <c r="C16" s="638"/>
      <c r="D16" s="638"/>
      <c r="E16" s="638"/>
      <c r="F16" s="638"/>
      <c r="G16" s="638"/>
      <c r="H16" s="638"/>
      <c r="I16" s="638"/>
      <c r="J16" s="638"/>
      <c r="K16" s="638"/>
      <c r="L16" s="638"/>
      <c r="M16" s="638"/>
      <c r="N16" s="638"/>
      <c r="O16" s="638"/>
      <c r="P16" s="638"/>
      <c r="Q16" s="639"/>
      <c r="R16" s="640">
        <v>1710</v>
      </c>
      <c r="S16" s="641"/>
      <c r="T16" s="641"/>
      <c r="U16" s="641"/>
      <c r="V16" s="641"/>
      <c r="W16" s="641"/>
      <c r="X16" s="641"/>
      <c r="Y16" s="642"/>
      <c r="Z16" s="677">
        <v>0.1</v>
      </c>
      <c r="AA16" s="677"/>
      <c r="AB16" s="677"/>
      <c r="AC16" s="677"/>
      <c r="AD16" s="678">
        <v>1710</v>
      </c>
      <c r="AE16" s="678"/>
      <c r="AF16" s="678"/>
      <c r="AG16" s="678"/>
      <c r="AH16" s="678"/>
      <c r="AI16" s="678"/>
      <c r="AJ16" s="678"/>
      <c r="AK16" s="678"/>
      <c r="AL16" s="643">
        <v>0.1</v>
      </c>
      <c r="AM16" s="644"/>
      <c r="AN16" s="644"/>
      <c r="AO16" s="679"/>
      <c r="AP16" s="637" t="s">
        <v>267</v>
      </c>
      <c r="AQ16" s="638"/>
      <c r="AR16" s="638"/>
      <c r="AS16" s="638"/>
      <c r="AT16" s="638"/>
      <c r="AU16" s="638"/>
      <c r="AV16" s="638"/>
      <c r="AW16" s="638"/>
      <c r="AX16" s="638"/>
      <c r="AY16" s="638"/>
      <c r="AZ16" s="638"/>
      <c r="BA16" s="638"/>
      <c r="BB16" s="638"/>
      <c r="BC16" s="638"/>
      <c r="BD16" s="638"/>
      <c r="BE16" s="638"/>
      <c r="BF16" s="639"/>
      <c r="BG16" s="640" t="s">
        <v>140</v>
      </c>
      <c r="BH16" s="641"/>
      <c r="BI16" s="641"/>
      <c r="BJ16" s="641"/>
      <c r="BK16" s="641"/>
      <c r="BL16" s="641"/>
      <c r="BM16" s="641"/>
      <c r="BN16" s="642"/>
      <c r="BO16" s="677" t="s">
        <v>243</v>
      </c>
      <c r="BP16" s="677"/>
      <c r="BQ16" s="677"/>
      <c r="BR16" s="677"/>
      <c r="BS16" s="646" t="s">
        <v>243</v>
      </c>
      <c r="BT16" s="641"/>
      <c r="BU16" s="641"/>
      <c r="BV16" s="641"/>
      <c r="BW16" s="641"/>
      <c r="BX16" s="641"/>
      <c r="BY16" s="641"/>
      <c r="BZ16" s="641"/>
      <c r="CA16" s="641"/>
      <c r="CB16" s="684"/>
      <c r="CD16" s="673" t="s">
        <v>268</v>
      </c>
      <c r="CE16" s="674"/>
      <c r="CF16" s="674"/>
      <c r="CG16" s="674"/>
      <c r="CH16" s="674"/>
      <c r="CI16" s="674"/>
      <c r="CJ16" s="674"/>
      <c r="CK16" s="674"/>
      <c r="CL16" s="674"/>
      <c r="CM16" s="674"/>
      <c r="CN16" s="674"/>
      <c r="CO16" s="674"/>
      <c r="CP16" s="674"/>
      <c r="CQ16" s="675"/>
      <c r="CR16" s="640">
        <v>83053</v>
      </c>
      <c r="CS16" s="641"/>
      <c r="CT16" s="641"/>
      <c r="CU16" s="641"/>
      <c r="CV16" s="641"/>
      <c r="CW16" s="641"/>
      <c r="CX16" s="641"/>
      <c r="CY16" s="642"/>
      <c r="CZ16" s="677">
        <v>2.6</v>
      </c>
      <c r="DA16" s="677"/>
      <c r="DB16" s="677"/>
      <c r="DC16" s="677"/>
      <c r="DD16" s="646" t="s">
        <v>140</v>
      </c>
      <c r="DE16" s="641"/>
      <c r="DF16" s="641"/>
      <c r="DG16" s="641"/>
      <c r="DH16" s="641"/>
      <c r="DI16" s="641"/>
      <c r="DJ16" s="641"/>
      <c r="DK16" s="641"/>
      <c r="DL16" s="641"/>
      <c r="DM16" s="641"/>
      <c r="DN16" s="641"/>
      <c r="DO16" s="641"/>
      <c r="DP16" s="642"/>
      <c r="DQ16" s="646">
        <v>9776</v>
      </c>
      <c r="DR16" s="641"/>
      <c r="DS16" s="641"/>
      <c r="DT16" s="641"/>
      <c r="DU16" s="641"/>
      <c r="DV16" s="641"/>
      <c r="DW16" s="641"/>
      <c r="DX16" s="641"/>
      <c r="DY16" s="641"/>
      <c r="DZ16" s="641"/>
      <c r="EA16" s="641"/>
      <c r="EB16" s="641"/>
      <c r="EC16" s="684"/>
    </row>
    <row r="17" spans="2:133" ht="11.25" customHeight="1" x14ac:dyDescent="0.2">
      <c r="B17" s="637" t="s">
        <v>269</v>
      </c>
      <c r="C17" s="638"/>
      <c r="D17" s="638"/>
      <c r="E17" s="638"/>
      <c r="F17" s="638"/>
      <c r="G17" s="638"/>
      <c r="H17" s="638"/>
      <c r="I17" s="638"/>
      <c r="J17" s="638"/>
      <c r="K17" s="638"/>
      <c r="L17" s="638"/>
      <c r="M17" s="638"/>
      <c r="N17" s="638"/>
      <c r="O17" s="638"/>
      <c r="P17" s="638"/>
      <c r="Q17" s="639"/>
      <c r="R17" s="640">
        <v>8870</v>
      </c>
      <c r="S17" s="641"/>
      <c r="T17" s="641"/>
      <c r="U17" s="641"/>
      <c r="V17" s="641"/>
      <c r="W17" s="641"/>
      <c r="X17" s="641"/>
      <c r="Y17" s="642"/>
      <c r="Z17" s="677">
        <v>0.3</v>
      </c>
      <c r="AA17" s="677"/>
      <c r="AB17" s="677"/>
      <c r="AC17" s="677"/>
      <c r="AD17" s="678">
        <v>8870</v>
      </c>
      <c r="AE17" s="678"/>
      <c r="AF17" s="678"/>
      <c r="AG17" s="678"/>
      <c r="AH17" s="678"/>
      <c r="AI17" s="678"/>
      <c r="AJ17" s="678"/>
      <c r="AK17" s="678"/>
      <c r="AL17" s="643">
        <v>0.5</v>
      </c>
      <c r="AM17" s="644"/>
      <c r="AN17" s="644"/>
      <c r="AO17" s="679"/>
      <c r="AP17" s="637" t="s">
        <v>270</v>
      </c>
      <c r="AQ17" s="638"/>
      <c r="AR17" s="638"/>
      <c r="AS17" s="638"/>
      <c r="AT17" s="638"/>
      <c r="AU17" s="638"/>
      <c r="AV17" s="638"/>
      <c r="AW17" s="638"/>
      <c r="AX17" s="638"/>
      <c r="AY17" s="638"/>
      <c r="AZ17" s="638"/>
      <c r="BA17" s="638"/>
      <c r="BB17" s="638"/>
      <c r="BC17" s="638"/>
      <c r="BD17" s="638"/>
      <c r="BE17" s="638"/>
      <c r="BF17" s="639"/>
      <c r="BG17" s="640" t="s">
        <v>141</v>
      </c>
      <c r="BH17" s="641"/>
      <c r="BI17" s="641"/>
      <c r="BJ17" s="641"/>
      <c r="BK17" s="641"/>
      <c r="BL17" s="641"/>
      <c r="BM17" s="641"/>
      <c r="BN17" s="642"/>
      <c r="BO17" s="677" t="s">
        <v>243</v>
      </c>
      <c r="BP17" s="677"/>
      <c r="BQ17" s="677"/>
      <c r="BR17" s="677"/>
      <c r="BS17" s="646" t="s">
        <v>243</v>
      </c>
      <c r="BT17" s="641"/>
      <c r="BU17" s="641"/>
      <c r="BV17" s="641"/>
      <c r="BW17" s="641"/>
      <c r="BX17" s="641"/>
      <c r="BY17" s="641"/>
      <c r="BZ17" s="641"/>
      <c r="CA17" s="641"/>
      <c r="CB17" s="684"/>
      <c r="CD17" s="673" t="s">
        <v>271</v>
      </c>
      <c r="CE17" s="674"/>
      <c r="CF17" s="674"/>
      <c r="CG17" s="674"/>
      <c r="CH17" s="674"/>
      <c r="CI17" s="674"/>
      <c r="CJ17" s="674"/>
      <c r="CK17" s="674"/>
      <c r="CL17" s="674"/>
      <c r="CM17" s="674"/>
      <c r="CN17" s="674"/>
      <c r="CO17" s="674"/>
      <c r="CP17" s="674"/>
      <c r="CQ17" s="675"/>
      <c r="CR17" s="640">
        <v>376996</v>
      </c>
      <c r="CS17" s="641"/>
      <c r="CT17" s="641"/>
      <c r="CU17" s="641"/>
      <c r="CV17" s="641"/>
      <c r="CW17" s="641"/>
      <c r="CX17" s="641"/>
      <c r="CY17" s="642"/>
      <c r="CZ17" s="677">
        <v>11.7</v>
      </c>
      <c r="DA17" s="677"/>
      <c r="DB17" s="677"/>
      <c r="DC17" s="677"/>
      <c r="DD17" s="646" t="s">
        <v>140</v>
      </c>
      <c r="DE17" s="641"/>
      <c r="DF17" s="641"/>
      <c r="DG17" s="641"/>
      <c r="DH17" s="641"/>
      <c r="DI17" s="641"/>
      <c r="DJ17" s="641"/>
      <c r="DK17" s="641"/>
      <c r="DL17" s="641"/>
      <c r="DM17" s="641"/>
      <c r="DN17" s="641"/>
      <c r="DO17" s="641"/>
      <c r="DP17" s="642"/>
      <c r="DQ17" s="646">
        <v>370275</v>
      </c>
      <c r="DR17" s="641"/>
      <c r="DS17" s="641"/>
      <c r="DT17" s="641"/>
      <c r="DU17" s="641"/>
      <c r="DV17" s="641"/>
      <c r="DW17" s="641"/>
      <c r="DX17" s="641"/>
      <c r="DY17" s="641"/>
      <c r="DZ17" s="641"/>
      <c r="EA17" s="641"/>
      <c r="EB17" s="641"/>
      <c r="EC17" s="684"/>
    </row>
    <row r="18" spans="2:133" ht="11.25" customHeight="1" x14ac:dyDescent="0.2">
      <c r="B18" s="637" t="s">
        <v>272</v>
      </c>
      <c r="C18" s="638"/>
      <c r="D18" s="638"/>
      <c r="E18" s="638"/>
      <c r="F18" s="638"/>
      <c r="G18" s="638"/>
      <c r="H18" s="638"/>
      <c r="I18" s="638"/>
      <c r="J18" s="638"/>
      <c r="K18" s="638"/>
      <c r="L18" s="638"/>
      <c r="M18" s="638"/>
      <c r="N18" s="638"/>
      <c r="O18" s="638"/>
      <c r="P18" s="638"/>
      <c r="Q18" s="639"/>
      <c r="R18" s="640">
        <v>573</v>
      </c>
      <c r="S18" s="641"/>
      <c r="T18" s="641"/>
      <c r="U18" s="641"/>
      <c r="V18" s="641"/>
      <c r="W18" s="641"/>
      <c r="X18" s="641"/>
      <c r="Y18" s="642"/>
      <c r="Z18" s="677">
        <v>0</v>
      </c>
      <c r="AA18" s="677"/>
      <c r="AB18" s="677"/>
      <c r="AC18" s="677"/>
      <c r="AD18" s="678">
        <v>573</v>
      </c>
      <c r="AE18" s="678"/>
      <c r="AF18" s="678"/>
      <c r="AG18" s="678"/>
      <c r="AH18" s="678"/>
      <c r="AI18" s="678"/>
      <c r="AJ18" s="678"/>
      <c r="AK18" s="678"/>
      <c r="AL18" s="643">
        <v>0</v>
      </c>
      <c r="AM18" s="644"/>
      <c r="AN18" s="644"/>
      <c r="AO18" s="679"/>
      <c r="AP18" s="637" t="s">
        <v>273</v>
      </c>
      <c r="AQ18" s="638"/>
      <c r="AR18" s="638"/>
      <c r="AS18" s="638"/>
      <c r="AT18" s="638"/>
      <c r="AU18" s="638"/>
      <c r="AV18" s="638"/>
      <c r="AW18" s="638"/>
      <c r="AX18" s="638"/>
      <c r="AY18" s="638"/>
      <c r="AZ18" s="638"/>
      <c r="BA18" s="638"/>
      <c r="BB18" s="638"/>
      <c r="BC18" s="638"/>
      <c r="BD18" s="638"/>
      <c r="BE18" s="638"/>
      <c r="BF18" s="639"/>
      <c r="BG18" s="640" t="s">
        <v>140</v>
      </c>
      <c r="BH18" s="641"/>
      <c r="BI18" s="641"/>
      <c r="BJ18" s="641"/>
      <c r="BK18" s="641"/>
      <c r="BL18" s="641"/>
      <c r="BM18" s="641"/>
      <c r="BN18" s="642"/>
      <c r="BO18" s="677" t="s">
        <v>140</v>
      </c>
      <c r="BP18" s="677"/>
      <c r="BQ18" s="677"/>
      <c r="BR18" s="677"/>
      <c r="BS18" s="646" t="s">
        <v>141</v>
      </c>
      <c r="BT18" s="641"/>
      <c r="BU18" s="641"/>
      <c r="BV18" s="641"/>
      <c r="BW18" s="641"/>
      <c r="BX18" s="641"/>
      <c r="BY18" s="641"/>
      <c r="BZ18" s="641"/>
      <c r="CA18" s="641"/>
      <c r="CB18" s="684"/>
      <c r="CD18" s="673" t="s">
        <v>274</v>
      </c>
      <c r="CE18" s="674"/>
      <c r="CF18" s="674"/>
      <c r="CG18" s="674"/>
      <c r="CH18" s="674"/>
      <c r="CI18" s="674"/>
      <c r="CJ18" s="674"/>
      <c r="CK18" s="674"/>
      <c r="CL18" s="674"/>
      <c r="CM18" s="674"/>
      <c r="CN18" s="674"/>
      <c r="CO18" s="674"/>
      <c r="CP18" s="674"/>
      <c r="CQ18" s="675"/>
      <c r="CR18" s="640" t="s">
        <v>140</v>
      </c>
      <c r="CS18" s="641"/>
      <c r="CT18" s="641"/>
      <c r="CU18" s="641"/>
      <c r="CV18" s="641"/>
      <c r="CW18" s="641"/>
      <c r="CX18" s="641"/>
      <c r="CY18" s="642"/>
      <c r="CZ18" s="677" t="s">
        <v>243</v>
      </c>
      <c r="DA18" s="677"/>
      <c r="DB18" s="677"/>
      <c r="DC18" s="677"/>
      <c r="DD18" s="646" t="s">
        <v>140</v>
      </c>
      <c r="DE18" s="641"/>
      <c r="DF18" s="641"/>
      <c r="DG18" s="641"/>
      <c r="DH18" s="641"/>
      <c r="DI18" s="641"/>
      <c r="DJ18" s="641"/>
      <c r="DK18" s="641"/>
      <c r="DL18" s="641"/>
      <c r="DM18" s="641"/>
      <c r="DN18" s="641"/>
      <c r="DO18" s="641"/>
      <c r="DP18" s="642"/>
      <c r="DQ18" s="646" t="s">
        <v>140</v>
      </c>
      <c r="DR18" s="641"/>
      <c r="DS18" s="641"/>
      <c r="DT18" s="641"/>
      <c r="DU18" s="641"/>
      <c r="DV18" s="641"/>
      <c r="DW18" s="641"/>
      <c r="DX18" s="641"/>
      <c r="DY18" s="641"/>
      <c r="DZ18" s="641"/>
      <c r="EA18" s="641"/>
      <c r="EB18" s="641"/>
      <c r="EC18" s="684"/>
    </row>
    <row r="19" spans="2:133" ht="11.25" customHeight="1" x14ac:dyDescent="0.2">
      <c r="B19" s="637" t="s">
        <v>275</v>
      </c>
      <c r="C19" s="638"/>
      <c r="D19" s="638"/>
      <c r="E19" s="638"/>
      <c r="F19" s="638"/>
      <c r="G19" s="638"/>
      <c r="H19" s="638"/>
      <c r="I19" s="638"/>
      <c r="J19" s="638"/>
      <c r="K19" s="638"/>
      <c r="L19" s="638"/>
      <c r="M19" s="638"/>
      <c r="N19" s="638"/>
      <c r="O19" s="638"/>
      <c r="P19" s="638"/>
      <c r="Q19" s="639"/>
      <c r="R19" s="640">
        <v>945</v>
      </c>
      <c r="S19" s="641"/>
      <c r="T19" s="641"/>
      <c r="U19" s="641"/>
      <c r="V19" s="641"/>
      <c r="W19" s="641"/>
      <c r="X19" s="641"/>
      <c r="Y19" s="642"/>
      <c r="Z19" s="677">
        <v>0</v>
      </c>
      <c r="AA19" s="677"/>
      <c r="AB19" s="677"/>
      <c r="AC19" s="677"/>
      <c r="AD19" s="678">
        <v>945</v>
      </c>
      <c r="AE19" s="678"/>
      <c r="AF19" s="678"/>
      <c r="AG19" s="678"/>
      <c r="AH19" s="678"/>
      <c r="AI19" s="678"/>
      <c r="AJ19" s="678"/>
      <c r="AK19" s="678"/>
      <c r="AL19" s="643">
        <v>0</v>
      </c>
      <c r="AM19" s="644"/>
      <c r="AN19" s="644"/>
      <c r="AO19" s="679"/>
      <c r="AP19" s="637" t="s">
        <v>276</v>
      </c>
      <c r="AQ19" s="638"/>
      <c r="AR19" s="638"/>
      <c r="AS19" s="638"/>
      <c r="AT19" s="638"/>
      <c r="AU19" s="638"/>
      <c r="AV19" s="638"/>
      <c r="AW19" s="638"/>
      <c r="AX19" s="638"/>
      <c r="AY19" s="638"/>
      <c r="AZ19" s="638"/>
      <c r="BA19" s="638"/>
      <c r="BB19" s="638"/>
      <c r="BC19" s="638"/>
      <c r="BD19" s="638"/>
      <c r="BE19" s="638"/>
      <c r="BF19" s="639"/>
      <c r="BG19" s="640" t="s">
        <v>140</v>
      </c>
      <c r="BH19" s="641"/>
      <c r="BI19" s="641"/>
      <c r="BJ19" s="641"/>
      <c r="BK19" s="641"/>
      <c r="BL19" s="641"/>
      <c r="BM19" s="641"/>
      <c r="BN19" s="642"/>
      <c r="BO19" s="677" t="s">
        <v>140</v>
      </c>
      <c r="BP19" s="677"/>
      <c r="BQ19" s="677"/>
      <c r="BR19" s="677"/>
      <c r="BS19" s="646" t="s">
        <v>141</v>
      </c>
      <c r="BT19" s="641"/>
      <c r="BU19" s="641"/>
      <c r="BV19" s="641"/>
      <c r="BW19" s="641"/>
      <c r="BX19" s="641"/>
      <c r="BY19" s="641"/>
      <c r="BZ19" s="641"/>
      <c r="CA19" s="641"/>
      <c r="CB19" s="684"/>
      <c r="CD19" s="673" t="s">
        <v>277</v>
      </c>
      <c r="CE19" s="674"/>
      <c r="CF19" s="674"/>
      <c r="CG19" s="674"/>
      <c r="CH19" s="674"/>
      <c r="CI19" s="674"/>
      <c r="CJ19" s="674"/>
      <c r="CK19" s="674"/>
      <c r="CL19" s="674"/>
      <c r="CM19" s="674"/>
      <c r="CN19" s="674"/>
      <c r="CO19" s="674"/>
      <c r="CP19" s="674"/>
      <c r="CQ19" s="675"/>
      <c r="CR19" s="640" t="s">
        <v>140</v>
      </c>
      <c r="CS19" s="641"/>
      <c r="CT19" s="641"/>
      <c r="CU19" s="641"/>
      <c r="CV19" s="641"/>
      <c r="CW19" s="641"/>
      <c r="CX19" s="641"/>
      <c r="CY19" s="642"/>
      <c r="CZ19" s="677" t="s">
        <v>141</v>
      </c>
      <c r="DA19" s="677"/>
      <c r="DB19" s="677"/>
      <c r="DC19" s="677"/>
      <c r="DD19" s="646" t="s">
        <v>140</v>
      </c>
      <c r="DE19" s="641"/>
      <c r="DF19" s="641"/>
      <c r="DG19" s="641"/>
      <c r="DH19" s="641"/>
      <c r="DI19" s="641"/>
      <c r="DJ19" s="641"/>
      <c r="DK19" s="641"/>
      <c r="DL19" s="641"/>
      <c r="DM19" s="641"/>
      <c r="DN19" s="641"/>
      <c r="DO19" s="641"/>
      <c r="DP19" s="642"/>
      <c r="DQ19" s="646" t="s">
        <v>243</v>
      </c>
      <c r="DR19" s="641"/>
      <c r="DS19" s="641"/>
      <c r="DT19" s="641"/>
      <c r="DU19" s="641"/>
      <c r="DV19" s="641"/>
      <c r="DW19" s="641"/>
      <c r="DX19" s="641"/>
      <c r="DY19" s="641"/>
      <c r="DZ19" s="641"/>
      <c r="EA19" s="641"/>
      <c r="EB19" s="641"/>
      <c r="EC19" s="684"/>
    </row>
    <row r="20" spans="2:133" ht="11.25" customHeight="1" x14ac:dyDescent="0.2">
      <c r="B20" s="637" t="s">
        <v>278</v>
      </c>
      <c r="C20" s="638"/>
      <c r="D20" s="638"/>
      <c r="E20" s="638"/>
      <c r="F20" s="638"/>
      <c r="G20" s="638"/>
      <c r="H20" s="638"/>
      <c r="I20" s="638"/>
      <c r="J20" s="638"/>
      <c r="K20" s="638"/>
      <c r="L20" s="638"/>
      <c r="M20" s="638"/>
      <c r="N20" s="638"/>
      <c r="O20" s="638"/>
      <c r="P20" s="638"/>
      <c r="Q20" s="639"/>
      <c r="R20" s="640">
        <v>196</v>
      </c>
      <c r="S20" s="641"/>
      <c r="T20" s="641"/>
      <c r="U20" s="641"/>
      <c r="V20" s="641"/>
      <c r="W20" s="641"/>
      <c r="X20" s="641"/>
      <c r="Y20" s="642"/>
      <c r="Z20" s="677">
        <v>0</v>
      </c>
      <c r="AA20" s="677"/>
      <c r="AB20" s="677"/>
      <c r="AC20" s="677"/>
      <c r="AD20" s="678">
        <v>196</v>
      </c>
      <c r="AE20" s="678"/>
      <c r="AF20" s="678"/>
      <c r="AG20" s="678"/>
      <c r="AH20" s="678"/>
      <c r="AI20" s="678"/>
      <c r="AJ20" s="678"/>
      <c r="AK20" s="678"/>
      <c r="AL20" s="643">
        <v>0</v>
      </c>
      <c r="AM20" s="644"/>
      <c r="AN20" s="644"/>
      <c r="AO20" s="679"/>
      <c r="AP20" s="637" t="s">
        <v>279</v>
      </c>
      <c r="AQ20" s="638"/>
      <c r="AR20" s="638"/>
      <c r="AS20" s="638"/>
      <c r="AT20" s="638"/>
      <c r="AU20" s="638"/>
      <c r="AV20" s="638"/>
      <c r="AW20" s="638"/>
      <c r="AX20" s="638"/>
      <c r="AY20" s="638"/>
      <c r="AZ20" s="638"/>
      <c r="BA20" s="638"/>
      <c r="BB20" s="638"/>
      <c r="BC20" s="638"/>
      <c r="BD20" s="638"/>
      <c r="BE20" s="638"/>
      <c r="BF20" s="639"/>
      <c r="BG20" s="640" t="s">
        <v>243</v>
      </c>
      <c r="BH20" s="641"/>
      <c r="BI20" s="641"/>
      <c r="BJ20" s="641"/>
      <c r="BK20" s="641"/>
      <c r="BL20" s="641"/>
      <c r="BM20" s="641"/>
      <c r="BN20" s="642"/>
      <c r="BO20" s="677" t="s">
        <v>140</v>
      </c>
      <c r="BP20" s="677"/>
      <c r="BQ20" s="677"/>
      <c r="BR20" s="677"/>
      <c r="BS20" s="646" t="s">
        <v>243</v>
      </c>
      <c r="BT20" s="641"/>
      <c r="BU20" s="641"/>
      <c r="BV20" s="641"/>
      <c r="BW20" s="641"/>
      <c r="BX20" s="641"/>
      <c r="BY20" s="641"/>
      <c r="BZ20" s="641"/>
      <c r="CA20" s="641"/>
      <c r="CB20" s="684"/>
      <c r="CD20" s="673" t="s">
        <v>280</v>
      </c>
      <c r="CE20" s="674"/>
      <c r="CF20" s="674"/>
      <c r="CG20" s="674"/>
      <c r="CH20" s="674"/>
      <c r="CI20" s="674"/>
      <c r="CJ20" s="674"/>
      <c r="CK20" s="674"/>
      <c r="CL20" s="674"/>
      <c r="CM20" s="674"/>
      <c r="CN20" s="674"/>
      <c r="CO20" s="674"/>
      <c r="CP20" s="674"/>
      <c r="CQ20" s="675"/>
      <c r="CR20" s="640">
        <v>3211861</v>
      </c>
      <c r="CS20" s="641"/>
      <c r="CT20" s="641"/>
      <c r="CU20" s="641"/>
      <c r="CV20" s="641"/>
      <c r="CW20" s="641"/>
      <c r="CX20" s="641"/>
      <c r="CY20" s="642"/>
      <c r="CZ20" s="677">
        <v>100</v>
      </c>
      <c r="DA20" s="677"/>
      <c r="DB20" s="677"/>
      <c r="DC20" s="677"/>
      <c r="DD20" s="646">
        <v>235237</v>
      </c>
      <c r="DE20" s="641"/>
      <c r="DF20" s="641"/>
      <c r="DG20" s="641"/>
      <c r="DH20" s="641"/>
      <c r="DI20" s="641"/>
      <c r="DJ20" s="641"/>
      <c r="DK20" s="641"/>
      <c r="DL20" s="641"/>
      <c r="DM20" s="641"/>
      <c r="DN20" s="641"/>
      <c r="DO20" s="641"/>
      <c r="DP20" s="642"/>
      <c r="DQ20" s="646">
        <v>2355489</v>
      </c>
      <c r="DR20" s="641"/>
      <c r="DS20" s="641"/>
      <c r="DT20" s="641"/>
      <c r="DU20" s="641"/>
      <c r="DV20" s="641"/>
      <c r="DW20" s="641"/>
      <c r="DX20" s="641"/>
      <c r="DY20" s="641"/>
      <c r="DZ20" s="641"/>
      <c r="EA20" s="641"/>
      <c r="EB20" s="641"/>
      <c r="EC20" s="684"/>
    </row>
    <row r="21" spans="2:133" ht="11.25" customHeight="1" x14ac:dyDescent="0.2">
      <c r="B21" s="637" t="s">
        <v>281</v>
      </c>
      <c r="C21" s="638"/>
      <c r="D21" s="638"/>
      <c r="E21" s="638"/>
      <c r="F21" s="638"/>
      <c r="G21" s="638"/>
      <c r="H21" s="638"/>
      <c r="I21" s="638"/>
      <c r="J21" s="638"/>
      <c r="K21" s="638"/>
      <c r="L21" s="638"/>
      <c r="M21" s="638"/>
      <c r="N21" s="638"/>
      <c r="O21" s="638"/>
      <c r="P21" s="638"/>
      <c r="Q21" s="639"/>
      <c r="R21" s="640">
        <v>7156</v>
      </c>
      <c r="S21" s="641"/>
      <c r="T21" s="641"/>
      <c r="U21" s="641"/>
      <c r="V21" s="641"/>
      <c r="W21" s="641"/>
      <c r="X21" s="641"/>
      <c r="Y21" s="642"/>
      <c r="Z21" s="677">
        <v>0.2</v>
      </c>
      <c r="AA21" s="677"/>
      <c r="AB21" s="677"/>
      <c r="AC21" s="677"/>
      <c r="AD21" s="678">
        <v>7156</v>
      </c>
      <c r="AE21" s="678"/>
      <c r="AF21" s="678"/>
      <c r="AG21" s="678"/>
      <c r="AH21" s="678"/>
      <c r="AI21" s="678"/>
      <c r="AJ21" s="678"/>
      <c r="AK21" s="678"/>
      <c r="AL21" s="643">
        <v>0.4</v>
      </c>
      <c r="AM21" s="644"/>
      <c r="AN21" s="644"/>
      <c r="AO21" s="679"/>
      <c r="AP21" s="734" t="s">
        <v>282</v>
      </c>
      <c r="AQ21" s="742"/>
      <c r="AR21" s="742"/>
      <c r="AS21" s="742"/>
      <c r="AT21" s="742"/>
      <c r="AU21" s="742"/>
      <c r="AV21" s="742"/>
      <c r="AW21" s="742"/>
      <c r="AX21" s="742"/>
      <c r="AY21" s="742"/>
      <c r="AZ21" s="742"/>
      <c r="BA21" s="742"/>
      <c r="BB21" s="742"/>
      <c r="BC21" s="742"/>
      <c r="BD21" s="742"/>
      <c r="BE21" s="742"/>
      <c r="BF21" s="736"/>
      <c r="BG21" s="640" t="s">
        <v>243</v>
      </c>
      <c r="BH21" s="641"/>
      <c r="BI21" s="641"/>
      <c r="BJ21" s="641"/>
      <c r="BK21" s="641"/>
      <c r="BL21" s="641"/>
      <c r="BM21" s="641"/>
      <c r="BN21" s="642"/>
      <c r="BO21" s="677" t="s">
        <v>140</v>
      </c>
      <c r="BP21" s="677"/>
      <c r="BQ21" s="677"/>
      <c r="BR21" s="677"/>
      <c r="BS21" s="646" t="s">
        <v>140</v>
      </c>
      <c r="BT21" s="641"/>
      <c r="BU21" s="641"/>
      <c r="BV21" s="641"/>
      <c r="BW21" s="641"/>
      <c r="BX21" s="641"/>
      <c r="BY21" s="641"/>
      <c r="BZ21" s="641"/>
      <c r="CA21" s="641"/>
      <c r="CB21" s="684"/>
      <c r="CD21" s="747"/>
      <c r="CE21" s="690"/>
      <c r="CF21" s="690"/>
      <c r="CG21" s="690"/>
      <c r="CH21" s="690"/>
      <c r="CI21" s="690"/>
      <c r="CJ21" s="690"/>
      <c r="CK21" s="690"/>
      <c r="CL21" s="690"/>
      <c r="CM21" s="690"/>
      <c r="CN21" s="690"/>
      <c r="CO21" s="690"/>
      <c r="CP21" s="690"/>
      <c r="CQ21" s="691"/>
      <c r="CR21" s="748"/>
      <c r="CS21" s="749"/>
      <c r="CT21" s="749"/>
      <c r="CU21" s="749"/>
      <c r="CV21" s="749"/>
      <c r="CW21" s="749"/>
      <c r="CX21" s="749"/>
      <c r="CY21" s="750"/>
      <c r="CZ21" s="751"/>
      <c r="DA21" s="751"/>
      <c r="DB21" s="751"/>
      <c r="DC21" s="751"/>
      <c r="DD21" s="752"/>
      <c r="DE21" s="749"/>
      <c r="DF21" s="749"/>
      <c r="DG21" s="749"/>
      <c r="DH21" s="749"/>
      <c r="DI21" s="749"/>
      <c r="DJ21" s="749"/>
      <c r="DK21" s="749"/>
      <c r="DL21" s="749"/>
      <c r="DM21" s="749"/>
      <c r="DN21" s="749"/>
      <c r="DO21" s="749"/>
      <c r="DP21" s="750"/>
      <c r="DQ21" s="752"/>
      <c r="DR21" s="749"/>
      <c r="DS21" s="749"/>
      <c r="DT21" s="749"/>
      <c r="DU21" s="749"/>
      <c r="DV21" s="749"/>
      <c r="DW21" s="749"/>
      <c r="DX21" s="749"/>
      <c r="DY21" s="749"/>
      <c r="DZ21" s="749"/>
      <c r="EA21" s="749"/>
      <c r="EB21" s="749"/>
      <c r="EC21" s="756"/>
    </row>
    <row r="22" spans="2:133" ht="11.25" customHeight="1" x14ac:dyDescent="0.2">
      <c r="B22" s="637" t="s">
        <v>283</v>
      </c>
      <c r="C22" s="638"/>
      <c r="D22" s="638"/>
      <c r="E22" s="638"/>
      <c r="F22" s="638"/>
      <c r="G22" s="638"/>
      <c r="H22" s="638"/>
      <c r="I22" s="638"/>
      <c r="J22" s="638"/>
      <c r="K22" s="638"/>
      <c r="L22" s="638"/>
      <c r="M22" s="638"/>
      <c r="N22" s="638"/>
      <c r="O22" s="638"/>
      <c r="P22" s="638"/>
      <c r="Q22" s="639"/>
      <c r="R22" s="640">
        <v>1629180</v>
      </c>
      <c r="S22" s="641"/>
      <c r="T22" s="641"/>
      <c r="U22" s="641"/>
      <c r="V22" s="641"/>
      <c r="W22" s="641"/>
      <c r="X22" s="641"/>
      <c r="Y22" s="642"/>
      <c r="Z22" s="677">
        <v>49.5</v>
      </c>
      <c r="AA22" s="677"/>
      <c r="AB22" s="677"/>
      <c r="AC22" s="677"/>
      <c r="AD22" s="678">
        <v>1443779</v>
      </c>
      <c r="AE22" s="678"/>
      <c r="AF22" s="678"/>
      <c r="AG22" s="678"/>
      <c r="AH22" s="678"/>
      <c r="AI22" s="678"/>
      <c r="AJ22" s="678"/>
      <c r="AK22" s="678"/>
      <c r="AL22" s="643">
        <v>73.900000000000006</v>
      </c>
      <c r="AM22" s="644"/>
      <c r="AN22" s="644"/>
      <c r="AO22" s="679"/>
      <c r="AP22" s="734" t="s">
        <v>284</v>
      </c>
      <c r="AQ22" s="742"/>
      <c r="AR22" s="742"/>
      <c r="AS22" s="742"/>
      <c r="AT22" s="742"/>
      <c r="AU22" s="742"/>
      <c r="AV22" s="742"/>
      <c r="AW22" s="742"/>
      <c r="AX22" s="742"/>
      <c r="AY22" s="742"/>
      <c r="AZ22" s="742"/>
      <c r="BA22" s="742"/>
      <c r="BB22" s="742"/>
      <c r="BC22" s="742"/>
      <c r="BD22" s="742"/>
      <c r="BE22" s="742"/>
      <c r="BF22" s="736"/>
      <c r="BG22" s="640" t="s">
        <v>243</v>
      </c>
      <c r="BH22" s="641"/>
      <c r="BI22" s="641"/>
      <c r="BJ22" s="641"/>
      <c r="BK22" s="641"/>
      <c r="BL22" s="641"/>
      <c r="BM22" s="641"/>
      <c r="BN22" s="642"/>
      <c r="BO22" s="677" t="s">
        <v>243</v>
      </c>
      <c r="BP22" s="677"/>
      <c r="BQ22" s="677"/>
      <c r="BR22" s="677"/>
      <c r="BS22" s="646" t="s">
        <v>243</v>
      </c>
      <c r="BT22" s="641"/>
      <c r="BU22" s="641"/>
      <c r="BV22" s="641"/>
      <c r="BW22" s="641"/>
      <c r="BX22" s="641"/>
      <c r="BY22" s="641"/>
      <c r="BZ22" s="641"/>
      <c r="CA22" s="641"/>
      <c r="CB22" s="684"/>
      <c r="CD22" s="744" t="s">
        <v>285</v>
      </c>
      <c r="CE22" s="745"/>
      <c r="CF22" s="745"/>
      <c r="CG22" s="745"/>
      <c r="CH22" s="745"/>
      <c r="CI22" s="745"/>
      <c r="CJ22" s="745"/>
      <c r="CK22" s="745"/>
      <c r="CL22" s="745"/>
      <c r="CM22" s="745"/>
      <c r="CN22" s="745"/>
      <c r="CO22" s="745"/>
      <c r="CP22" s="745"/>
      <c r="CQ22" s="745"/>
      <c r="CR22" s="745"/>
      <c r="CS22" s="745"/>
      <c r="CT22" s="745"/>
      <c r="CU22" s="745"/>
      <c r="CV22" s="745"/>
      <c r="CW22" s="745"/>
      <c r="CX22" s="745"/>
      <c r="CY22" s="745"/>
      <c r="CZ22" s="745"/>
      <c r="DA22" s="745"/>
      <c r="DB22" s="745"/>
      <c r="DC22" s="745"/>
      <c r="DD22" s="745"/>
      <c r="DE22" s="745"/>
      <c r="DF22" s="745"/>
      <c r="DG22" s="745"/>
      <c r="DH22" s="745"/>
      <c r="DI22" s="745"/>
      <c r="DJ22" s="745"/>
      <c r="DK22" s="745"/>
      <c r="DL22" s="745"/>
      <c r="DM22" s="745"/>
      <c r="DN22" s="745"/>
      <c r="DO22" s="745"/>
      <c r="DP22" s="745"/>
      <c r="DQ22" s="745"/>
      <c r="DR22" s="745"/>
      <c r="DS22" s="745"/>
      <c r="DT22" s="745"/>
      <c r="DU22" s="745"/>
      <c r="DV22" s="745"/>
      <c r="DW22" s="745"/>
      <c r="DX22" s="745"/>
      <c r="DY22" s="745"/>
      <c r="DZ22" s="745"/>
      <c r="EA22" s="745"/>
      <c r="EB22" s="745"/>
      <c r="EC22" s="746"/>
    </row>
    <row r="23" spans="2:133" ht="11.25" customHeight="1" x14ac:dyDescent="0.2">
      <c r="B23" s="637" t="s">
        <v>286</v>
      </c>
      <c r="C23" s="638"/>
      <c r="D23" s="638"/>
      <c r="E23" s="638"/>
      <c r="F23" s="638"/>
      <c r="G23" s="638"/>
      <c r="H23" s="638"/>
      <c r="I23" s="638"/>
      <c r="J23" s="638"/>
      <c r="K23" s="638"/>
      <c r="L23" s="638"/>
      <c r="M23" s="638"/>
      <c r="N23" s="638"/>
      <c r="O23" s="638"/>
      <c r="P23" s="638"/>
      <c r="Q23" s="639"/>
      <c r="R23" s="640">
        <v>1443779</v>
      </c>
      <c r="S23" s="641"/>
      <c r="T23" s="641"/>
      <c r="U23" s="641"/>
      <c r="V23" s="641"/>
      <c r="W23" s="641"/>
      <c r="X23" s="641"/>
      <c r="Y23" s="642"/>
      <c r="Z23" s="677">
        <v>43.8</v>
      </c>
      <c r="AA23" s="677"/>
      <c r="AB23" s="677"/>
      <c r="AC23" s="677"/>
      <c r="AD23" s="678">
        <v>1443779</v>
      </c>
      <c r="AE23" s="678"/>
      <c r="AF23" s="678"/>
      <c r="AG23" s="678"/>
      <c r="AH23" s="678"/>
      <c r="AI23" s="678"/>
      <c r="AJ23" s="678"/>
      <c r="AK23" s="678"/>
      <c r="AL23" s="643">
        <v>73.900000000000006</v>
      </c>
      <c r="AM23" s="644"/>
      <c r="AN23" s="644"/>
      <c r="AO23" s="679"/>
      <c r="AP23" s="734" t="s">
        <v>287</v>
      </c>
      <c r="AQ23" s="742"/>
      <c r="AR23" s="742"/>
      <c r="AS23" s="742"/>
      <c r="AT23" s="742"/>
      <c r="AU23" s="742"/>
      <c r="AV23" s="742"/>
      <c r="AW23" s="742"/>
      <c r="AX23" s="742"/>
      <c r="AY23" s="742"/>
      <c r="AZ23" s="742"/>
      <c r="BA23" s="742"/>
      <c r="BB23" s="742"/>
      <c r="BC23" s="742"/>
      <c r="BD23" s="742"/>
      <c r="BE23" s="742"/>
      <c r="BF23" s="736"/>
      <c r="BG23" s="640" t="s">
        <v>140</v>
      </c>
      <c r="BH23" s="641"/>
      <c r="BI23" s="641"/>
      <c r="BJ23" s="641"/>
      <c r="BK23" s="641"/>
      <c r="BL23" s="641"/>
      <c r="BM23" s="641"/>
      <c r="BN23" s="642"/>
      <c r="BO23" s="677" t="s">
        <v>243</v>
      </c>
      <c r="BP23" s="677"/>
      <c r="BQ23" s="677"/>
      <c r="BR23" s="677"/>
      <c r="BS23" s="646" t="s">
        <v>140</v>
      </c>
      <c r="BT23" s="641"/>
      <c r="BU23" s="641"/>
      <c r="BV23" s="641"/>
      <c r="BW23" s="641"/>
      <c r="BX23" s="641"/>
      <c r="BY23" s="641"/>
      <c r="BZ23" s="641"/>
      <c r="CA23" s="641"/>
      <c r="CB23" s="684"/>
      <c r="CD23" s="744" t="s">
        <v>226</v>
      </c>
      <c r="CE23" s="745"/>
      <c r="CF23" s="745"/>
      <c r="CG23" s="745"/>
      <c r="CH23" s="745"/>
      <c r="CI23" s="745"/>
      <c r="CJ23" s="745"/>
      <c r="CK23" s="745"/>
      <c r="CL23" s="745"/>
      <c r="CM23" s="745"/>
      <c r="CN23" s="745"/>
      <c r="CO23" s="745"/>
      <c r="CP23" s="745"/>
      <c r="CQ23" s="746"/>
      <c r="CR23" s="744" t="s">
        <v>288</v>
      </c>
      <c r="CS23" s="745"/>
      <c r="CT23" s="745"/>
      <c r="CU23" s="745"/>
      <c r="CV23" s="745"/>
      <c r="CW23" s="745"/>
      <c r="CX23" s="745"/>
      <c r="CY23" s="746"/>
      <c r="CZ23" s="744" t="s">
        <v>289</v>
      </c>
      <c r="DA23" s="745"/>
      <c r="DB23" s="745"/>
      <c r="DC23" s="746"/>
      <c r="DD23" s="744" t="s">
        <v>290</v>
      </c>
      <c r="DE23" s="745"/>
      <c r="DF23" s="745"/>
      <c r="DG23" s="745"/>
      <c r="DH23" s="745"/>
      <c r="DI23" s="745"/>
      <c r="DJ23" s="745"/>
      <c r="DK23" s="746"/>
      <c r="DL23" s="753" t="s">
        <v>291</v>
      </c>
      <c r="DM23" s="754"/>
      <c r="DN23" s="754"/>
      <c r="DO23" s="754"/>
      <c r="DP23" s="754"/>
      <c r="DQ23" s="754"/>
      <c r="DR23" s="754"/>
      <c r="DS23" s="754"/>
      <c r="DT23" s="754"/>
      <c r="DU23" s="754"/>
      <c r="DV23" s="755"/>
      <c r="DW23" s="744" t="s">
        <v>292</v>
      </c>
      <c r="DX23" s="745"/>
      <c r="DY23" s="745"/>
      <c r="DZ23" s="745"/>
      <c r="EA23" s="745"/>
      <c r="EB23" s="745"/>
      <c r="EC23" s="746"/>
    </row>
    <row r="24" spans="2:133" ht="11.25" customHeight="1" x14ac:dyDescent="0.2">
      <c r="B24" s="637" t="s">
        <v>293</v>
      </c>
      <c r="C24" s="638"/>
      <c r="D24" s="638"/>
      <c r="E24" s="638"/>
      <c r="F24" s="638"/>
      <c r="G24" s="638"/>
      <c r="H24" s="638"/>
      <c r="I24" s="638"/>
      <c r="J24" s="638"/>
      <c r="K24" s="638"/>
      <c r="L24" s="638"/>
      <c r="M24" s="638"/>
      <c r="N24" s="638"/>
      <c r="O24" s="638"/>
      <c r="P24" s="638"/>
      <c r="Q24" s="639"/>
      <c r="R24" s="640">
        <v>185401</v>
      </c>
      <c r="S24" s="641"/>
      <c r="T24" s="641"/>
      <c r="U24" s="641"/>
      <c r="V24" s="641"/>
      <c r="W24" s="641"/>
      <c r="X24" s="641"/>
      <c r="Y24" s="642"/>
      <c r="Z24" s="677">
        <v>5.6</v>
      </c>
      <c r="AA24" s="677"/>
      <c r="AB24" s="677"/>
      <c r="AC24" s="677"/>
      <c r="AD24" s="678" t="s">
        <v>141</v>
      </c>
      <c r="AE24" s="678"/>
      <c r="AF24" s="678"/>
      <c r="AG24" s="678"/>
      <c r="AH24" s="678"/>
      <c r="AI24" s="678"/>
      <c r="AJ24" s="678"/>
      <c r="AK24" s="678"/>
      <c r="AL24" s="643" t="s">
        <v>243</v>
      </c>
      <c r="AM24" s="644"/>
      <c r="AN24" s="644"/>
      <c r="AO24" s="679"/>
      <c r="AP24" s="734" t="s">
        <v>294</v>
      </c>
      <c r="AQ24" s="742"/>
      <c r="AR24" s="742"/>
      <c r="AS24" s="742"/>
      <c r="AT24" s="742"/>
      <c r="AU24" s="742"/>
      <c r="AV24" s="742"/>
      <c r="AW24" s="742"/>
      <c r="AX24" s="742"/>
      <c r="AY24" s="742"/>
      <c r="AZ24" s="742"/>
      <c r="BA24" s="742"/>
      <c r="BB24" s="742"/>
      <c r="BC24" s="742"/>
      <c r="BD24" s="742"/>
      <c r="BE24" s="742"/>
      <c r="BF24" s="736"/>
      <c r="BG24" s="640" t="s">
        <v>243</v>
      </c>
      <c r="BH24" s="641"/>
      <c r="BI24" s="641"/>
      <c r="BJ24" s="641"/>
      <c r="BK24" s="641"/>
      <c r="BL24" s="641"/>
      <c r="BM24" s="641"/>
      <c r="BN24" s="642"/>
      <c r="BO24" s="677" t="s">
        <v>243</v>
      </c>
      <c r="BP24" s="677"/>
      <c r="BQ24" s="677"/>
      <c r="BR24" s="677"/>
      <c r="BS24" s="646" t="s">
        <v>140</v>
      </c>
      <c r="BT24" s="641"/>
      <c r="BU24" s="641"/>
      <c r="BV24" s="641"/>
      <c r="BW24" s="641"/>
      <c r="BX24" s="641"/>
      <c r="BY24" s="641"/>
      <c r="BZ24" s="641"/>
      <c r="CA24" s="641"/>
      <c r="CB24" s="684"/>
      <c r="CD24" s="698" t="s">
        <v>295</v>
      </c>
      <c r="CE24" s="699"/>
      <c r="CF24" s="699"/>
      <c r="CG24" s="699"/>
      <c r="CH24" s="699"/>
      <c r="CI24" s="699"/>
      <c r="CJ24" s="699"/>
      <c r="CK24" s="699"/>
      <c r="CL24" s="699"/>
      <c r="CM24" s="699"/>
      <c r="CN24" s="699"/>
      <c r="CO24" s="699"/>
      <c r="CP24" s="699"/>
      <c r="CQ24" s="700"/>
      <c r="CR24" s="695">
        <v>1162669</v>
      </c>
      <c r="CS24" s="696"/>
      <c r="CT24" s="696"/>
      <c r="CU24" s="696"/>
      <c r="CV24" s="696"/>
      <c r="CW24" s="696"/>
      <c r="CX24" s="696"/>
      <c r="CY24" s="739"/>
      <c r="CZ24" s="740">
        <v>36.200000000000003</v>
      </c>
      <c r="DA24" s="711"/>
      <c r="DB24" s="711"/>
      <c r="DC24" s="743"/>
      <c r="DD24" s="738">
        <v>927035</v>
      </c>
      <c r="DE24" s="696"/>
      <c r="DF24" s="696"/>
      <c r="DG24" s="696"/>
      <c r="DH24" s="696"/>
      <c r="DI24" s="696"/>
      <c r="DJ24" s="696"/>
      <c r="DK24" s="739"/>
      <c r="DL24" s="738">
        <v>874231</v>
      </c>
      <c r="DM24" s="696"/>
      <c r="DN24" s="696"/>
      <c r="DO24" s="696"/>
      <c r="DP24" s="696"/>
      <c r="DQ24" s="696"/>
      <c r="DR24" s="696"/>
      <c r="DS24" s="696"/>
      <c r="DT24" s="696"/>
      <c r="DU24" s="696"/>
      <c r="DV24" s="739"/>
      <c r="DW24" s="740">
        <v>43.4</v>
      </c>
      <c r="DX24" s="711"/>
      <c r="DY24" s="711"/>
      <c r="DZ24" s="711"/>
      <c r="EA24" s="711"/>
      <c r="EB24" s="711"/>
      <c r="EC24" s="741"/>
    </row>
    <row r="25" spans="2:133" ht="11.25" customHeight="1" x14ac:dyDescent="0.2">
      <c r="B25" s="637" t="s">
        <v>296</v>
      </c>
      <c r="C25" s="638"/>
      <c r="D25" s="638"/>
      <c r="E25" s="638"/>
      <c r="F25" s="638"/>
      <c r="G25" s="638"/>
      <c r="H25" s="638"/>
      <c r="I25" s="638"/>
      <c r="J25" s="638"/>
      <c r="K25" s="638"/>
      <c r="L25" s="638"/>
      <c r="M25" s="638"/>
      <c r="N25" s="638"/>
      <c r="O25" s="638"/>
      <c r="P25" s="638"/>
      <c r="Q25" s="639"/>
      <c r="R25" s="640" t="s">
        <v>243</v>
      </c>
      <c r="S25" s="641"/>
      <c r="T25" s="641"/>
      <c r="U25" s="641"/>
      <c r="V25" s="641"/>
      <c r="W25" s="641"/>
      <c r="X25" s="641"/>
      <c r="Y25" s="642"/>
      <c r="Z25" s="677" t="s">
        <v>140</v>
      </c>
      <c r="AA25" s="677"/>
      <c r="AB25" s="677"/>
      <c r="AC25" s="677"/>
      <c r="AD25" s="678" t="s">
        <v>141</v>
      </c>
      <c r="AE25" s="678"/>
      <c r="AF25" s="678"/>
      <c r="AG25" s="678"/>
      <c r="AH25" s="678"/>
      <c r="AI25" s="678"/>
      <c r="AJ25" s="678"/>
      <c r="AK25" s="678"/>
      <c r="AL25" s="643" t="s">
        <v>243</v>
      </c>
      <c r="AM25" s="644"/>
      <c r="AN25" s="644"/>
      <c r="AO25" s="679"/>
      <c r="AP25" s="734" t="s">
        <v>297</v>
      </c>
      <c r="AQ25" s="742"/>
      <c r="AR25" s="742"/>
      <c r="AS25" s="742"/>
      <c r="AT25" s="742"/>
      <c r="AU25" s="742"/>
      <c r="AV25" s="742"/>
      <c r="AW25" s="742"/>
      <c r="AX25" s="742"/>
      <c r="AY25" s="742"/>
      <c r="AZ25" s="742"/>
      <c r="BA25" s="742"/>
      <c r="BB25" s="742"/>
      <c r="BC25" s="742"/>
      <c r="BD25" s="742"/>
      <c r="BE25" s="742"/>
      <c r="BF25" s="736"/>
      <c r="BG25" s="640" t="s">
        <v>140</v>
      </c>
      <c r="BH25" s="641"/>
      <c r="BI25" s="641"/>
      <c r="BJ25" s="641"/>
      <c r="BK25" s="641"/>
      <c r="BL25" s="641"/>
      <c r="BM25" s="641"/>
      <c r="BN25" s="642"/>
      <c r="BO25" s="677" t="s">
        <v>140</v>
      </c>
      <c r="BP25" s="677"/>
      <c r="BQ25" s="677"/>
      <c r="BR25" s="677"/>
      <c r="BS25" s="646" t="s">
        <v>140</v>
      </c>
      <c r="BT25" s="641"/>
      <c r="BU25" s="641"/>
      <c r="BV25" s="641"/>
      <c r="BW25" s="641"/>
      <c r="BX25" s="641"/>
      <c r="BY25" s="641"/>
      <c r="BZ25" s="641"/>
      <c r="CA25" s="641"/>
      <c r="CB25" s="684"/>
      <c r="CD25" s="673" t="s">
        <v>298</v>
      </c>
      <c r="CE25" s="674"/>
      <c r="CF25" s="674"/>
      <c r="CG25" s="674"/>
      <c r="CH25" s="674"/>
      <c r="CI25" s="674"/>
      <c r="CJ25" s="674"/>
      <c r="CK25" s="674"/>
      <c r="CL25" s="674"/>
      <c r="CM25" s="674"/>
      <c r="CN25" s="674"/>
      <c r="CO25" s="674"/>
      <c r="CP25" s="674"/>
      <c r="CQ25" s="675"/>
      <c r="CR25" s="640">
        <v>580501</v>
      </c>
      <c r="CS25" s="659"/>
      <c r="CT25" s="659"/>
      <c r="CU25" s="659"/>
      <c r="CV25" s="659"/>
      <c r="CW25" s="659"/>
      <c r="CX25" s="659"/>
      <c r="CY25" s="660"/>
      <c r="CZ25" s="643">
        <v>18.100000000000001</v>
      </c>
      <c r="DA25" s="661"/>
      <c r="DB25" s="661"/>
      <c r="DC25" s="662"/>
      <c r="DD25" s="646">
        <v>484781</v>
      </c>
      <c r="DE25" s="659"/>
      <c r="DF25" s="659"/>
      <c r="DG25" s="659"/>
      <c r="DH25" s="659"/>
      <c r="DI25" s="659"/>
      <c r="DJ25" s="659"/>
      <c r="DK25" s="660"/>
      <c r="DL25" s="646">
        <v>484079</v>
      </c>
      <c r="DM25" s="659"/>
      <c r="DN25" s="659"/>
      <c r="DO25" s="659"/>
      <c r="DP25" s="659"/>
      <c r="DQ25" s="659"/>
      <c r="DR25" s="659"/>
      <c r="DS25" s="659"/>
      <c r="DT25" s="659"/>
      <c r="DU25" s="659"/>
      <c r="DV25" s="660"/>
      <c r="DW25" s="643">
        <v>24.1</v>
      </c>
      <c r="DX25" s="661"/>
      <c r="DY25" s="661"/>
      <c r="DZ25" s="661"/>
      <c r="EA25" s="661"/>
      <c r="EB25" s="661"/>
      <c r="EC25" s="676"/>
    </row>
    <row r="26" spans="2:133" ht="11.25" customHeight="1" x14ac:dyDescent="0.2">
      <c r="B26" s="637" t="s">
        <v>299</v>
      </c>
      <c r="C26" s="638"/>
      <c r="D26" s="638"/>
      <c r="E26" s="638"/>
      <c r="F26" s="638"/>
      <c r="G26" s="638"/>
      <c r="H26" s="638"/>
      <c r="I26" s="638"/>
      <c r="J26" s="638"/>
      <c r="K26" s="638"/>
      <c r="L26" s="638"/>
      <c r="M26" s="638"/>
      <c r="N26" s="638"/>
      <c r="O26" s="638"/>
      <c r="P26" s="638"/>
      <c r="Q26" s="639"/>
      <c r="R26" s="640">
        <v>2135641</v>
      </c>
      <c r="S26" s="641"/>
      <c r="T26" s="641"/>
      <c r="U26" s="641"/>
      <c r="V26" s="641"/>
      <c r="W26" s="641"/>
      <c r="X26" s="641"/>
      <c r="Y26" s="642"/>
      <c r="Z26" s="677">
        <v>64.900000000000006</v>
      </c>
      <c r="AA26" s="677"/>
      <c r="AB26" s="677"/>
      <c r="AC26" s="677"/>
      <c r="AD26" s="678">
        <v>1950240</v>
      </c>
      <c r="AE26" s="678"/>
      <c r="AF26" s="678"/>
      <c r="AG26" s="678"/>
      <c r="AH26" s="678"/>
      <c r="AI26" s="678"/>
      <c r="AJ26" s="678"/>
      <c r="AK26" s="678"/>
      <c r="AL26" s="643">
        <v>99.8</v>
      </c>
      <c r="AM26" s="644"/>
      <c r="AN26" s="644"/>
      <c r="AO26" s="679"/>
      <c r="AP26" s="734" t="s">
        <v>300</v>
      </c>
      <c r="AQ26" s="735"/>
      <c r="AR26" s="735"/>
      <c r="AS26" s="735"/>
      <c r="AT26" s="735"/>
      <c r="AU26" s="735"/>
      <c r="AV26" s="735"/>
      <c r="AW26" s="735"/>
      <c r="AX26" s="735"/>
      <c r="AY26" s="735"/>
      <c r="AZ26" s="735"/>
      <c r="BA26" s="735"/>
      <c r="BB26" s="735"/>
      <c r="BC26" s="735"/>
      <c r="BD26" s="735"/>
      <c r="BE26" s="735"/>
      <c r="BF26" s="736"/>
      <c r="BG26" s="640" t="s">
        <v>243</v>
      </c>
      <c r="BH26" s="641"/>
      <c r="BI26" s="641"/>
      <c r="BJ26" s="641"/>
      <c r="BK26" s="641"/>
      <c r="BL26" s="641"/>
      <c r="BM26" s="641"/>
      <c r="BN26" s="642"/>
      <c r="BO26" s="677" t="s">
        <v>243</v>
      </c>
      <c r="BP26" s="677"/>
      <c r="BQ26" s="677"/>
      <c r="BR26" s="677"/>
      <c r="BS26" s="646" t="s">
        <v>140</v>
      </c>
      <c r="BT26" s="641"/>
      <c r="BU26" s="641"/>
      <c r="BV26" s="641"/>
      <c r="BW26" s="641"/>
      <c r="BX26" s="641"/>
      <c r="BY26" s="641"/>
      <c r="BZ26" s="641"/>
      <c r="CA26" s="641"/>
      <c r="CB26" s="684"/>
      <c r="CD26" s="673" t="s">
        <v>301</v>
      </c>
      <c r="CE26" s="674"/>
      <c r="CF26" s="674"/>
      <c r="CG26" s="674"/>
      <c r="CH26" s="674"/>
      <c r="CI26" s="674"/>
      <c r="CJ26" s="674"/>
      <c r="CK26" s="674"/>
      <c r="CL26" s="674"/>
      <c r="CM26" s="674"/>
      <c r="CN26" s="674"/>
      <c r="CO26" s="674"/>
      <c r="CP26" s="674"/>
      <c r="CQ26" s="675"/>
      <c r="CR26" s="640">
        <v>356638</v>
      </c>
      <c r="CS26" s="641"/>
      <c r="CT26" s="641"/>
      <c r="CU26" s="641"/>
      <c r="CV26" s="641"/>
      <c r="CW26" s="641"/>
      <c r="CX26" s="641"/>
      <c r="CY26" s="642"/>
      <c r="CZ26" s="643">
        <v>11.1</v>
      </c>
      <c r="DA26" s="661"/>
      <c r="DB26" s="661"/>
      <c r="DC26" s="662"/>
      <c r="DD26" s="646">
        <v>280880</v>
      </c>
      <c r="DE26" s="641"/>
      <c r="DF26" s="641"/>
      <c r="DG26" s="641"/>
      <c r="DH26" s="641"/>
      <c r="DI26" s="641"/>
      <c r="DJ26" s="641"/>
      <c r="DK26" s="642"/>
      <c r="DL26" s="646" t="s">
        <v>140</v>
      </c>
      <c r="DM26" s="641"/>
      <c r="DN26" s="641"/>
      <c r="DO26" s="641"/>
      <c r="DP26" s="641"/>
      <c r="DQ26" s="641"/>
      <c r="DR26" s="641"/>
      <c r="DS26" s="641"/>
      <c r="DT26" s="641"/>
      <c r="DU26" s="641"/>
      <c r="DV26" s="642"/>
      <c r="DW26" s="643" t="s">
        <v>140</v>
      </c>
      <c r="DX26" s="661"/>
      <c r="DY26" s="661"/>
      <c r="DZ26" s="661"/>
      <c r="EA26" s="661"/>
      <c r="EB26" s="661"/>
      <c r="EC26" s="676"/>
    </row>
    <row r="27" spans="2:133" ht="11.25" customHeight="1" x14ac:dyDescent="0.2">
      <c r="B27" s="637" t="s">
        <v>302</v>
      </c>
      <c r="C27" s="638"/>
      <c r="D27" s="638"/>
      <c r="E27" s="638"/>
      <c r="F27" s="638"/>
      <c r="G27" s="638"/>
      <c r="H27" s="638"/>
      <c r="I27" s="638"/>
      <c r="J27" s="638"/>
      <c r="K27" s="638"/>
      <c r="L27" s="638"/>
      <c r="M27" s="638"/>
      <c r="N27" s="638"/>
      <c r="O27" s="638"/>
      <c r="P27" s="638"/>
      <c r="Q27" s="639"/>
      <c r="R27" s="640" t="s">
        <v>140</v>
      </c>
      <c r="S27" s="641"/>
      <c r="T27" s="641"/>
      <c r="U27" s="641"/>
      <c r="V27" s="641"/>
      <c r="W27" s="641"/>
      <c r="X27" s="641"/>
      <c r="Y27" s="642"/>
      <c r="Z27" s="677" t="s">
        <v>243</v>
      </c>
      <c r="AA27" s="677"/>
      <c r="AB27" s="677"/>
      <c r="AC27" s="677"/>
      <c r="AD27" s="678" t="s">
        <v>140</v>
      </c>
      <c r="AE27" s="678"/>
      <c r="AF27" s="678"/>
      <c r="AG27" s="678"/>
      <c r="AH27" s="678"/>
      <c r="AI27" s="678"/>
      <c r="AJ27" s="678"/>
      <c r="AK27" s="678"/>
      <c r="AL27" s="643" t="s">
        <v>140</v>
      </c>
      <c r="AM27" s="644"/>
      <c r="AN27" s="644"/>
      <c r="AO27" s="679"/>
      <c r="AP27" s="637" t="s">
        <v>303</v>
      </c>
      <c r="AQ27" s="638"/>
      <c r="AR27" s="638"/>
      <c r="AS27" s="638"/>
      <c r="AT27" s="638"/>
      <c r="AU27" s="638"/>
      <c r="AV27" s="638"/>
      <c r="AW27" s="638"/>
      <c r="AX27" s="638"/>
      <c r="AY27" s="638"/>
      <c r="AZ27" s="638"/>
      <c r="BA27" s="638"/>
      <c r="BB27" s="638"/>
      <c r="BC27" s="638"/>
      <c r="BD27" s="638"/>
      <c r="BE27" s="638"/>
      <c r="BF27" s="639"/>
      <c r="BG27" s="640">
        <v>385622</v>
      </c>
      <c r="BH27" s="641"/>
      <c r="BI27" s="641"/>
      <c r="BJ27" s="641"/>
      <c r="BK27" s="641"/>
      <c r="BL27" s="641"/>
      <c r="BM27" s="641"/>
      <c r="BN27" s="642"/>
      <c r="BO27" s="677">
        <v>100</v>
      </c>
      <c r="BP27" s="677"/>
      <c r="BQ27" s="677"/>
      <c r="BR27" s="677"/>
      <c r="BS27" s="646">
        <v>15199</v>
      </c>
      <c r="BT27" s="641"/>
      <c r="BU27" s="641"/>
      <c r="BV27" s="641"/>
      <c r="BW27" s="641"/>
      <c r="BX27" s="641"/>
      <c r="BY27" s="641"/>
      <c r="BZ27" s="641"/>
      <c r="CA27" s="641"/>
      <c r="CB27" s="684"/>
      <c r="CD27" s="673" t="s">
        <v>304</v>
      </c>
      <c r="CE27" s="674"/>
      <c r="CF27" s="674"/>
      <c r="CG27" s="674"/>
      <c r="CH27" s="674"/>
      <c r="CI27" s="674"/>
      <c r="CJ27" s="674"/>
      <c r="CK27" s="674"/>
      <c r="CL27" s="674"/>
      <c r="CM27" s="674"/>
      <c r="CN27" s="674"/>
      <c r="CO27" s="674"/>
      <c r="CP27" s="674"/>
      <c r="CQ27" s="675"/>
      <c r="CR27" s="640">
        <v>205172</v>
      </c>
      <c r="CS27" s="659"/>
      <c r="CT27" s="659"/>
      <c r="CU27" s="659"/>
      <c r="CV27" s="659"/>
      <c r="CW27" s="659"/>
      <c r="CX27" s="659"/>
      <c r="CY27" s="660"/>
      <c r="CZ27" s="643">
        <v>6.4</v>
      </c>
      <c r="DA27" s="661"/>
      <c r="DB27" s="661"/>
      <c r="DC27" s="662"/>
      <c r="DD27" s="646">
        <v>71979</v>
      </c>
      <c r="DE27" s="659"/>
      <c r="DF27" s="659"/>
      <c r="DG27" s="659"/>
      <c r="DH27" s="659"/>
      <c r="DI27" s="659"/>
      <c r="DJ27" s="659"/>
      <c r="DK27" s="660"/>
      <c r="DL27" s="646">
        <v>71828</v>
      </c>
      <c r="DM27" s="659"/>
      <c r="DN27" s="659"/>
      <c r="DO27" s="659"/>
      <c r="DP27" s="659"/>
      <c r="DQ27" s="659"/>
      <c r="DR27" s="659"/>
      <c r="DS27" s="659"/>
      <c r="DT27" s="659"/>
      <c r="DU27" s="659"/>
      <c r="DV27" s="660"/>
      <c r="DW27" s="643">
        <v>3.6</v>
      </c>
      <c r="DX27" s="661"/>
      <c r="DY27" s="661"/>
      <c r="DZ27" s="661"/>
      <c r="EA27" s="661"/>
      <c r="EB27" s="661"/>
      <c r="EC27" s="676"/>
    </row>
    <row r="28" spans="2:133" ht="11.25" customHeight="1" x14ac:dyDescent="0.2">
      <c r="B28" s="637" t="s">
        <v>305</v>
      </c>
      <c r="C28" s="638"/>
      <c r="D28" s="638"/>
      <c r="E28" s="638"/>
      <c r="F28" s="638"/>
      <c r="G28" s="638"/>
      <c r="H28" s="638"/>
      <c r="I28" s="638"/>
      <c r="J28" s="638"/>
      <c r="K28" s="638"/>
      <c r="L28" s="638"/>
      <c r="M28" s="638"/>
      <c r="N28" s="638"/>
      <c r="O28" s="638"/>
      <c r="P28" s="638"/>
      <c r="Q28" s="639"/>
      <c r="R28" s="640">
        <v>68001</v>
      </c>
      <c r="S28" s="641"/>
      <c r="T28" s="641"/>
      <c r="U28" s="641"/>
      <c r="V28" s="641"/>
      <c r="W28" s="641"/>
      <c r="X28" s="641"/>
      <c r="Y28" s="642"/>
      <c r="Z28" s="677">
        <v>2.1</v>
      </c>
      <c r="AA28" s="677"/>
      <c r="AB28" s="677"/>
      <c r="AC28" s="677"/>
      <c r="AD28" s="678" t="s">
        <v>243</v>
      </c>
      <c r="AE28" s="678"/>
      <c r="AF28" s="678"/>
      <c r="AG28" s="678"/>
      <c r="AH28" s="678"/>
      <c r="AI28" s="678"/>
      <c r="AJ28" s="678"/>
      <c r="AK28" s="678"/>
      <c r="AL28" s="643" t="s">
        <v>140</v>
      </c>
      <c r="AM28" s="644"/>
      <c r="AN28" s="644"/>
      <c r="AO28" s="679"/>
      <c r="AP28" s="637"/>
      <c r="AQ28" s="638"/>
      <c r="AR28" s="638"/>
      <c r="AS28" s="638"/>
      <c r="AT28" s="638"/>
      <c r="AU28" s="638"/>
      <c r="AV28" s="638"/>
      <c r="AW28" s="638"/>
      <c r="AX28" s="638"/>
      <c r="AY28" s="638"/>
      <c r="AZ28" s="638"/>
      <c r="BA28" s="638"/>
      <c r="BB28" s="638"/>
      <c r="BC28" s="638"/>
      <c r="BD28" s="638"/>
      <c r="BE28" s="638"/>
      <c r="BF28" s="639"/>
      <c r="BG28" s="640"/>
      <c r="BH28" s="641"/>
      <c r="BI28" s="641"/>
      <c r="BJ28" s="641"/>
      <c r="BK28" s="641"/>
      <c r="BL28" s="641"/>
      <c r="BM28" s="641"/>
      <c r="BN28" s="642"/>
      <c r="BO28" s="677"/>
      <c r="BP28" s="677"/>
      <c r="BQ28" s="677"/>
      <c r="BR28" s="677"/>
      <c r="BS28" s="646"/>
      <c r="BT28" s="641"/>
      <c r="BU28" s="641"/>
      <c r="BV28" s="641"/>
      <c r="BW28" s="641"/>
      <c r="BX28" s="641"/>
      <c r="BY28" s="641"/>
      <c r="BZ28" s="641"/>
      <c r="CA28" s="641"/>
      <c r="CB28" s="684"/>
      <c r="CD28" s="673" t="s">
        <v>306</v>
      </c>
      <c r="CE28" s="674"/>
      <c r="CF28" s="674"/>
      <c r="CG28" s="674"/>
      <c r="CH28" s="674"/>
      <c r="CI28" s="674"/>
      <c r="CJ28" s="674"/>
      <c r="CK28" s="674"/>
      <c r="CL28" s="674"/>
      <c r="CM28" s="674"/>
      <c r="CN28" s="674"/>
      <c r="CO28" s="674"/>
      <c r="CP28" s="674"/>
      <c r="CQ28" s="675"/>
      <c r="CR28" s="640">
        <v>376996</v>
      </c>
      <c r="CS28" s="641"/>
      <c r="CT28" s="641"/>
      <c r="CU28" s="641"/>
      <c r="CV28" s="641"/>
      <c r="CW28" s="641"/>
      <c r="CX28" s="641"/>
      <c r="CY28" s="642"/>
      <c r="CZ28" s="643">
        <v>11.7</v>
      </c>
      <c r="DA28" s="661"/>
      <c r="DB28" s="661"/>
      <c r="DC28" s="662"/>
      <c r="DD28" s="646">
        <v>370275</v>
      </c>
      <c r="DE28" s="641"/>
      <c r="DF28" s="641"/>
      <c r="DG28" s="641"/>
      <c r="DH28" s="641"/>
      <c r="DI28" s="641"/>
      <c r="DJ28" s="641"/>
      <c r="DK28" s="642"/>
      <c r="DL28" s="646">
        <v>318324</v>
      </c>
      <c r="DM28" s="641"/>
      <c r="DN28" s="641"/>
      <c r="DO28" s="641"/>
      <c r="DP28" s="641"/>
      <c r="DQ28" s="641"/>
      <c r="DR28" s="641"/>
      <c r="DS28" s="641"/>
      <c r="DT28" s="641"/>
      <c r="DU28" s="641"/>
      <c r="DV28" s="642"/>
      <c r="DW28" s="643">
        <v>15.8</v>
      </c>
      <c r="DX28" s="661"/>
      <c r="DY28" s="661"/>
      <c r="DZ28" s="661"/>
      <c r="EA28" s="661"/>
      <c r="EB28" s="661"/>
      <c r="EC28" s="676"/>
    </row>
    <row r="29" spans="2:133" ht="11.25" customHeight="1" x14ac:dyDescent="0.2">
      <c r="B29" s="637" t="s">
        <v>307</v>
      </c>
      <c r="C29" s="638"/>
      <c r="D29" s="638"/>
      <c r="E29" s="638"/>
      <c r="F29" s="638"/>
      <c r="G29" s="638"/>
      <c r="H29" s="638"/>
      <c r="I29" s="638"/>
      <c r="J29" s="638"/>
      <c r="K29" s="638"/>
      <c r="L29" s="638"/>
      <c r="M29" s="638"/>
      <c r="N29" s="638"/>
      <c r="O29" s="638"/>
      <c r="P29" s="638"/>
      <c r="Q29" s="639"/>
      <c r="R29" s="640">
        <v>28633</v>
      </c>
      <c r="S29" s="641"/>
      <c r="T29" s="641"/>
      <c r="U29" s="641"/>
      <c r="V29" s="641"/>
      <c r="W29" s="641"/>
      <c r="X29" s="641"/>
      <c r="Y29" s="642"/>
      <c r="Z29" s="677">
        <v>0.9</v>
      </c>
      <c r="AA29" s="677"/>
      <c r="AB29" s="677"/>
      <c r="AC29" s="677"/>
      <c r="AD29" s="678">
        <v>3356</v>
      </c>
      <c r="AE29" s="678"/>
      <c r="AF29" s="678"/>
      <c r="AG29" s="678"/>
      <c r="AH29" s="678"/>
      <c r="AI29" s="678"/>
      <c r="AJ29" s="678"/>
      <c r="AK29" s="678"/>
      <c r="AL29" s="643">
        <v>0.2</v>
      </c>
      <c r="AM29" s="644"/>
      <c r="AN29" s="644"/>
      <c r="AO29" s="679"/>
      <c r="AP29" s="621"/>
      <c r="AQ29" s="622"/>
      <c r="AR29" s="622"/>
      <c r="AS29" s="622"/>
      <c r="AT29" s="622"/>
      <c r="AU29" s="622"/>
      <c r="AV29" s="622"/>
      <c r="AW29" s="622"/>
      <c r="AX29" s="622"/>
      <c r="AY29" s="622"/>
      <c r="AZ29" s="622"/>
      <c r="BA29" s="622"/>
      <c r="BB29" s="622"/>
      <c r="BC29" s="622"/>
      <c r="BD29" s="622"/>
      <c r="BE29" s="622"/>
      <c r="BF29" s="623"/>
      <c r="BG29" s="640"/>
      <c r="BH29" s="641"/>
      <c r="BI29" s="641"/>
      <c r="BJ29" s="641"/>
      <c r="BK29" s="641"/>
      <c r="BL29" s="641"/>
      <c r="BM29" s="641"/>
      <c r="BN29" s="642"/>
      <c r="BO29" s="677"/>
      <c r="BP29" s="677"/>
      <c r="BQ29" s="677"/>
      <c r="BR29" s="677"/>
      <c r="BS29" s="678"/>
      <c r="BT29" s="678"/>
      <c r="BU29" s="678"/>
      <c r="BV29" s="678"/>
      <c r="BW29" s="678"/>
      <c r="BX29" s="678"/>
      <c r="BY29" s="678"/>
      <c r="BZ29" s="678"/>
      <c r="CA29" s="678"/>
      <c r="CB29" s="737"/>
      <c r="CD29" s="728" t="s">
        <v>308</v>
      </c>
      <c r="CE29" s="729"/>
      <c r="CF29" s="673" t="s">
        <v>309</v>
      </c>
      <c r="CG29" s="674"/>
      <c r="CH29" s="674"/>
      <c r="CI29" s="674"/>
      <c r="CJ29" s="674"/>
      <c r="CK29" s="674"/>
      <c r="CL29" s="674"/>
      <c r="CM29" s="674"/>
      <c r="CN29" s="674"/>
      <c r="CO29" s="674"/>
      <c r="CP29" s="674"/>
      <c r="CQ29" s="675"/>
      <c r="CR29" s="640">
        <v>376880</v>
      </c>
      <c r="CS29" s="659"/>
      <c r="CT29" s="659"/>
      <c r="CU29" s="659"/>
      <c r="CV29" s="659"/>
      <c r="CW29" s="659"/>
      <c r="CX29" s="659"/>
      <c r="CY29" s="660"/>
      <c r="CZ29" s="643">
        <v>11.7</v>
      </c>
      <c r="DA29" s="661"/>
      <c r="DB29" s="661"/>
      <c r="DC29" s="662"/>
      <c r="DD29" s="646">
        <v>370159</v>
      </c>
      <c r="DE29" s="659"/>
      <c r="DF29" s="659"/>
      <c r="DG29" s="659"/>
      <c r="DH29" s="659"/>
      <c r="DI29" s="659"/>
      <c r="DJ29" s="659"/>
      <c r="DK29" s="660"/>
      <c r="DL29" s="646">
        <v>318208</v>
      </c>
      <c r="DM29" s="659"/>
      <c r="DN29" s="659"/>
      <c r="DO29" s="659"/>
      <c r="DP29" s="659"/>
      <c r="DQ29" s="659"/>
      <c r="DR29" s="659"/>
      <c r="DS29" s="659"/>
      <c r="DT29" s="659"/>
      <c r="DU29" s="659"/>
      <c r="DV29" s="660"/>
      <c r="DW29" s="643">
        <v>15.8</v>
      </c>
      <c r="DX29" s="661"/>
      <c r="DY29" s="661"/>
      <c r="DZ29" s="661"/>
      <c r="EA29" s="661"/>
      <c r="EB29" s="661"/>
      <c r="EC29" s="676"/>
    </row>
    <row r="30" spans="2:133" ht="11.25" customHeight="1" x14ac:dyDescent="0.2">
      <c r="B30" s="637" t="s">
        <v>310</v>
      </c>
      <c r="C30" s="638"/>
      <c r="D30" s="638"/>
      <c r="E30" s="638"/>
      <c r="F30" s="638"/>
      <c r="G30" s="638"/>
      <c r="H30" s="638"/>
      <c r="I30" s="638"/>
      <c r="J30" s="638"/>
      <c r="K30" s="638"/>
      <c r="L30" s="638"/>
      <c r="M30" s="638"/>
      <c r="N30" s="638"/>
      <c r="O30" s="638"/>
      <c r="P30" s="638"/>
      <c r="Q30" s="639"/>
      <c r="R30" s="640">
        <v>13333</v>
      </c>
      <c r="S30" s="641"/>
      <c r="T30" s="641"/>
      <c r="U30" s="641"/>
      <c r="V30" s="641"/>
      <c r="W30" s="641"/>
      <c r="X30" s="641"/>
      <c r="Y30" s="642"/>
      <c r="Z30" s="677">
        <v>0.4</v>
      </c>
      <c r="AA30" s="677"/>
      <c r="AB30" s="677"/>
      <c r="AC30" s="677"/>
      <c r="AD30" s="678" t="s">
        <v>243</v>
      </c>
      <c r="AE30" s="678"/>
      <c r="AF30" s="678"/>
      <c r="AG30" s="678"/>
      <c r="AH30" s="678"/>
      <c r="AI30" s="678"/>
      <c r="AJ30" s="678"/>
      <c r="AK30" s="678"/>
      <c r="AL30" s="643" t="s">
        <v>243</v>
      </c>
      <c r="AM30" s="644"/>
      <c r="AN30" s="644"/>
      <c r="AO30" s="679"/>
      <c r="AP30" s="701" t="s">
        <v>226</v>
      </c>
      <c r="AQ30" s="702"/>
      <c r="AR30" s="702"/>
      <c r="AS30" s="702"/>
      <c r="AT30" s="702"/>
      <c r="AU30" s="702"/>
      <c r="AV30" s="702"/>
      <c r="AW30" s="702"/>
      <c r="AX30" s="702"/>
      <c r="AY30" s="702"/>
      <c r="AZ30" s="702"/>
      <c r="BA30" s="702"/>
      <c r="BB30" s="702"/>
      <c r="BC30" s="702"/>
      <c r="BD30" s="702"/>
      <c r="BE30" s="702"/>
      <c r="BF30" s="703"/>
      <c r="BG30" s="701" t="s">
        <v>311</v>
      </c>
      <c r="BH30" s="726"/>
      <c r="BI30" s="726"/>
      <c r="BJ30" s="726"/>
      <c r="BK30" s="726"/>
      <c r="BL30" s="726"/>
      <c r="BM30" s="726"/>
      <c r="BN30" s="726"/>
      <c r="BO30" s="726"/>
      <c r="BP30" s="726"/>
      <c r="BQ30" s="727"/>
      <c r="BR30" s="701" t="s">
        <v>312</v>
      </c>
      <c r="BS30" s="726"/>
      <c r="BT30" s="726"/>
      <c r="BU30" s="726"/>
      <c r="BV30" s="726"/>
      <c r="BW30" s="726"/>
      <c r="BX30" s="726"/>
      <c r="BY30" s="726"/>
      <c r="BZ30" s="726"/>
      <c r="CA30" s="726"/>
      <c r="CB30" s="727"/>
      <c r="CD30" s="730"/>
      <c r="CE30" s="731"/>
      <c r="CF30" s="673" t="s">
        <v>313</v>
      </c>
      <c r="CG30" s="674"/>
      <c r="CH30" s="674"/>
      <c r="CI30" s="674"/>
      <c r="CJ30" s="674"/>
      <c r="CK30" s="674"/>
      <c r="CL30" s="674"/>
      <c r="CM30" s="674"/>
      <c r="CN30" s="674"/>
      <c r="CO30" s="674"/>
      <c r="CP30" s="674"/>
      <c r="CQ30" s="675"/>
      <c r="CR30" s="640">
        <v>363213</v>
      </c>
      <c r="CS30" s="641"/>
      <c r="CT30" s="641"/>
      <c r="CU30" s="641"/>
      <c r="CV30" s="641"/>
      <c r="CW30" s="641"/>
      <c r="CX30" s="641"/>
      <c r="CY30" s="642"/>
      <c r="CZ30" s="643">
        <v>11.3</v>
      </c>
      <c r="DA30" s="661"/>
      <c r="DB30" s="661"/>
      <c r="DC30" s="662"/>
      <c r="DD30" s="646">
        <v>356492</v>
      </c>
      <c r="DE30" s="641"/>
      <c r="DF30" s="641"/>
      <c r="DG30" s="641"/>
      <c r="DH30" s="641"/>
      <c r="DI30" s="641"/>
      <c r="DJ30" s="641"/>
      <c r="DK30" s="642"/>
      <c r="DL30" s="646">
        <v>304541</v>
      </c>
      <c r="DM30" s="641"/>
      <c r="DN30" s="641"/>
      <c r="DO30" s="641"/>
      <c r="DP30" s="641"/>
      <c r="DQ30" s="641"/>
      <c r="DR30" s="641"/>
      <c r="DS30" s="641"/>
      <c r="DT30" s="641"/>
      <c r="DU30" s="641"/>
      <c r="DV30" s="642"/>
      <c r="DW30" s="643">
        <v>15.1</v>
      </c>
      <c r="DX30" s="661"/>
      <c r="DY30" s="661"/>
      <c r="DZ30" s="661"/>
      <c r="EA30" s="661"/>
      <c r="EB30" s="661"/>
      <c r="EC30" s="676"/>
    </row>
    <row r="31" spans="2:133" ht="11.25" customHeight="1" x14ac:dyDescent="0.2">
      <c r="B31" s="637" t="s">
        <v>314</v>
      </c>
      <c r="C31" s="638"/>
      <c r="D31" s="638"/>
      <c r="E31" s="638"/>
      <c r="F31" s="638"/>
      <c r="G31" s="638"/>
      <c r="H31" s="638"/>
      <c r="I31" s="638"/>
      <c r="J31" s="638"/>
      <c r="K31" s="638"/>
      <c r="L31" s="638"/>
      <c r="M31" s="638"/>
      <c r="N31" s="638"/>
      <c r="O31" s="638"/>
      <c r="P31" s="638"/>
      <c r="Q31" s="639"/>
      <c r="R31" s="640">
        <v>221685</v>
      </c>
      <c r="S31" s="641"/>
      <c r="T31" s="641"/>
      <c r="U31" s="641"/>
      <c r="V31" s="641"/>
      <c r="W31" s="641"/>
      <c r="X31" s="641"/>
      <c r="Y31" s="642"/>
      <c r="Z31" s="677">
        <v>6.7</v>
      </c>
      <c r="AA31" s="677"/>
      <c r="AB31" s="677"/>
      <c r="AC31" s="677"/>
      <c r="AD31" s="678" t="s">
        <v>243</v>
      </c>
      <c r="AE31" s="678"/>
      <c r="AF31" s="678"/>
      <c r="AG31" s="678"/>
      <c r="AH31" s="678"/>
      <c r="AI31" s="678"/>
      <c r="AJ31" s="678"/>
      <c r="AK31" s="678"/>
      <c r="AL31" s="643" t="s">
        <v>141</v>
      </c>
      <c r="AM31" s="644"/>
      <c r="AN31" s="644"/>
      <c r="AO31" s="679"/>
      <c r="AP31" s="714" t="s">
        <v>315</v>
      </c>
      <c r="AQ31" s="715"/>
      <c r="AR31" s="715"/>
      <c r="AS31" s="715"/>
      <c r="AT31" s="720" t="s">
        <v>316</v>
      </c>
      <c r="AU31" s="231"/>
      <c r="AV31" s="231"/>
      <c r="AW31" s="231"/>
      <c r="AX31" s="706" t="s">
        <v>192</v>
      </c>
      <c r="AY31" s="707"/>
      <c r="AZ31" s="707"/>
      <c r="BA31" s="707"/>
      <c r="BB31" s="707"/>
      <c r="BC31" s="707"/>
      <c r="BD31" s="707"/>
      <c r="BE31" s="707"/>
      <c r="BF31" s="708"/>
      <c r="BG31" s="709">
        <v>98.5</v>
      </c>
      <c r="BH31" s="710"/>
      <c r="BI31" s="710"/>
      <c r="BJ31" s="710"/>
      <c r="BK31" s="710"/>
      <c r="BL31" s="710"/>
      <c r="BM31" s="711">
        <v>95.7</v>
      </c>
      <c r="BN31" s="710"/>
      <c r="BO31" s="710"/>
      <c r="BP31" s="710"/>
      <c r="BQ31" s="712"/>
      <c r="BR31" s="709">
        <v>99</v>
      </c>
      <c r="BS31" s="710"/>
      <c r="BT31" s="710"/>
      <c r="BU31" s="710"/>
      <c r="BV31" s="710"/>
      <c r="BW31" s="710"/>
      <c r="BX31" s="711">
        <v>95.7</v>
      </c>
      <c r="BY31" s="710"/>
      <c r="BZ31" s="710"/>
      <c r="CA31" s="710"/>
      <c r="CB31" s="712"/>
      <c r="CD31" s="730"/>
      <c r="CE31" s="731"/>
      <c r="CF31" s="673" t="s">
        <v>317</v>
      </c>
      <c r="CG31" s="674"/>
      <c r="CH31" s="674"/>
      <c r="CI31" s="674"/>
      <c r="CJ31" s="674"/>
      <c r="CK31" s="674"/>
      <c r="CL31" s="674"/>
      <c r="CM31" s="674"/>
      <c r="CN31" s="674"/>
      <c r="CO31" s="674"/>
      <c r="CP31" s="674"/>
      <c r="CQ31" s="675"/>
      <c r="CR31" s="640">
        <v>13667</v>
      </c>
      <c r="CS31" s="659"/>
      <c r="CT31" s="659"/>
      <c r="CU31" s="659"/>
      <c r="CV31" s="659"/>
      <c r="CW31" s="659"/>
      <c r="CX31" s="659"/>
      <c r="CY31" s="660"/>
      <c r="CZ31" s="643">
        <v>0.4</v>
      </c>
      <c r="DA31" s="661"/>
      <c r="DB31" s="661"/>
      <c r="DC31" s="662"/>
      <c r="DD31" s="646">
        <v>13667</v>
      </c>
      <c r="DE31" s="659"/>
      <c r="DF31" s="659"/>
      <c r="DG31" s="659"/>
      <c r="DH31" s="659"/>
      <c r="DI31" s="659"/>
      <c r="DJ31" s="659"/>
      <c r="DK31" s="660"/>
      <c r="DL31" s="646">
        <v>13667</v>
      </c>
      <c r="DM31" s="659"/>
      <c r="DN31" s="659"/>
      <c r="DO31" s="659"/>
      <c r="DP31" s="659"/>
      <c r="DQ31" s="659"/>
      <c r="DR31" s="659"/>
      <c r="DS31" s="659"/>
      <c r="DT31" s="659"/>
      <c r="DU31" s="659"/>
      <c r="DV31" s="660"/>
      <c r="DW31" s="643">
        <v>0.7</v>
      </c>
      <c r="DX31" s="661"/>
      <c r="DY31" s="661"/>
      <c r="DZ31" s="661"/>
      <c r="EA31" s="661"/>
      <c r="EB31" s="661"/>
      <c r="EC31" s="676"/>
    </row>
    <row r="32" spans="2:133" ht="11.25" customHeight="1" x14ac:dyDescent="0.2">
      <c r="B32" s="723" t="s">
        <v>318</v>
      </c>
      <c r="C32" s="724"/>
      <c r="D32" s="724"/>
      <c r="E32" s="724"/>
      <c r="F32" s="724"/>
      <c r="G32" s="724"/>
      <c r="H32" s="724"/>
      <c r="I32" s="724"/>
      <c r="J32" s="724"/>
      <c r="K32" s="724"/>
      <c r="L32" s="724"/>
      <c r="M32" s="724"/>
      <c r="N32" s="724"/>
      <c r="O32" s="724"/>
      <c r="P32" s="724"/>
      <c r="Q32" s="725"/>
      <c r="R32" s="640" t="s">
        <v>243</v>
      </c>
      <c r="S32" s="641"/>
      <c r="T32" s="641"/>
      <c r="U32" s="641"/>
      <c r="V32" s="641"/>
      <c r="W32" s="641"/>
      <c r="X32" s="641"/>
      <c r="Y32" s="642"/>
      <c r="Z32" s="677" t="s">
        <v>141</v>
      </c>
      <c r="AA32" s="677"/>
      <c r="AB32" s="677"/>
      <c r="AC32" s="677"/>
      <c r="AD32" s="678" t="s">
        <v>243</v>
      </c>
      <c r="AE32" s="678"/>
      <c r="AF32" s="678"/>
      <c r="AG32" s="678"/>
      <c r="AH32" s="678"/>
      <c r="AI32" s="678"/>
      <c r="AJ32" s="678"/>
      <c r="AK32" s="678"/>
      <c r="AL32" s="643" t="s">
        <v>141</v>
      </c>
      <c r="AM32" s="644"/>
      <c r="AN32" s="644"/>
      <c r="AO32" s="679"/>
      <c r="AP32" s="716"/>
      <c r="AQ32" s="717"/>
      <c r="AR32" s="717"/>
      <c r="AS32" s="717"/>
      <c r="AT32" s="721"/>
      <c r="AU32" s="230" t="s">
        <v>319</v>
      </c>
      <c r="AV32" s="230"/>
      <c r="AW32" s="230"/>
      <c r="AX32" s="637" t="s">
        <v>320</v>
      </c>
      <c r="AY32" s="638"/>
      <c r="AZ32" s="638"/>
      <c r="BA32" s="638"/>
      <c r="BB32" s="638"/>
      <c r="BC32" s="638"/>
      <c r="BD32" s="638"/>
      <c r="BE32" s="638"/>
      <c r="BF32" s="639"/>
      <c r="BG32" s="713">
        <v>98</v>
      </c>
      <c r="BH32" s="659"/>
      <c r="BI32" s="659"/>
      <c r="BJ32" s="659"/>
      <c r="BK32" s="659"/>
      <c r="BL32" s="659"/>
      <c r="BM32" s="644">
        <v>96.4</v>
      </c>
      <c r="BN32" s="705"/>
      <c r="BO32" s="705"/>
      <c r="BP32" s="705"/>
      <c r="BQ32" s="683"/>
      <c r="BR32" s="713">
        <v>99.4</v>
      </c>
      <c r="BS32" s="659"/>
      <c r="BT32" s="659"/>
      <c r="BU32" s="659"/>
      <c r="BV32" s="659"/>
      <c r="BW32" s="659"/>
      <c r="BX32" s="644">
        <v>97.1</v>
      </c>
      <c r="BY32" s="705"/>
      <c r="BZ32" s="705"/>
      <c r="CA32" s="705"/>
      <c r="CB32" s="683"/>
      <c r="CD32" s="732"/>
      <c r="CE32" s="733"/>
      <c r="CF32" s="673" t="s">
        <v>321</v>
      </c>
      <c r="CG32" s="674"/>
      <c r="CH32" s="674"/>
      <c r="CI32" s="674"/>
      <c r="CJ32" s="674"/>
      <c r="CK32" s="674"/>
      <c r="CL32" s="674"/>
      <c r="CM32" s="674"/>
      <c r="CN32" s="674"/>
      <c r="CO32" s="674"/>
      <c r="CP32" s="674"/>
      <c r="CQ32" s="675"/>
      <c r="CR32" s="640">
        <v>116</v>
      </c>
      <c r="CS32" s="641"/>
      <c r="CT32" s="641"/>
      <c r="CU32" s="641"/>
      <c r="CV32" s="641"/>
      <c r="CW32" s="641"/>
      <c r="CX32" s="641"/>
      <c r="CY32" s="642"/>
      <c r="CZ32" s="643">
        <v>0</v>
      </c>
      <c r="DA32" s="661"/>
      <c r="DB32" s="661"/>
      <c r="DC32" s="662"/>
      <c r="DD32" s="646">
        <v>116</v>
      </c>
      <c r="DE32" s="641"/>
      <c r="DF32" s="641"/>
      <c r="DG32" s="641"/>
      <c r="DH32" s="641"/>
      <c r="DI32" s="641"/>
      <c r="DJ32" s="641"/>
      <c r="DK32" s="642"/>
      <c r="DL32" s="646">
        <v>116</v>
      </c>
      <c r="DM32" s="641"/>
      <c r="DN32" s="641"/>
      <c r="DO32" s="641"/>
      <c r="DP32" s="641"/>
      <c r="DQ32" s="641"/>
      <c r="DR32" s="641"/>
      <c r="DS32" s="641"/>
      <c r="DT32" s="641"/>
      <c r="DU32" s="641"/>
      <c r="DV32" s="642"/>
      <c r="DW32" s="643">
        <v>0</v>
      </c>
      <c r="DX32" s="661"/>
      <c r="DY32" s="661"/>
      <c r="DZ32" s="661"/>
      <c r="EA32" s="661"/>
      <c r="EB32" s="661"/>
      <c r="EC32" s="676"/>
    </row>
    <row r="33" spans="2:133" ht="11.25" customHeight="1" x14ac:dyDescent="0.2">
      <c r="B33" s="637" t="s">
        <v>322</v>
      </c>
      <c r="C33" s="638"/>
      <c r="D33" s="638"/>
      <c r="E33" s="638"/>
      <c r="F33" s="638"/>
      <c r="G33" s="638"/>
      <c r="H33" s="638"/>
      <c r="I33" s="638"/>
      <c r="J33" s="638"/>
      <c r="K33" s="638"/>
      <c r="L33" s="638"/>
      <c r="M33" s="638"/>
      <c r="N33" s="638"/>
      <c r="O33" s="638"/>
      <c r="P33" s="638"/>
      <c r="Q33" s="639"/>
      <c r="R33" s="640">
        <v>209616</v>
      </c>
      <c r="S33" s="641"/>
      <c r="T33" s="641"/>
      <c r="U33" s="641"/>
      <c r="V33" s="641"/>
      <c r="W33" s="641"/>
      <c r="X33" s="641"/>
      <c r="Y33" s="642"/>
      <c r="Z33" s="677">
        <v>6.4</v>
      </c>
      <c r="AA33" s="677"/>
      <c r="AB33" s="677"/>
      <c r="AC33" s="677"/>
      <c r="AD33" s="678" t="s">
        <v>243</v>
      </c>
      <c r="AE33" s="678"/>
      <c r="AF33" s="678"/>
      <c r="AG33" s="678"/>
      <c r="AH33" s="678"/>
      <c r="AI33" s="678"/>
      <c r="AJ33" s="678"/>
      <c r="AK33" s="678"/>
      <c r="AL33" s="643" t="s">
        <v>243</v>
      </c>
      <c r="AM33" s="644"/>
      <c r="AN33" s="644"/>
      <c r="AO33" s="679"/>
      <c r="AP33" s="718"/>
      <c r="AQ33" s="719"/>
      <c r="AR33" s="719"/>
      <c r="AS33" s="719"/>
      <c r="AT33" s="722"/>
      <c r="AU33" s="232"/>
      <c r="AV33" s="232"/>
      <c r="AW33" s="232"/>
      <c r="AX33" s="621" t="s">
        <v>323</v>
      </c>
      <c r="AY33" s="622"/>
      <c r="AZ33" s="622"/>
      <c r="BA33" s="622"/>
      <c r="BB33" s="622"/>
      <c r="BC33" s="622"/>
      <c r="BD33" s="622"/>
      <c r="BE33" s="622"/>
      <c r="BF33" s="623"/>
      <c r="BG33" s="704">
        <v>98.8</v>
      </c>
      <c r="BH33" s="625"/>
      <c r="BI33" s="625"/>
      <c r="BJ33" s="625"/>
      <c r="BK33" s="625"/>
      <c r="BL33" s="625"/>
      <c r="BM33" s="668">
        <v>94.9</v>
      </c>
      <c r="BN33" s="625"/>
      <c r="BO33" s="625"/>
      <c r="BP33" s="625"/>
      <c r="BQ33" s="689"/>
      <c r="BR33" s="704">
        <v>98.7</v>
      </c>
      <c r="BS33" s="625"/>
      <c r="BT33" s="625"/>
      <c r="BU33" s="625"/>
      <c r="BV33" s="625"/>
      <c r="BW33" s="625"/>
      <c r="BX33" s="668">
        <v>94.4</v>
      </c>
      <c r="BY33" s="625"/>
      <c r="BZ33" s="625"/>
      <c r="CA33" s="625"/>
      <c r="CB33" s="689"/>
      <c r="CD33" s="673" t="s">
        <v>324</v>
      </c>
      <c r="CE33" s="674"/>
      <c r="CF33" s="674"/>
      <c r="CG33" s="674"/>
      <c r="CH33" s="674"/>
      <c r="CI33" s="674"/>
      <c r="CJ33" s="674"/>
      <c r="CK33" s="674"/>
      <c r="CL33" s="674"/>
      <c r="CM33" s="674"/>
      <c r="CN33" s="674"/>
      <c r="CO33" s="674"/>
      <c r="CP33" s="674"/>
      <c r="CQ33" s="675"/>
      <c r="CR33" s="640">
        <v>1730902</v>
      </c>
      <c r="CS33" s="659"/>
      <c r="CT33" s="659"/>
      <c r="CU33" s="659"/>
      <c r="CV33" s="659"/>
      <c r="CW33" s="659"/>
      <c r="CX33" s="659"/>
      <c r="CY33" s="660"/>
      <c r="CZ33" s="643">
        <v>53.9</v>
      </c>
      <c r="DA33" s="661"/>
      <c r="DB33" s="661"/>
      <c r="DC33" s="662"/>
      <c r="DD33" s="646">
        <v>1389549</v>
      </c>
      <c r="DE33" s="659"/>
      <c r="DF33" s="659"/>
      <c r="DG33" s="659"/>
      <c r="DH33" s="659"/>
      <c r="DI33" s="659"/>
      <c r="DJ33" s="659"/>
      <c r="DK33" s="660"/>
      <c r="DL33" s="646">
        <v>1097978</v>
      </c>
      <c r="DM33" s="659"/>
      <c r="DN33" s="659"/>
      <c r="DO33" s="659"/>
      <c r="DP33" s="659"/>
      <c r="DQ33" s="659"/>
      <c r="DR33" s="659"/>
      <c r="DS33" s="659"/>
      <c r="DT33" s="659"/>
      <c r="DU33" s="659"/>
      <c r="DV33" s="660"/>
      <c r="DW33" s="643">
        <v>54.6</v>
      </c>
      <c r="DX33" s="661"/>
      <c r="DY33" s="661"/>
      <c r="DZ33" s="661"/>
      <c r="EA33" s="661"/>
      <c r="EB33" s="661"/>
      <c r="EC33" s="676"/>
    </row>
    <row r="34" spans="2:133" ht="11.25" customHeight="1" x14ac:dyDescent="0.2">
      <c r="B34" s="637" t="s">
        <v>325</v>
      </c>
      <c r="C34" s="638"/>
      <c r="D34" s="638"/>
      <c r="E34" s="638"/>
      <c r="F34" s="638"/>
      <c r="G34" s="638"/>
      <c r="H34" s="638"/>
      <c r="I34" s="638"/>
      <c r="J34" s="638"/>
      <c r="K34" s="638"/>
      <c r="L34" s="638"/>
      <c r="M34" s="638"/>
      <c r="N34" s="638"/>
      <c r="O34" s="638"/>
      <c r="P34" s="638"/>
      <c r="Q34" s="639"/>
      <c r="R34" s="640">
        <v>334</v>
      </c>
      <c r="S34" s="641"/>
      <c r="T34" s="641"/>
      <c r="U34" s="641"/>
      <c r="V34" s="641"/>
      <c r="W34" s="641"/>
      <c r="X34" s="641"/>
      <c r="Y34" s="642"/>
      <c r="Z34" s="677">
        <v>0</v>
      </c>
      <c r="AA34" s="677"/>
      <c r="AB34" s="677"/>
      <c r="AC34" s="677"/>
      <c r="AD34" s="678">
        <v>68</v>
      </c>
      <c r="AE34" s="678"/>
      <c r="AF34" s="678"/>
      <c r="AG34" s="678"/>
      <c r="AH34" s="678"/>
      <c r="AI34" s="678"/>
      <c r="AJ34" s="678"/>
      <c r="AK34" s="678"/>
      <c r="AL34" s="643">
        <v>0</v>
      </c>
      <c r="AM34" s="644"/>
      <c r="AN34" s="644"/>
      <c r="AO34" s="679"/>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673" t="s">
        <v>326</v>
      </c>
      <c r="CE34" s="674"/>
      <c r="CF34" s="674"/>
      <c r="CG34" s="674"/>
      <c r="CH34" s="674"/>
      <c r="CI34" s="674"/>
      <c r="CJ34" s="674"/>
      <c r="CK34" s="674"/>
      <c r="CL34" s="674"/>
      <c r="CM34" s="674"/>
      <c r="CN34" s="674"/>
      <c r="CO34" s="674"/>
      <c r="CP34" s="674"/>
      <c r="CQ34" s="675"/>
      <c r="CR34" s="640">
        <v>345315</v>
      </c>
      <c r="CS34" s="641"/>
      <c r="CT34" s="641"/>
      <c r="CU34" s="641"/>
      <c r="CV34" s="641"/>
      <c r="CW34" s="641"/>
      <c r="CX34" s="641"/>
      <c r="CY34" s="642"/>
      <c r="CZ34" s="643">
        <v>10.8</v>
      </c>
      <c r="DA34" s="661"/>
      <c r="DB34" s="661"/>
      <c r="DC34" s="662"/>
      <c r="DD34" s="646">
        <v>230795</v>
      </c>
      <c r="DE34" s="641"/>
      <c r="DF34" s="641"/>
      <c r="DG34" s="641"/>
      <c r="DH34" s="641"/>
      <c r="DI34" s="641"/>
      <c r="DJ34" s="641"/>
      <c r="DK34" s="642"/>
      <c r="DL34" s="646">
        <v>144604</v>
      </c>
      <c r="DM34" s="641"/>
      <c r="DN34" s="641"/>
      <c r="DO34" s="641"/>
      <c r="DP34" s="641"/>
      <c r="DQ34" s="641"/>
      <c r="DR34" s="641"/>
      <c r="DS34" s="641"/>
      <c r="DT34" s="641"/>
      <c r="DU34" s="641"/>
      <c r="DV34" s="642"/>
      <c r="DW34" s="643">
        <v>7.2</v>
      </c>
      <c r="DX34" s="661"/>
      <c r="DY34" s="661"/>
      <c r="DZ34" s="661"/>
      <c r="EA34" s="661"/>
      <c r="EB34" s="661"/>
      <c r="EC34" s="676"/>
    </row>
    <row r="35" spans="2:133" ht="11.25" customHeight="1" x14ac:dyDescent="0.2">
      <c r="B35" s="637" t="s">
        <v>327</v>
      </c>
      <c r="C35" s="638"/>
      <c r="D35" s="638"/>
      <c r="E35" s="638"/>
      <c r="F35" s="638"/>
      <c r="G35" s="638"/>
      <c r="H35" s="638"/>
      <c r="I35" s="638"/>
      <c r="J35" s="638"/>
      <c r="K35" s="638"/>
      <c r="L35" s="638"/>
      <c r="M35" s="638"/>
      <c r="N35" s="638"/>
      <c r="O35" s="638"/>
      <c r="P35" s="638"/>
      <c r="Q35" s="639"/>
      <c r="R35" s="640">
        <v>745</v>
      </c>
      <c r="S35" s="641"/>
      <c r="T35" s="641"/>
      <c r="U35" s="641"/>
      <c r="V35" s="641"/>
      <c r="W35" s="641"/>
      <c r="X35" s="641"/>
      <c r="Y35" s="642"/>
      <c r="Z35" s="677">
        <v>0</v>
      </c>
      <c r="AA35" s="677"/>
      <c r="AB35" s="677"/>
      <c r="AC35" s="677"/>
      <c r="AD35" s="678" t="s">
        <v>140</v>
      </c>
      <c r="AE35" s="678"/>
      <c r="AF35" s="678"/>
      <c r="AG35" s="678"/>
      <c r="AH35" s="678"/>
      <c r="AI35" s="678"/>
      <c r="AJ35" s="678"/>
      <c r="AK35" s="678"/>
      <c r="AL35" s="643" t="s">
        <v>140</v>
      </c>
      <c r="AM35" s="644"/>
      <c r="AN35" s="644"/>
      <c r="AO35" s="679"/>
      <c r="AP35" s="235"/>
      <c r="AQ35" s="701" t="s">
        <v>328</v>
      </c>
      <c r="AR35" s="702"/>
      <c r="AS35" s="702"/>
      <c r="AT35" s="702"/>
      <c r="AU35" s="702"/>
      <c r="AV35" s="702"/>
      <c r="AW35" s="702"/>
      <c r="AX35" s="702"/>
      <c r="AY35" s="702"/>
      <c r="AZ35" s="702"/>
      <c r="BA35" s="702"/>
      <c r="BB35" s="702"/>
      <c r="BC35" s="702"/>
      <c r="BD35" s="702"/>
      <c r="BE35" s="702"/>
      <c r="BF35" s="703"/>
      <c r="BG35" s="701" t="s">
        <v>329</v>
      </c>
      <c r="BH35" s="702"/>
      <c r="BI35" s="702"/>
      <c r="BJ35" s="702"/>
      <c r="BK35" s="702"/>
      <c r="BL35" s="702"/>
      <c r="BM35" s="702"/>
      <c r="BN35" s="702"/>
      <c r="BO35" s="702"/>
      <c r="BP35" s="702"/>
      <c r="BQ35" s="702"/>
      <c r="BR35" s="702"/>
      <c r="BS35" s="702"/>
      <c r="BT35" s="702"/>
      <c r="BU35" s="702"/>
      <c r="BV35" s="702"/>
      <c r="BW35" s="702"/>
      <c r="BX35" s="702"/>
      <c r="BY35" s="702"/>
      <c r="BZ35" s="702"/>
      <c r="CA35" s="702"/>
      <c r="CB35" s="703"/>
      <c r="CD35" s="673" t="s">
        <v>330</v>
      </c>
      <c r="CE35" s="674"/>
      <c r="CF35" s="674"/>
      <c r="CG35" s="674"/>
      <c r="CH35" s="674"/>
      <c r="CI35" s="674"/>
      <c r="CJ35" s="674"/>
      <c r="CK35" s="674"/>
      <c r="CL35" s="674"/>
      <c r="CM35" s="674"/>
      <c r="CN35" s="674"/>
      <c r="CO35" s="674"/>
      <c r="CP35" s="674"/>
      <c r="CQ35" s="675"/>
      <c r="CR35" s="640">
        <v>2117</v>
      </c>
      <c r="CS35" s="659"/>
      <c r="CT35" s="659"/>
      <c r="CU35" s="659"/>
      <c r="CV35" s="659"/>
      <c r="CW35" s="659"/>
      <c r="CX35" s="659"/>
      <c r="CY35" s="660"/>
      <c r="CZ35" s="643">
        <v>0.1</v>
      </c>
      <c r="DA35" s="661"/>
      <c r="DB35" s="661"/>
      <c r="DC35" s="662"/>
      <c r="DD35" s="646">
        <v>1098</v>
      </c>
      <c r="DE35" s="659"/>
      <c r="DF35" s="659"/>
      <c r="DG35" s="659"/>
      <c r="DH35" s="659"/>
      <c r="DI35" s="659"/>
      <c r="DJ35" s="659"/>
      <c r="DK35" s="660"/>
      <c r="DL35" s="646">
        <v>72</v>
      </c>
      <c r="DM35" s="659"/>
      <c r="DN35" s="659"/>
      <c r="DO35" s="659"/>
      <c r="DP35" s="659"/>
      <c r="DQ35" s="659"/>
      <c r="DR35" s="659"/>
      <c r="DS35" s="659"/>
      <c r="DT35" s="659"/>
      <c r="DU35" s="659"/>
      <c r="DV35" s="660"/>
      <c r="DW35" s="643">
        <v>0</v>
      </c>
      <c r="DX35" s="661"/>
      <c r="DY35" s="661"/>
      <c r="DZ35" s="661"/>
      <c r="EA35" s="661"/>
      <c r="EB35" s="661"/>
      <c r="EC35" s="676"/>
    </row>
    <row r="36" spans="2:133" ht="11.25" customHeight="1" x14ac:dyDescent="0.2">
      <c r="B36" s="637" t="s">
        <v>331</v>
      </c>
      <c r="C36" s="638"/>
      <c r="D36" s="638"/>
      <c r="E36" s="638"/>
      <c r="F36" s="638"/>
      <c r="G36" s="638"/>
      <c r="H36" s="638"/>
      <c r="I36" s="638"/>
      <c r="J36" s="638"/>
      <c r="K36" s="638"/>
      <c r="L36" s="638"/>
      <c r="M36" s="638"/>
      <c r="N36" s="638"/>
      <c r="O36" s="638"/>
      <c r="P36" s="638"/>
      <c r="Q36" s="639"/>
      <c r="R36" s="640">
        <v>90883</v>
      </c>
      <c r="S36" s="641"/>
      <c r="T36" s="641"/>
      <c r="U36" s="641"/>
      <c r="V36" s="641"/>
      <c r="W36" s="641"/>
      <c r="X36" s="641"/>
      <c r="Y36" s="642"/>
      <c r="Z36" s="677">
        <v>2.8</v>
      </c>
      <c r="AA36" s="677"/>
      <c r="AB36" s="677"/>
      <c r="AC36" s="677"/>
      <c r="AD36" s="678" t="s">
        <v>140</v>
      </c>
      <c r="AE36" s="678"/>
      <c r="AF36" s="678"/>
      <c r="AG36" s="678"/>
      <c r="AH36" s="678"/>
      <c r="AI36" s="678"/>
      <c r="AJ36" s="678"/>
      <c r="AK36" s="678"/>
      <c r="AL36" s="643" t="s">
        <v>140</v>
      </c>
      <c r="AM36" s="644"/>
      <c r="AN36" s="644"/>
      <c r="AO36" s="679"/>
      <c r="AP36" s="235"/>
      <c r="AQ36" s="692" t="s">
        <v>332</v>
      </c>
      <c r="AR36" s="693"/>
      <c r="AS36" s="693"/>
      <c r="AT36" s="693"/>
      <c r="AU36" s="693"/>
      <c r="AV36" s="693"/>
      <c r="AW36" s="693"/>
      <c r="AX36" s="693"/>
      <c r="AY36" s="694"/>
      <c r="AZ36" s="695">
        <v>450851</v>
      </c>
      <c r="BA36" s="696"/>
      <c r="BB36" s="696"/>
      <c r="BC36" s="696"/>
      <c r="BD36" s="696"/>
      <c r="BE36" s="696"/>
      <c r="BF36" s="697"/>
      <c r="BG36" s="698" t="s">
        <v>333</v>
      </c>
      <c r="BH36" s="699"/>
      <c r="BI36" s="699"/>
      <c r="BJ36" s="699"/>
      <c r="BK36" s="699"/>
      <c r="BL36" s="699"/>
      <c r="BM36" s="699"/>
      <c r="BN36" s="699"/>
      <c r="BO36" s="699"/>
      <c r="BP36" s="699"/>
      <c r="BQ36" s="699"/>
      <c r="BR36" s="699"/>
      <c r="BS36" s="699"/>
      <c r="BT36" s="699"/>
      <c r="BU36" s="700"/>
      <c r="BV36" s="695">
        <v>46238</v>
      </c>
      <c r="BW36" s="696"/>
      <c r="BX36" s="696"/>
      <c r="BY36" s="696"/>
      <c r="BZ36" s="696"/>
      <c r="CA36" s="696"/>
      <c r="CB36" s="697"/>
      <c r="CD36" s="673" t="s">
        <v>334</v>
      </c>
      <c r="CE36" s="674"/>
      <c r="CF36" s="674"/>
      <c r="CG36" s="674"/>
      <c r="CH36" s="674"/>
      <c r="CI36" s="674"/>
      <c r="CJ36" s="674"/>
      <c r="CK36" s="674"/>
      <c r="CL36" s="674"/>
      <c r="CM36" s="674"/>
      <c r="CN36" s="674"/>
      <c r="CO36" s="674"/>
      <c r="CP36" s="674"/>
      <c r="CQ36" s="675"/>
      <c r="CR36" s="640">
        <v>859479</v>
      </c>
      <c r="CS36" s="641"/>
      <c r="CT36" s="641"/>
      <c r="CU36" s="641"/>
      <c r="CV36" s="641"/>
      <c r="CW36" s="641"/>
      <c r="CX36" s="641"/>
      <c r="CY36" s="642"/>
      <c r="CZ36" s="643">
        <v>26.8</v>
      </c>
      <c r="DA36" s="661"/>
      <c r="DB36" s="661"/>
      <c r="DC36" s="662"/>
      <c r="DD36" s="646">
        <v>678142</v>
      </c>
      <c r="DE36" s="641"/>
      <c r="DF36" s="641"/>
      <c r="DG36" s="641"/>
      <c r="DH36" s="641"/>
      <c r="DI36" s="641"/>
      <c r="DJ36" s="641"/>
      <c r="DK36" s="642"/>
      <c r="DL36" s="646">
        <v>638680</v>
      </c>
      <c r="DM36" s="641"/>
      <c r="DN36" s="641"/>
      <c r="DO36" s="641"/>
      <c r="DP36" s="641"/>
      <c r="DQ36" s="641"/>
      <c r="DR36" s="641"/>
      <c r="DS36" s="641"/>
      <c r="DT36" s="641"/>
      <c r="DU36" s="641"/>
      <c r="DV36" s="642"/>
      <c r="DW36" s="643">
        <v>31.7</v>
      </c>
      <c r="DX36" s="661"/>
      <c r="DY36" s="661"/>
      <c r="DZ36" s="661"/>
      <c r="EA36" s="661"/>
      <c r="EB36" s="661"/>
      <c r="EC36" s="676"/>
    </row>
    <row r="37" spans="2:133" ht="11.25" customHeight="1" x14ac:dyDescent="0.2">
      <c r="B37" s="637" t="s">
        <v>335</v>
      </c>
      <c r="C37" s="638"/>
      <c r="D37" s="638"/>
      <c r="E37" s="638"/>
      <c r="F37" s="638"/>
      <c r="G37" s="638"/>
      <c r="H37" s="638"/>
      <c r="I37" s="638"/>
      <c r="J37" s="638"/>
      <c r="K37" s="638"/>
      <c r="L37" s="638"/>
      <c r="M37" s="638"/>
      <c r="N37" s="638"/>
      <c r="O37" s="638"/>
      <c r="P37" s="638"/>
      <c r="Q37" s="639"/>
      <c r="R37" s="640">
        <v>155512</v>
      </c>
      <c r="S37" s="641"/>
      <c r="T37" s="641"/>
      <c r="U37" s="641"/>
      <c r="V37" s="641"/>
      <c r="W37" s="641"/>
      <c r="X37" s="641"/>
      <c r="Y37" s="642"/>
      <c r="Z37" s="677">
        <v>4.7</v>
      </c>
      <c r="AA37" s="677"/>
      <c r="AB37" s="677"/>
      <c r="AC37" s="677"/>
      <c r="AD37" s="678" t="s">
        <v>140</v>
      </c>
      <c r="AE37" s="678"/>
      <c r="AF37" s="678"/>
      <c r="AG37" s="678"/>
      <c r="AH37" s="678"/>
      <c r="AI37" s="678"/>
      <c r="AJ37" s="678"/>
      <c r="AK37" s="678"/>
      <c r="AL37" s="643" t="s">
        <v>140</v>
      </c>
      <c r="AM37" s="644"/>
      <c r="AN37" s="644"/>
      <c r="AO37" s="679"/>
      <c r="AQ37" s="680" t="s">
        <v>336</v>
      </c>
      <c r="AR37" s="681"/>
      <c r="AS37" s="681"/>
      <c r="AT37" s="681"/>
      <c r="AU37" s="681"/>
      <c r="AV37" s="681"/>
      <c r="AW37" s="681"/>
      <c r="AX37" s="681"/>
      <c r="AY37" s="682"/>
      <c r="AZ37" s="640">
        <v>147875</v>
      </c>
      <c r="BA37" s="641"/>
      <c r="BB37" s="641"/>
      <c r="BC37" s="641"/>
      <c r="BD37" s="659"/>
      <c r="BE37" s="659"/>
      <c r="BF37" s="683"/>
      <c r="BG37" s="673" t="s">
        <v>337</v>
      </c>
      <c r="BH37" s="674"/>
      <c r="BI37" s="674"/>
      <c r="BJ37" s="674"/>
      <c r="BK37" s="674"/>
      <c r="BL37" s="674"/>
      <c r="BM37" s="674"/>
      <c r="BN37" s="674"/>
      <c r="BO37" s="674"/>
      <c r="BP37" s="674"/>
      <c r="BQ37" s="674"/>
      <c r="BR37" s="674"/>
      <c r="BS37" s="674"/>
      <c r="BT37" s="674"/>
      <c r="BU37" s="675"/>
      <c r="BV37" s="640">
        <v>44458</v>
      </c>
      <c r="BW37" s="641"/>
      <c r="BX37" s="641"/>
      <c r="BY37" s="641"/>
      <c r="BZ37" s="641"/>
      <c r="CA37" s="641"/>
      <c r="CB37" s="684"/>
      <c r="CD37" s="673" t="s">
        <v>338</v>
      </c>
      <c r="CE37" s="674"/>
      <c r="CF37" s="674"/>
      <c r="CG37" s="674"/>
      <c r="CH37" s="674"/>
      <c r="CI37" s="674"/>
      <c r="CJ37" s="674"/>
      <c r="CK37" s="674"/>
      <c r="CL37" s="674"/>
      <c r="CM37" s="674"/>
      <c r="CN37" s="674"/>
      <c r="CO37" s="674"/>
      <c r="CP37" s="674"/>
      <c r="CQ37" s="675"/>
      <c r="CR37" s="640">
        <v>634462</v>
      </c>
      <c r="CS37" s="659"/>
      <c r="CT37" s="659"/>
      <c r="CU37" s="659"/>
      <c r="CV37" s="659"/>
      <c r="CW37" s="659"/>
      <c r="CX37" s="659"/>
      <c r="CY37" s="660"/>
      <c r="CZ37" s="643">
        <v>19.8</v>
      </c>
      <c r="DA37" s="661"/>
      <c r="DB37" s="661"/>
      <c r="DC37" s="662"/>
      <c r="DD37" s="646">
        <v>554871</v>
      </c>
      <c r="DE37" s="659"/>
      <c r="DF37" s="659"/>
      <c r="DG37" s="659"/>
      <c r="DH37" s="659"/>
      <c r="DI37" s="659"/>
      <c r="DJ37" s="659"/>
      <c r="DK37" s="660"/>
      <c r="DL37" s="646">
        <v>546890</v>
      </c>
      <c r="DM37" s="659"/>
      <c r="DN37" s="659"/>
      <c r="DO37" s="659"/>
      <c r="DP37" s="659"/>
      <c r="DQ37" s="659"/>
      <c r="DR37" s="659"/>
      <c r="DS37" s="659"/>
      <c r="DT37" s="659"/>
      <c r="DU37" s="659"/>
      <c r="DV37" s="660"/>
      <c r="DW37" s="643">
        <v>27.2</v>
      </c>
      <c r="DX37" s="661"/>
      <c r="DY37" s="661"/>
      <c r="DZ37" s="661"/>
      <c r="EA37" s="661"/>
      <c r="EB37" s="661"/>
      <c r="EC37" s="676"/>
    </row>
    <row r="38" spans="2:133" ht="11.25" customHeight="1" x14ac:dyDescent="0.2">
      <c r="B38" s="637" t="s">
        <v>339</v>
      </c>
      <c r="C38" s="638"/>
      <c r="D38" s="638"/>
      <c r="E38" s="638"/>
      <c r="F38" s="638"/>
      <c r="G38" s="638"/>
      <c r="H38" s="638"/>
      <c r="I38" s="638"/>
      <c r="J38" s="638"/>
      <c r="K38" s="638"/>
      <c r="L38" s="638"/>
      <c r="M38" s="638"/>
      <c r="N38" s="638"/>
      <c r="O38" s="638"/>
      <c r="P38" s="638"/>
      <c r="Q38" s="639"/>
      <c r="R38" s="640">
        <v>51178</v>
      </c>
      <c r="S38" s="641"/>
      <c r="T38" s="641"/>
      <c r="U38" s="641"/>
      <c r="V38" s="641"/>
      <c r="W38" s="641"/>
      <c r="X38" s="641"/>
      <c r="Y38" s="642"/>
      <c r="Z38" s="677">
        <v>1.6</v>
      </c>
      <c r="AA38" s="677"/>
      <c r="AB38" s="677"/>
      <c r="AC38" s="677"/>
      <c r="AD38" s="678">
        <v>70</v>
      </c>
      <c r="AE38" s="678"/>
      <c r="AF38" s="678"/>
      <c r="AG38" s="678"/>
      <c r="AH38" s="678"/>
      <c r="AI38" s="678"/>
      <c r="AJ38" s="678"/>
      <c r="AK38" s="678"/>
      <c r="AL38" s="643">
        <v>0</v>
      </c>
      <c r="AM38" s="644"/>
      <c r="AN38" s="644"/>
      <c r="AO38" s="679"/>
      <c r="AQ38" s="680" t="s">
        <v>340</v>
      </c>
      <c r="AR38" s="681"/>
      <c r="AS38" s="681"/>
      <c r="AT38" s="681"/>
      <c r="AU38" s="681"/>
      <c r="AV38" s="681"/>
      <c r="AW38" s="681"/>
      <c r="AX38" s="681"/>
      <c r="AY38" s="682"/>
      <c r="AZ38" s="640">
        <v>57646</v>
      </c>
      <c r="BA38" s="641"/>
      <c r="BB38" s="641"/>
      <c r="BC38" s="641"/>
      <c r="BD38" s="659"/>
      <c r="BE38" s="659"/>
      <c r="BF38" s="683"/>
      <c r="BG38" s="673" t="s">
        <v>341</v>
      </c>
      <c r="BH38" s="674"/>
      <c r="BI38" s="674"/>
      <c r="BJ38" s="674"/>
      <c r="BK38" s="674"/>
      <c r="BL38" s="674"/>
      <c r="BM38" s="674"/>
      <c r="BN38" s="674"/>
      <c r="BO38" s="674"/>
      <c r="BP38" s="674"/>
      <c r="BQ38" s="674"/>
      <c r="BR38" s="674"/>
      <c r="BS38" s="674"/>
      <c r="BT38" s="674"/>
      <c r="BU38" s="675"/>
      <c r="BV38" s="640">
        <v>761</v>
      </c>
      <c r="BW38" s="641"/>
      <c r="BX38" s="641"/>
      <c r="BY38" s="641"/>
      <c r="BZ38" s="641"/>
      <c r="CA38" s="641"/>
      <c r="CB38" s="684"/>
      <c r="CD38" s="673" t="s">
        <v>342</v>
      </c>
      <c r="CE38" s="674"/>
      <c r="CF38" s="674"/>
      <c r="CG38" s="674"/>
      <c r="CH38" s="674"/>
      <c r="CI38" s="674"/>
      <c r="CJ38" s="674"/>
      <c r="CK38" s="674"/>
      <c r="CL38" s="674"/>
      <c r="CM38" s="674"/>
      <c r="CN38" s="674"/>
      <c r="CO38" s="674"/>
      <c r="CP38" s="674"/>
      <c r="CQ38" s="675"/>
      <c r="CR38" s="640">
        <v>417426</v>
      </c>
      <c r="CS38" s="641"/>
      <c r="CT38" s="641"/>
      <c r="CU38" s="641"/>
      <c r="CV38" s="641"/>
      <c r="CW38" s="641"/>
      <c r="CX38" s="641"/>
      <c r="CY38" s="642"/>
      <c r="CZ38" s="643">
        <v>13</v>
      </c>
      <c r="DA38" s="661"/>
      <c r="DB38" s="661"/>
      <c r="DC38" s="662"/>
      <c r="DD38" s="646">
        <v>373096</v>
      </c>
      <c r="DE38" s="641"/>
      <c r="DF38" s="641"/>
      <c r="DG38" s="641"/>
      <c r="DH38" s="641"/>
      <c r="DI38" s="641"/>
      <c r="DJ38" s="641"/>
      <c r="DK38" s="642"/>
      <c r="DL38" s="646">
        <v>314622</v>
      </c>
      <c r="DM38" s="641"/>
      <c r="DN38" s="641"/>
      <c r="DO38" s="641"/>
      <c r="DP38" s="641"/>
      <c r="DQ38" s="641"/>
      <c r="DR38" s="641"/>
      <c r="DS38" s="641"/>
      <c r="DT38" s="641"/>
      <c r="DU38" s="641"/>
      <c r="DV38" s="642"/>
      <c r="DW38" s="643">
        <v>15.6</v>
      </c>
      <c r="DX38" s="661"/>
      <c r="DY38" s="661"/>
      <c r="DZ38" s="661"/>
      <c r="EA38" s="661"/>
      <c r="EB38" s="661"/>
      <c r="EC38" s="676"/>
    </row>
    <row r="39" spans="2:133" ht="11.25" customHeight="1" x14ac:dyDescent="0.2">
      <c r="B39" s="637" t="s">
        <v>343</v>
      </c>
      <c r="C39" s="638"/>
      <c r="D39" s="638"/>
      <c r="E39" s="638"/>
      <c r="F39" s="638"/>
      <c r="G39" s="638"/>
      <c r="H39" s="638"/>
      <c r="I39" s="638"/>
      <c r="J39" s="638"/>
      <c r="K39" s="638"/>
      <c r="L39" s="638"/>
      <c r="M39" s="638"/>
      <c r="N39" s="638"/>
      <c r="O39" s="638"/>
      <c r="P39" s="638"/>
      <c r="Q39" s="639"/>
      <c r="R39" s="640">
        <v>317600</v>
      </c>
      <c r="S39" s="641"/>
      <c r="T39" s="641"/>
      <c r="U39" s="641"/>
      <c r="V39" s="641"/>
      <c r="W39" s="641"/>
      <c r="X39" s="641"/>
      <c r="Y39" s="642"/>
      <c r="Z39" s="677">
        <v>9.6</v>
      </c>
      <c r="AA39" s="677"/>
      <c r="AB39" s="677"/>
      <c r="AC39" s="677"/>
      <c r="AD39" s="678" t="s">
        <v>140</v>
      </c>
      <c r="AE39" s="678"/>
      <c r="AF39" s="678"/>
      <c r="AG39" s="678"/>
      <c r="AH39" s="678"/>
      <c r="AI39" s="678"/>
      <c r="AJ39" s="678"/>
      <c r="AK39" s="678"/>
      <c r="AL39" s="643" t="s">
        <v>243</v>
      </c>
      <c r="AM39" s="644"/>
      <c r="AN39" s="644"/>
      <c r="AO39" s="679"/>
      <c r="AQ39" s="680" t="s">
        <v>344</v>
      </c>
      <c r="AR39" s="681"/>
      <c r="AS39" s="681"/>
      <c r="AT39" s="681"/>
      <c r="AU39" s="681"/>
      <c r="AV39" s="681"/>
      <c r="AW39" s="681"/>
      <c r="AX39" s="681"/>
      <c r="AY39" s="682"/>
      <c r="AZ39" s="640">
        <v>29252</v>
      </c>
      <c r="BA39" s="641"/>
      <c r="BB39" s="641"/>
      <c r="BC39" s="641"/>
      <c r="BD39" s="659"/>
      <c r="BE39" s="659"/>
      <c r="BF39" s="683"/>
      <c r="BG39" s="673" t="s">
        <v>345</v>
      </c>
      <c r="BH39" s="674"/>
      <c r="BI39" s="674"/>
      <c r="BJ39" s="674"/>
      <c r="BK39" s="674"/>
      <c r="BL39" s="674"/>
      <c r="BM39" s="674"/>
      <c r="BN39" s="674"/>
      <c r="BO39" s="674"/>
      <c r="BP39" s="674"/>
      <c r="BQ39" s="674"/>
      <c r="BR39" s="674"/>
      <c r="BS39" s="674"/>
      <c r="BT39" s="674"/>
      <c r="BU39" s="675"/>
      <c r="BV39" s="640">
        <v>1357</v>
      </c>
      <c r="BW39" s="641"/>
      <c r="BX39" s="641"/>
      <c r="BY39" s="641"/>
      <c r="BZ39" s="641"/>
      <c r="CA39" s="641"/>
      <c r="CB39" s="684"/>
      <c r="CD39" s="673" t="s">
        <v>346</v>
      </c>
      <c r="CE39" s="674"/>
      <c r="CF39" s="674"/>
      <c r="CG39" s="674"/>
      <c r="CH39" s="674"/>
      <c r="CI39" s="674"/>
      <c r="CJ39" s="674"/>
      <c r="CK39" s="674"/>
      <c r="CL39" s="674"/>
      <c r="CM39" s="674"/>
      <c r="CN39" s="674"/>
      <c r="CO39" s="674"/>
      <c r="CP39" s="674"/>
      <c r="CQ39" s="675"/>
      <c r="CR39" s="640">
        <v>106565</v>
      </c>
      <c r="CS39" s="659"/>
      <c r="CT39" s="659"/>
      <c r="CU39" s="659"/>
      <c r="CV39" s="659"/>
      <c r="CW39" s="659"/>
      <c r="CX39" s="659"/>
      <c r="CY39" s="660"/>
      <c r="CZ39" s="643">
        <v>3.3</v>
      </c>
      <c r="DA39" s="661"/>
      <c r="DB39" s="661"/>
      <c r="DC39" s="662"/>
      <c r="DD39" s="646">
        <v>106418</v>
      </c>
      <c r="DE39" s="659"/>
      <c r="DF39" s="659"/>
      <c r="DG39" s="659"/>
      <c r="DH39" s="659"/>
      <c r="DI39" s="659"/>
      <c r="DJ39" s="659"/>
      <c r="DK39" s="660"/>
      <c r="DL39" s="646" t="s">
        <v>140</v>
      </c>
      <c r="DM39" s="659"/>
      <c r="DN39" s="659"/>
      <c r="DO39" s="659"/>
      <c r="DP39" s="659"/>
      <c r="DQ39" s="659"/>
      <c r="DR39" s="659"/>
      <c r="DS39" s="659"/>
      <c r="DT39" s="659"/>
      <c r="DU39" s="659"/>
      <c r="DV39" s="660"/>
      <c r="DW39" s="643" t="s">
        <v>140</v>
      </c>
      <c r="DX39" s="661"/>
      <c r="DY39" s="661"/>
      <c r="DZ39" s="661"/>
      <c r="EA39" s="661"/>
      <c r="EB39" s="661"/>
      <c r="EC39" s="676"/>
    </row>
    <row r="40" spans="2:133" ht="11.25" customHeight="1" x14ac:dyDescent="0.2">
      <c r="B40" s="637" t="s">
        <v>347</v>
      </c>
      <c r="C40" s="638"/>
      <c r="D40" s="638"/>
      <c r="E40" s="638"/>
      <c r="F40" s="638"/>
      <c r="G40" s="638"/>
      <c r="H40" s="638"/>
      <c r="I40" s="638"/>
      <c r="J40" s="638"/>
      <c r="K40" s="638"/>
      <c r="L40" s="638"/>
      <c r="M40" s="638"/>
      <c r="N40" s="638"/>
      <c r="O40" s="638"/>
      <c r="P40" s="638"/>
      <c r="Q40" s="639"/>
      <c r="R40" s="640" t="s">
        <v>141</v>
      </c>
      <c r="S40" s="641"/>
      <c r="T40" s="641"/>
      <c r="U40" s="641"/>
      <c r="V40" s="641"/>
      <c r="W40" s="641"/>
      <c r="X40" s="641"/>
      <c r="Y40" s="642"/>
      <c r="Z40" s="677" t="s">
        <v>140</v>
      </c>
      <c r="AA40" s="677"/>
      <c r="AB40" s="677"/>
      <c r="AC40" s="677"/>
      <c r="AD40" s="678" t="s">
        <v>243</v>
      </c>
      <c r="AE40" s="678"/>
      <c r="AF40" s="678"/>
      <c r="AG40" s="678"/>
      <c r="AH40" s="678"/>
      <c r="AI40" s="678"/>
      <c r="AJ40" s="678"/>
      <c r="AK40" s="678"/>
      <c r="AL40" s="643" t="s">
        <v>141</v>
      </c>
      <c r="AM40" s="644"/>
      <c r="AN40" s="644"/>
      <c r="AO40" s="679"/>
      <c r="AQ40" s="680" t="s">
        <v>348</v>
      </c>
      <c r="AR40" s="681"/>
      <c r="AS40" s="681"/>
      <c r="AT40" s="681"/>
      <c r="AU40" s="681"/>
      <c r="AV40" s="681"/>
      <c r="AW40" s="681"/>
      <c r="AX40" s="681"/>
      <c r="AY40" s="682"/>
      <c r="AZ40" s="640">
        <v>5104</v>
      </c>
      <c r="BA40" s="641"/>
      <c r="BB40" s="641"/>
      <c r="BC40" s="641"/>
      <c r="BD40" s="659"/>
      <c r="BE40" s="659"/>
      <c r="BF40" s="683"/>
      <c r="BG40" s="685" t="s">
        <v>349</v>
      </c>
      <c r="BH40" s="686"/>
      <c r="BI40" s="686"/>
      <c r="BJ40" s="686"/>
      <c r="BK40" s="686"/>
      <c r="BL40" s="236"/>
      <c r="BM40" s="674" t="s">
        <v>350</v>
      </c>
      <c r="BN40" s="674"/>
      <c r="BO40" s="674"/>
      <c r="BP40" s="674"/>
      <c r="BQ40" s="674"/>
      <c r="BR40" s="674"/>
      <c r="BS40" s="674"/>
      <c r="BT40" s="674"/>
      <c r="BU40" s="675"/>
      <c r="BV40" s="640">
        <v>99</v>
      </c>
      <c r="BW40" s="641"/>
      <c r="BX40" s="641"/>
      <c r="BY40" s="641"/>
      <c r="BZ40" s="641"/>
      <c r="CA40" s="641"/>
      <c r="CB40" s="684"/>
      <c r="CD40" s="673" t="s">
        <v>351</v>
      </c>
      <c r="CE40" s="674"/>
      <c r="CF40" s="674"/>
      <c r="CG40" s="674"/>
      <c r="CH40" s="674"/>
      <c r="CI40" s="674"/>
      <c r="CJ40" s="674"/>
      <c r="CK40" s="674"/>
      <c r="CL40" s="674"/>
      <c r="CM40" s="674"/>
      <c r="CN40" s="674"/>
      <c r="CO40" s="674"/>
      <c r="CP40" s="674"/>
      <c r="CQ40" s="675"/>
      <c r="CR40" s="640" t="s">
        <v>243</v>
      </c>
      <c r="CS40" s="641"/>
      <c r="CT40" s="641"/>
      <c r="CU40" s="641"/>
      <c r="CV40" s="641"/>
      <c r="CW40" s="641"/>
      <c r="CX40" s="641"/>
      <c r="CY40" s="642"/>
      <c r="CZ40" s="643" t="s">
        <v>243</v>
      </c>
      <c r="DA40" s="661"/>
      <c r="DB40" s="661"/>
      <c r="DC40" s="662"/>
      <c r="DD40" s="646" t="s">
        <v>140</v>
      </c>
      <c r="DE40" s="641"/>
      <c r="DF40" s="641"/>
      <c r="DG40" s="641"/>
      <c r="DH40" s="641"/>
      <c r="DI40" s="641"/>
      <c r="DJ40" s="641"/>
      <c r="DK40" s="642"/>
      <c r="DL40" s="646" t="s">
        <v>243</v>
      </c>
      <c r="DM40" s="641"/>
      <c r="DN40" s="641"/>
      <c r="DO40" s="641"/>
      <c r="DP40" s="641"/>
      <c r="DQ40" s="641"/>
      <c r="DR40" s="641"/>
      <c r="DS40" s="641"/>
      <c r="DT40" s="641"/>
      <c r="DU40" s="641"/>
      <c r="DV40" s="642"/>
      <c r="DW40" s="643" t="s">
        <v>141</v>
      </c>
      <c r="DX40" s="661"/>
      <c r="DY40" s="661"/>
      <c r="DZ40" s="661"/>
      <c r="EA40" s="661"/>
      <c r="EB40" s="661"/>
      <c r="EC40" s="676"/>
    </row>
    <row r="41" spans="2:133" ht="11.25" customHeight="1" x14ac:dyDescent="0.2">
      <c r="B41" s="637" t="s">
        <v>352</v>
      </c>
      <c r="C41" s="638"/>
      <c r="D41" s="638"/>
      <c r="E41" s="638"/>
      <c r="F41" s="638"/>
      <c r="G41" s="638"/>
      <c r="H41" s="638"/>
      <c r="I41" s="638"/>
      <c r="J41" s="638"/>
      <c r="K41" s="638"/>
      <c r="L41" s="638"/>
      <c r="M41" s="638"/>
      <c r="N41" s="638"/>
      <c r="O41" s="638"/>
      <c r="P41" s="638"/>
      <c r="Q41" s="639"/>
      <c r="R41" s="640">
        <v>58800</v>
      </c>
      <c r="S41" s="641"/>
      <c r="T41" s="641"/>
      <c r="U41" s="641"/>
      <c r="V41" s="641"/>
      <c r="W41" s="641"/>
      <c r="X41" s="641"/>
      <c r="Y41" s="642"/>
      <c r="Z41" s="677">
        <v>1.8</v>
      </c>
      <c r="AA41" s="677"/>
      <c r="AB41" s="677"/>
      <c r="AC41" s="677"/>
      <c r="AD41" s="678" t="s">
        <v>141</v>
      </c>
      <c r="AE41" s="678"/>
      <c r="AF41" s="678"/>
      <c r="AG41" s="678"/>
      <c r="AH41" s="678"/>
      <c r="AI41" s="678"/>
      <c r="AJ41" s="678"/>
      <c r="AK41" s="678"/>
      <c r="AL41" s="643" t="s">
        <v>243</v>
      </c>
      <c r="AM41" s="644"/>
      <c r="AN41" s="644"/>
      <c r="AO41" s="679"/>
      <c r="AQ41" s="680" t="s">
        <v>353</v>
      </c>
      <c r="AR41" s="681"/>
      <c r="AS41" s="681"/>
      <c r="AT41" s="681"/>
      <c r="AU41" s="681"/>
      <c r="AV41" s="681"/>
      <c r="AW41" s="681"/>
      <c r="AX41" s="681"/>
      <c r="AY41" s="682"/>
      <c r="AZ41" s="640">
        <v>78968</v>
      </c>
      <c r="BA41" s="641"/>
      <c r="BB41" s="641"/>
      <c r="BC41" s="641"/>
      <c r="BD41" s="659"/>
      <c r="BE41" s="659"/>
      <c r="BF41" s="683"/>
      <c r="BG41" s="685"/>
      <c r="BH41" s="686"/>
      <c r="BI41" s="686"/>
      <c r="BJ41" s="686"/>
      <c r="BK41" s="686"/>
      <c r="BL41" s="236"/>
      <c r="BM41" s="674" t="s">
        <v>354</v>
      </c>
      <c r="BN41" s="674"/>
      <c r="BO41" s="674"/>
      <c r="BP41" s="674"/>
      <c r="BQ41" s="674"/>
      <c r="BR41" s="674"/>
      <c r="BS41" s="674"/>
      <c r="BT41" s="674"/>
      <c r="BU41" s="675"/>
      <c r="BV41" s="640" t="s">
        <v>243</v>
      </c>
      <c r="BW41" s="641"/>
      <c r="BX41" s="641"/>
      <c r="BY41" s="641"/>
      <c r="BZ41" s="641"/>
      <c r="CA41" s="641"/>
      <c r="CB41" s="684"/>
      <c r="CD41" s="673" t="s">
        <v>355</v>
      </c>
      <c r="CE41" s="674"/>
      <c r="CF41" s="674"/>
      <c r="CG41" s="674"/>
      <c r="CH41" s="674"/>
      <c r="CI41" s="674"/>
      <c r="CJ41" s="674"/>
      <c r="CK41" s="674"/>
      <c r="CL41" s="674"/>
      <c r="CM41" s="674"/>
      <c r="CN41" s="674"/>
      <c r="CO41" s="674"/>
      <c r="CP41" s="674"/>
      <c r="CQ41" s="675"/>
      <c r="CR41" s="640" t="s">
        <v>140</v>
      </c>
      <c r="CS41" s="659"/>
      <c r="CT41" s="659"/>
      <c r="CU41" s="659"/>
      <c r="CV41" s="659"/>
      <c r="CW41" s="659"/>
      <c r="CX41" s="659"/>
      <c r="CY41" s="660"/>
      <c r="CZ41" s="643" t="s">
        <v>243</v>
      </c>
      <c r="DA41" s="661"/>
      <c r="DB41" s="661"/>
      <c r="DC41" s="662"/>
      <c r="DD41" s="646" t="s">
        <v>140</v>
      </c>
      <c r="DE41" s="659"/>
      <c r="DF41" s="659"/>
      <c r="DG41" s="659"/>
      <c r="DH41" s="659"/>
      <c r="DI41" s="659"/>
      <c r="DJ41" s="659"/>
      <c r="DK41" s="660"/>
      <c r="DL41" s="647"/>
      <c r="DM41" s="648"/>
      <c r="DN41" s="648"/>
      <c r="DO41" s="648"/>
      <c r="DP41" s="648"/>
      <c r="DQ41" s="648"/>
      <c r="DR41" s="648"/>
      <c r="DS41" s="648"/>
      <c r="DT41" s="648"/>
      <c r="DU41" s="648"/>
      <c r="DV41" s="649"/>
      <c r="DW41" s="650"/>
      <c r="DX41" s="651"/>
      <c r="DY41" s="651"/>
      <c r="DZ41" s="651"/>
      <c r="EA41" s="651"/>
      <c r="EB41" s="651"/>
      <c r="EC41" s="652"/>
    </row>
    <row r="42" spans="2:133" ht="11.25" customHeight="1" x14ac:dyDescent="0.2">
      <c r="B42" s="621" t="s">
        <v>356</v>
      </c>
      <c r="C42" s="622"/>
      <c r="D42" s="622"/>
      <c r="E42" s="622"/>
      <c r="F42" s="622"/>
      <c r="G42" s="622"/>
      <c r="H42" s="622"/>
      <c r="I42" s="622"/>
      <c r="J42" s="622"/>
      <c r="K42" s="622"/>
      <c r="L42" s="622"/>
      <c r="M42" s="622"/>
      <c r="N42" s="622"/>
      <c r="O42" s="622"/>
      <c r="P42" s="622"/>
      <c r="Q42" s="623"/>
      <c r="R42" s="624">
        <v>3293161</v>
      </c>
      <c r="S42" s="663"/>
      <c r="T42" s="663"/>
      <c r="U42" s="663"/>
      <c r="V42" s="663"/>
      <c r="W42" s="663"/>
      <c r="X42" s="663"/>
      <c r="Y42" s="665"/>
      <c r="Z42" s="666">
        <v>100</v>
      </c>
      <c r="AA42" s="666"/>
      <c r="AB42" s="666"/>
      <c r="AC42" s="666"/>
      <c r="AD42" s="667">
        <v>1953734</v>
      </c>
      <c r="AE42" s="667"/>
      <c r="AF42" s="667"/>
      <c r="AG42" s="667"/>
      <c r="AH42" s="667"/>
      <c r="AI42" s="667"/>
      <c r="AJ42" s="667"/>
      <c r="AK42" s="667"/>
      <c r="AL42" s="627">
        <v>100</v>
      </c>
      <c r="AM42" s="668"/>
      <c r="AN42" s="668"/>
      <c r="AO42" s="669"/>
      <c r="AQ42" s="670" t="s">
        <v>357</v>
      </c>
      <c r="AR42" s="671"/>
      <c r="AS42" s="671"/>
      <c r="AT42" s="671"/>
      <c r="AU42" s="671"/>
      <c r="AV42" s="671"/>
      <c r="AW42" s="671"/>
      <c r="AX42" s="671"/>
      <c r="AY42" s="672"/>
      <c r="AZ42" s="624">
        <v>132006</v>
      </c>
      <c r="BA42" s="663"/>
      <c r="BB42" s="663"/>
      <c r="BC42" s="663"/>
      <c r="BD42" s="625"/>
      <c r="BE42" s="625"/>
      <c r="BF42" s="689"/>
      <c r="BG42" s="687"/>
      <c r="BH42" s="688"/>
      <c r="BI42" s="688"/>
      <c r="BJ42" s="688"/>
      <c r="BK42" s="688"/>
      <c r="BL42" s="237"/>
      <c r="BM42" s="690" t="s">
        <v>358</v>
      </c>
      <c r="BN42" s="690"/>
      <c r="BO42" s="690"/>
      <c r="BP42" s="690"/>
      <c r="BQ42" s="690"/>
      <c r="BR42" s="690"/>
      <c r="BS42" s="690"/>
      <c r="BT42" s="690"/>
      <c r="BU42" s="691"/>
      <c r="BV42" s="624">
        <v>316</v>
      </c>
      <c r="BW42" s="663"/>
      <c r="BX42" s="663"/>
      <c r="BY42" s="663"/>
      <c r="BZ42" s="663"/>
      <c r="CA42" s="663"/>
      <c r="CB42" s="664"/>
      <c r="CD42" s="637" t="s">
        <v>359</v>
      </c>
      <c r="CE42" s="638"/>
      <c r="CF42" s="638"/>
      <c r="CG42" s="638"/>
      <c r="CH42" s="638"/>
      <c r="CI42" s="638"/>
      <c r="CJ42" s="638"/>
      <c r="CK42" s="638"/>
      <c r="CL42" s="638"/>
      <c r="CM42" s="638"/>
      <c r="CN42" s="638"/>
      <c r="CO42" s="638"/>
      <c r="CP42" s="638"/>
      <c r="CQ42" s="639"/>
      <c r="CR42" s="640">
        <v>318290</v>
      </c>
      <c r="CS42" s="641"/>
      <c r="CT42" s="641"/>
      <c r="CU42" s="641"/>
      <c r="CV42" s="641"/>
      <c r="CW42" s="641"/>
      <c r="CX42" s="641"/>
      <c r="CY42" s="642"/>
      <c r="CZ42" s="643">
        <v>9.9</v>
      </c>
      <c r="DA42" s="644"/>
      <c r="DB42" s="644"/>
      <c r="DC42" s="645"/>
      <c r="DD42" s="646">
        <v>38905</v>
      </c>
      <c r="DE42" s="641"/>
      <c r="DF42" s="641"/>
      <c r="DG42" s="641"/>
      <c r="DH42" s="641"/>
      <c r="DI42" s="641"/>
      <c r="DJ42" s="641"/>
      <c r="DK42" s="642"/>
      <c r="DL42" s="647"/>
      <c r="DM42" s="648"/>
      <c r="DN42" s="648"/>
      <c r="DO42" s="648"/>
      <c r="DP42" s="648"/>
      <c r="DQ42" s="648"/>
      <c r="DR42" s="648"/>
      <c r="DS42" s="648"/>
      <c r="DT42" s="648"/>
      <c r="DU42" s="648"/>
      <c r="DV42" s="649"/>
      <c r="DW42" s="650"/>
      <c r="DX42" s="651"/>
      <c r="DY42" s="651"/>
      <c r="DZ42" s="651"/>
      <c r="EA42" s="651"/>
      <c r="EB42" s="651"/>
      <c r="EC42" s="652"/>
    </row>
    <row r="43" spans="2:133" ht="11.25" customHeight="1" x14ac:dyDescent="0.2">
      <c r="BV43" s="238"/>
      <c r="BW43" s="238"/>
      <c r="BX43" s="238"/>
      <c r="BY43" s="238"/>
      <c r="BZ43" s="238"/>
      <c r="CA43" s="238"/>
      <c r="CB43" s="238"/>
      <c r="CD43" s="637" t="s">
        <v>360</v>
      </c>
      <c r="CE43" s="638"/>
      <c r="CF43" s="638"/>
      <c r="CG43" s="638"/>
      <c r="CH43" s="638"/>
      <c r="CI43" s="638"/>
      <c r="CJ43" s="638"/>
      <c r="CK43" s="638"/>
      <c r="CL43" s="638"/>
      <c r="CM43" s="638"/>
      <c r="CN43" s="638"/>
      <c r="CO43" s="638"/>
      <c r="CP43" s="638"/>
      <c r="CQ43" s="639"/>
      <c r="CR43" s="640">
        <v>9603</v>
      </c>
      <c r="CS43" s="659"/>
      <c r="CT43" s="659"/>
      <c r="CU43" s="659"/>
      <c r="CV43" s="659"/>
      <c r="CW43" s="659"/>
      <c r="CX43" s="659"/>
      <c r="CY43" s="660"/>
      <c r="CZ43" s="643">
        <v>0.3</v>
      </c>
      <c r="DA43" s="661"/>
      <c r="DB43" s="661"/>
      <c r="DC43" s="662"/>
      <c r="DD43" s="646">
        <v>1699</v>
      </c>
      <c r="DE43" s="659"/>
      <c r="DF43" s="659"/>
      <c r="DG43" s="659"/>
      <c r="DH43" s="659"/>
      <c r="DI43" s="659"/>
      <c r="DJ43" s="659"/>
      <c r="DK43" s="660"/>
      <c r="DL43" s="647"/>
      <c r="DM43" s="648"/>
      <c r="DN43" s="648"/>
      <c r="DO43" s="648"/>
      <c r="DP43" s="648"/>
      <c r="DQ43" s="648"/>
      <c r="DR43" s="648"/>
      <c r="DS43" s="648"/>
      <c r="DT43" s="648"/>
      <c r="DU43" s="648"/>
      <c r="DV43" s="649"/>
      <c r="DW43" s="650"/>
      <c r="DX43" s="651"/>
      <c r="DY43" s="651"/>
      <c r="DZ43" s="651"/>
      <c r="EA43" s="651"/>
      <c r="EB43" s="651"/>
      <c r="EC43" s="652"/>
    </row>
    <row r="44" spans="2:133" ht="11.25" customHeight="1" x14ac:dyDescent="0.2">
      <c r="CD44" s="653" t="s">
        <v>308</v>
      </c>
      <c r="CE44" s="654"/>
      <c r="CF44" s="637" t="s">
        <v>361</v>
      </c>
      <c r="CG44" s="638"/>
      <c r="CH44" s="638"/>
      <c r="CI44" s="638"/>
      <c r="CJ44" s="638"/>
      <c r="CK44" s="638"/>
      <c r="CL44" s="638"/>
      <c r="CM44" s="638"/>
      <c r="CN44" s="638"/>
      <c r="CO44" s="638"/>
      <c r="CP44" s="638"/>
      <c r="CQ44" s="639"/>
      <c r="CR44" s="640">
        <v>235237</v>
      </c>
      <c r="CS44" s="641"/>
      <c r="CT44" s="641"/>
      <c r="CU44" s="641"/>
      <c r="CV44" s="641"/>
      <c r="CW44" s="641"/>
      <c r="CX44" s="641"/>
      <c r="CY44" s="642"/>
      <c r="CZ44" s="643">
        <v>7.3</v>
      </c>
      <c r="DA44" s="644"/>
      <c r="DB44" s="644"/>
      <c r="DC44" s="645"/>
      <c r="DD44" s="646">
        <v>29129</v>
      </c>
      <c r="DE44" s="641"/>
      <c r="DF44" s="641"/>
      <c r="DG44" s="641"/>
      <c r="DH44" s="641"/>
      <c r="DI44" s="641"/>
      <c r="DJ44" s="641"/>
      <c r="DK44" s="642"/>
      <c r="DL44" s="647"/>
      <c r="DM44" s="648"/>
      <c r="DN44" s="648"/>
      <c r="DO44" s="648"/>
      <c r="DP44" s="648"/>
      <c r="DQ44" s="648"/>
      <c r="DR44" s="648"/>
      <c r="DS44" s="648"/>
      <c r="DT44" s="648"/>
      <c r="DU44" s="648"/>
      <c r="DV44" s="649"/>
      <c r="DW44" s="650"/>
      <c r="DX44" s="651"/>
      <c r="DY44" s="651"/>
      <c r="DZ44" s="651"/>
      <c r="EA44" s="651"/>
      <c r="EB44" s="651"/>
      <c r="EC44" s="652"/>
    </row>
    <row r="45" spans="2:133" ht="11.25" customHeight="1" x14ac:dyDescent="0.2">
      <c r="CD45" s="655"/>
      <c r="CE45" s="656"/>
      <c r="CF45" s="637" t="s">
        <v>362</v>
      </c>
      <c r="CG45" s="638"/>
      <c r="CH45" s="638"/>
      <c r="CI45" s="638"/>
      <c r="CJ45" s="638"/>
      <c r="CK45" s="638"/>
      <c r="CL45" s="638"/>
      <c r="CM45" s="638"/>
      <c r="CN45" s="638"/>
      <c r="CO45" s="638"/>
      <c r="CP45" s="638"/>
      <c r="CQ45" s="639"/>
      <c r="CR45" s="640">
        <v>64159</v>
      </c>
      <c r="CS45" s="659"/>
      <c r="CT45" s="659"/>
      <c r="CU45" s="659"/>
      <c r="CV45" s="659"/>
      <c r="CW45" s="659"/>
      <c r="CX45" s="659"/>
      <c r="CY45" s="660"/>
      <c r="CZ45" s="643">
        <v>2</v>
      </c>
      <c r="DA45" s="661"/>
      <c r="DB45" s="661"/>
      <c r="DC45" s="662"/>
      <c r="DD45" s="646">
        <v>4776</v>
      </c>
      <c r="DE45" s="659"/>
      <c r="DF45" s="659"/>
      <c r="DG45" s="659"/>
      <c r="DH45" s="659"/>
      <c r="DI45" s="659"/>
      <c r="DJ45" s="659"/>
      <c r="DK45" s="660"/>
      <c r="DL45" s="647"/>
      <c r="DM45" s="648"/>
      <c r="DN45" s="648"/>
      <c r="DO45" s="648"/>
      <c r="DP45" s="648"/>
      <c r="DQ45" s="648"/>
      <c r="DR45" s="648"/>
      <c r="DS45" s="648"/>
      <c r="DT45" s="648"/>
      <c r="DU45" s="648"/>
      <c r="DV45" s="649"/>
      <c r="DW45" s="650"/>
      <c r="DX45" s="651"/>
      <c r="DY45" s="651"/>
      <c r="DZ45" s="651"/>
      <c r="EA45" s="651"/>
      <c r="EB45" s="651"/>
      <c r="EC45" s="652"/>
    </row>
    <row r="46" spans="2:133" ht="11.25" customHeight="1" x14ac:dyDescent="0.2">
      <c r="B46" s="230" t="s">
        <v>363</v>
      </c>
      <c r="C46" s="230"/>
      <c r="D46" s="230"/>
      <c r="E46" s="230"/>
      <c r="F46" s="230"/>
      <c r="G46" s="230"/>
      <c r="H46" s="230"/>
      <c r="I46" s="230"/>
      <c r="J46" s="230"/>
      <c r="K46" s="230"/>
      <c r="L46" s="230"/>
      <c r="M46" s="230"/>
      <c r="N46" s="230"/>
      <c r="O46" s="230"/>
      <c r="P46" s="230"/>
      <c r="Q46" s="230"/>
      <c r="R46" s="239"/>
      <c r="S46" s="239"/>
      <c r="T46" s="239"/>
      <c r="U46" s="239"/>
      <c r="V46" s="239"/>
      <c r="W46" s="239"/>
      <c r="X46" s="239"/>
      <c r="Y46" s="239"/>
      <c r="Z46" s="239"/>
      <c r="AA46" s="239"/>
      <c r="AB46" s="239"/>
      <c r="AC46" s="239"/>
      <c r="AD46" s="239"/>
      <c r="AE46" s="239"/>
      <c r="AF46" s="239"/>
      <c r="AG46" s="239"/>
      <c r="AH46" s="239"/>
      <c r="AI46" s="239"/>
      <c r="AJ46" s="239"/>
      <c r="AK46" s="239"/>
      <c r="AL46" s="239"/>
      <c r="AM46" s="239"/>
      <c r="AN46" s="239"/>
      <c r="AO46" s="239"/>
      <c r="CD46" s="655"/>
      <c r="CE46" s="656"/>
      <c r="CF46" s="637" t="s">
        <v>364</v>
      </c>
      <c r="CG46" s="638"/>
      <c r="CH46" s="638"/>
      <c r="CI46" s="638"/>
      <c r="CJ46" s="638"/>
      <c r="CK46" s="638"/>
      <c r="CL46" s="638"/>
      <c r="CM46" s="638"/>
      <c r="CN46" s="638"/>
      <c r="CO46" s="638"/>
      <c r="CP46" s="638"/>
      <c r="CQ46" s="639"/>
      <c r="CR46" s="640">
        <v>171078</v>
      </c>
      <c r="CS46" s="641"/>
      <c r="CT46" s="641"/>
      <c r="CU46" s="641"/>
      <c r="CV46" s="641"/>
      <c r="CW46" s="641"/>
      <c r="CX46" s="641"/>
      <c r="CY46" s="642"/>
      <c r="CZ46" s="643">
        <v>5.3</v>
      </c>
      <c r="DA46" s="644"/>
      <c r="DB46" s="644"/>
      <c r="DC46" s="645"/>
      <c r="DD46" s="646">
        <v>24353</v>
      </c>
      <c r="DE46" s="641"/>
      <c r="DF46" s="641"/>
      <c r="DG46" s="641"/>
      <c r="DH46" s="641"/>
      <c r="DI46" s="641"/>
      <c r="DJ46" s="641"/>
      <c r="DK46" s="642"/>
      <c r="DL46" s="647"/>
      <c r="DM46" s="648"/>
      <c r="DN46" s="648"/>
      <c r="DO46" s="648"/>
      <c r="DP46" s="648"/>
      <c r="DQ46" s="648"/>
      <c r="DR46" s="648"/>
      <c r="DS46" s="648"/>
      <c r="DT46" s="648"/>
      <c r="DU46" s="648"/>
      <c r="DV46" s="649"/>
      <c r="DW46" s="650"/>
      <c r="DX46" s="651"/>
      <c r="DY46" s="651"/>
      <c r="DZ46" s="651"/>
      <c r="EA46" s="651"/>
      <c r="EB46" s="651"/>
      <c r="EC46" s="652"/>
    </row>
    <row r="47" spans="2:133" ht="11.25" customHeight="1" x14ac:dyDescent="0.2">
      <c r="B47" s="240" t="s">
        <v>365</v>
      </c>
      <c r="C47" s="230"/>
      <c r="D47" s="230"/>
      <c r="E47" s="230"/>
      <c r="F47" s="230"/>
      <c r="G47" s="230"/>
      <c r="H47" s="230"/>
      <c r="I47" s="230"/>
      <c r="J47" s="230"/>
      <c r="K47" s="230"/>
      <c r="L47" s="230"/>
      <c r="M47" s="230"/>
      <c r="N47" s="230"/>
      <c r="O47" s="230"/>
      <c r="P47" s="230"/>
      <c r="Q47" s="230"/>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655"/>
      <c r="CE47" s="656"/>
      <c r="CF47" s="637" t="s">
        <v>366</v>
      </c>
      <c r="CG47" s="638"/>
      <c r="CH47" s="638"/>
      <c r="CI47" s="638"/>
      <c r="CJ47" s="638"/>
      <c r="CK47" s="638"/>
      <c r="CL47" s="638"/>
      <c r="CM47" s="638"/>
      <c r="CN47" s="638"/>
      <c r="CO47" s="638"/>
      <c r="CP47" s="638"/>
      <c r="CQ47" s="639"/>
      <c r="CR47" s="640">
        <v>83053</v>
      </c>
      <c r="CS47" s="659"/>
      <c r="CT47" s="659"/>
      <c r="CU47" s="659"/>
      <c r="CV47" s="659"/>
      <c r="CW47" s="659"/>
      <c r="CX47" s="659"/>
      <c r="CY47" s="660"/>
      <c r="CZ47" s="643">
        <v>2.6</v>
      </c>
      <c r="DA47" s="661"/>
      <c r="DB47" s="661"/>
      <c r="DC47" s="662"/>
      <c r="DD47" s="646">
        <v>9776</v>
      </c>
      <c r="DE47" s="659"/>
      <c r="DF47" s="659"/>
      <c r="DG47" s="659"/>
      <c r="DH47" s="659"/>
      <c r="DI47" s="659"/>
      <c r="DJ47" s="659"/>
      <c r="DK47" s="660"/>
      <c r="DL47" s="647"/>
      <c r="DM47" s="648"/>
      <c r="DN47" s="648"/>
      <c r="DO47" s="648"/>
      <c r="DP47" s="648"/>
      <c r="DQ47" s="648"/>
      <c r="DR47" s="648"/>
      <c r="DS47" s="648"/>
      <c r="DT47" s="648"/>
      <c r="DU47" s="648"/>
      <c r="DV47" s="649"/>
      <c r="DW47" s="650"/>
      <c r="DX47" s="651"/>
      <c r="DY47" s="651"/>
      <c r="DZ47" s="651"/>
      <c r="EA47" s="651"/>
      <c r="EB47" s="651"/>
      <c r="EC47" s="652"/>
    </row>
    <row r="48" spans="2:133" ht="11" x14ac:dyDescent="0.2">
      <c r="B48" s="241" t="s">
        <v>367</v>
      </c>
      <c r="CD48" s="657"/>
      <c r="CE48" s="658"/>
      <c r="CF48" s="637" t="s">
        <v>368</v>
      </c>
      <c r="CG48" s="638"/>
      <c r="CH48" s="638"/>
      <c r="CI48" s="638"/>
      <c r="CJ48" s="638"/>
      <c r="CK48" s="638"/>
      <c r="CL48" s="638"/>
      <c r="CM48" s="638"/>
      <c r="CN48" s="638"/>
      <c r="CO48" s="638"/>
      <c r="CP48" s="638"/>
      <c r="CQ48" s="639"/>
      <c r="CR48" s="640" t="s">
        <v>243</v>
      </c>
      <c r="CS48" s="641"/>
      <c r="CT48" s="641"/>
      <c r="CU48" s="641"/>
      <c r="CV48" s="641"/>
      <c r="CW48" s="641"/>
      <c r="CX48" s="641"/>
      <c r="CY48" s="642"/>
      <c r="CZ48" s="643" t="s">
        <v>141</v>
      </c>
      <c r="DA48" s="644"/>
      <c r="DB48" s="644"/>
      <c r="DC48" s="645"/>
      <c r="DD48" s="646" t="s">
        <v>140</v>
      </c>
      <c r="DE48" s="641"/>
      <c r="DF48" s="641"/>
      <c r="DG48" s="641"/>
      <c r="DH48" s="641"/>
      <c r="DI48" s="641"/>
      <c r="DJ48" s="641"/>
      <c r="DK48" s="642"/>
      <c r="DL48" s="647"/>
      <c r="DM48" s="648"/>
      <c r="DN48" s="648"/>
      <c r="DO48" s="648"/>
      <c r="DP48" s="648"/>
      <c r="DQ48" s="648"/>
      <c r="DR48" s="648"/>
      <c r="DS48" s="648"/>
      <c r="DT48" s="648"/>
      <c r="DU48" s="648"/>
      <c r="DV48" s="649"/>
      <c r="DW48" s="650"/>
      <c r="DX48" s="651"/>
      <c r="DY48" s="651"/>
      <c r="DZ48" s="651"/>
      <c r="EA48" s="651"/>
      <c r="EB48" s="651"/>
      <c r="EC48" s="652"/>
    </row>
    <row r="49" spans="82:133" ht="11.25" customHeight="1" x14ac:dyDescent="0.2">
      <c r="CD49" s="621" t="s">
        <v>369</v>
      </c>
      <c r="CE49" s="622"/>
      <c r="CF49" s="622"/>
      <c r="CG49" s="622"/>
      <c r="CH49" s="622"/>
      <c r="CI49" s="622"/>
      <c r="CJ49" s="622"/>
      <c r="CK49" s="622"/>
      <c r="CL49" s="622"/>
      <c r="CM49" s="622"/>
      <c r="CN49" s="622"/>
      <c r="CO49" s="622"/>
      <c r="CP49" s="622"/>
      <c r="CQ49" s="623"/>
      <c r="CR49" s="624">
        <v>3211861</v>
      </c>
      <c r="CS49" s="625"/>
      <c r="CT49" s="625"/>
      <c r="CU49" s="625"/>
      <c r="CV49" s="625"/>
      <c r="CW49" s="625"/>
      <c r="CX49" s="625"/>
      <c r="CY49" s="626"/>
      <c r="CZ49" s="627">
        <v>100</v>
      </c>
      <c r="DA49" s="628"/>
      <c r="DB49" s="628"/>
      <c r="DC49" s="629"/>
      <c r="DD49" s="630">
        <v>2355489</v>
      </c>
      <c r="DE49" s="625"/>
      <c r="DF49" s="625"/>
      <c r="DG49" s="625"/>
      <c r="DH49" s="625"/>
      <c r="DI49" s="625"/>
      <c r="DJ49" s="625"/>
      <c r="DK49" s="626"/>
      <c r="DL49" s="631"/>
      <c r="DM49" s="632"/>
      <c r="DN49" s="632"/>
      <c r="DO49" s="632"/>
      <c r="DP49" s="632"/>
      <c r="DQ49" s="632"/>
      <c r="DR49" s="632"/>
      <c r="DS49" s="632"/>
      <c r="DT49" s="632"/>
      <c r="DU49" s="632"/>
      <c r="DV49" s="633"/>
      <c r="DW49" s="634"/>
      <c r="DX49" s="635"/>
      <c r="DY49" s="635"/>
      <c r="DZ49" s="635"/>
      <c r="EA49" s="635"/>
      <c r="EB49" s="635"/>
      <c r="EC49" s="636"/>
    </row>
  </sheetData>
  <sheetProtection algorithmName="SHA-512" hashValue="BwmxOi3yvkVEr1i9Aycsc8Mrvoo58pHikS3BRvwmXxRiBHQNlLSjY/7Kks5IeQ+Ik1EUR6FVBmN2ln6zm2gKtA==" saltValue="2d1IyQMVN/syr0Da2XpOhQ==" spinCount="100000" sheet="1" objects="1" scenarios="1"/>
  <mergeCells count="60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O22:BR22"/>
    <mergeCell ref="BS22:CB22"/>
    <mergeCell ref="CD21:CQ21"/>
    <mergeCell ref="CR21:CY21"/>
    <mergeCell ref="CZ21:DC21"/>
    <mergeCell ref="DD21:DP21"/>
    <mergeCell ref="CD23:CQ23"/>
    <mergeCell ref="CR23:CY23"/>
    <mergeCell ref="CZ23:DC23"/>
    <mergeCell ref="DD23:DK23"/>
    <mergeCell ref="DL23:DV23"/>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B27:Q27"/>
    <mergeCell ref="R27:Y27"/>
    <mergeCell ref="Z27:AC27"/>
    <mergeCell ref="AD27:AK27"/>
    <mergeCell ref="AL27:AO27"/>
    <mergeCell ref="AP27:BF27"/>
    <mergeCell ref="BG27:BN27"/>
    <mergeCell ref="BO27:BR27"/>
    <mergeCell ref="BS27:CB27"/>
    <mergeCell ref="BO29:BR29"/>
    <mergeCell ref="BS29:CB29"/>
    <mergeCell ref="DW28:EC28"/>
    <mergeCell ref="BS28:CB28"/>
    <mergeCell ref="CD28:CQ28"/>
    <mergeCell ref="CR28:CY28"/>
    <mergeCell ref="DL25:DV25"/>
    <mergeCell ref="DW27:EC27"/>
    <mergeCell ref="DW26:EC26"/>
    <mergeCell ref="BS26:CB26"/>
    <mergeCell ref="CD26:CQ26"/>
    <mergeCell ref="CR26:CY26"/>
    <mergeCell ref="CZ26:DC26"/>
    <mergeCell ref="DD26:DK26"/>
    <mergeCell ref="DL26:DV26"/>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D29:DK29"/>
    <mergeCell ref="DL29:DV29"/>
    <mergeCell ref="DW30:EC30"/>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AD29:AK29"/>
    <mergeCell ref="AL29:AO29"/>
    <mergeCell ref="AP29:BF29"/>
    <mergeCell ref="BG29:BN29"/>
    <mergeCell ref="BG28:BN28"/>
    <mergeCell ref="BO28:BR28"/>
    <mergeCell ref="DW29:EC29"/>
    <mergeCell ref="CD29:CE32"/>
    <mergeCell ref="B32:Q32"/>
    <mergeCell ref="R32:Y32"/>
    <mergeCell ref="Z32:AC32"/>
    <mergeCell ref="AD32:AK32"/>
    <mergeCell ref="AL32:AO32"/>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D31:AK31"/>
    <mergeCell ref="AL31:AO31"/>
    <mergeCell ref="AP31:AS33"/>
    <mergeCell ref="AT31:AT33"/>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Z35:AC35"/>
    <mergeCell ref="AD35:AK35"/>
    <mergeCell ref="AL35:AO35"/>
    <mergeCell ref="AQ35:BF35"/>
    <mergeCell ref="CD34:CQ34"/>
    <mergeCell ref="CR34:CY34"/>
    <mergeCell ref="BG35:CB35"/>
    <mergeCell ref="CZ34:DC34"/>
    <mergeCell ref="DD34:DK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B36:Q36"/>
    <mergeCell ref="R36:Y36"/>
    <mergeCell ref="Z36:AC36"/>
    <mergeCell ref="AD36:AK36"/>
    <mergeCell ref="AL36:AO36"/>
    <mergeCell ref="AQ36:AY36"/>
    <mergeCell ref="AZ36:BF36"/>
    <mergeCell ref="BG36:BU36"/>
    <mergeCell ref="BV36:CB36"/>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Z40:AC40"/>
    <mergeCell ref="AD40:AK40"/>
    <mergeCell ref="AL40:AO40"/>
    <mergeCell ref="AQ40:AY40"/>
    <mergeCell ref="AZ40:BF40"/>
    <mergeCell ref="BG40:BK42"/>
    <mergeCell ref="BM40:BU40"/>
    <mergeCell ref="AZ42:BF42"/>
    <mergeCell ref="BM42:BU42"/>
    <mergeCell ref="CD41:CQ41"/>
    <mergeCell ref="CR41:CY41"/>
    <mergeCell ref="CZ41:DC41"/>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BV42:CB42"/>
    <mergeCell ref="CD42:CQ42"/>
    <mergeCell ref="CR42:CY42"/>
    <mergeCell ref="CZ42:DC42"/>
    <mergeCell ref="B42:Q42"/>
    <mergeCell ref="R42:Y42"/>
    <mergeCell ref="Z42:AC42"/>
    <mergeCell ref="AD42:AK42"/>
    <mergeCell ref="AL42:AO42"/>
    <mergeCell ref="AQ42:AY42"/>
    <mergeCell ref="CF46:CQ46"/>
    <mergeCell ref="CR46:CY46"/>
    <mergeCell ref="CZ46:DC46"/>
    <mergeCell ref="DD46:DK46"/>
    <mergeCell ref="DD42:DK42"/>
    <mergeCell ref="DL42:DV42"/>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s>
  <phoneticPr fontId="2"/>
  <printOptions horizontalCentered="1"/>
  <pageMargins left="0" right="0" top="0.39370078740157483" bottom="0.39370078740157483" header="0.19685039370078741" footer="0.19685039370078741"/>
  <pageSetup paperSize="9" scale="67" orientation="landscape"/>
  <headerFooter alignWithMargins="0">
    <oddFooter>&amp;C&amp;P/&amp;N</oddFooter>
  </headerFooter>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6"/>
  <sheetViews>
    <sheetView zoomScaleNormal="100" zoomScaleSheetLayoutView="70" workbookViewId="0"/>
  </sheetViews>
  <sheetFormatPr defaultColWidth="0" defaultRowHeight="13" zeroHeight="1" x14ac:dyDescent="0.2"/>
  <cols>
    <col min="1" max="130" width="2.7265625" style="290" customWidth="1"/>
    <col min="131" max="131" width="1.6328125" style="290" customWidth="1"/>
    <col min="132" max="16384" width="9" style="290" hidden="1"/>
  </cols>
  <sheetData>
    <row r="1" spans="1:131" s="248" customFormat="1" ht="11.25" customHeight="1" thickBot="1" x14ac:dyDescent="0.25">
      <c r="A1" s="243"/>
      <c r="B1" s="243"/>
      <c r="C1" s="243"/>
      <c r="D1" s="243"/>
      <c r="E1" s="243"/>
      <c r="F1" s="243"/>
      <c r="G1" s="243"/>
      <c r="H1" s="243"/>
      <c r="I1" s="243"/>
      <c r="J1" s="243"/>
      <c r="K1" s="243"/>
      <c r="L1" s="243"/>
      <c r="M1" s="243"/>
      <c r="N1" s="244"/>
      <c r="O1" s="244"/>
      <c r="P1" s="244"/>
      <c r="Q1" s="244"/>
      <c r="R1" s="244"/>
      <c r="S1" s="244"/>
      <c r="T1" s="244"/>
      <c r="U1" s="244"/>
      <c r="V1" s="244"/>
      <c r="W1" s="244"/>
      <c r="X1" s="244"/>
      <c r="Y1" s="244"/>
      <c r="Z1" s="244"/>
      <c r="AA1" s="244"/>
      <c r="AB1" s="244"/>
      <c r="AC1" s="244"/>
      <c r="AD1" s="244"/>
      <c r="AE1" s="244"/>
      <c r="AF1" s="244"/>
      <c r="AG1" s="244"/>
      <c r="AH1" s="244"/>
      <c r="AI1" s="244"/>
      <c r="AJ1" s="244"/>
      <c r="AK1" s="244"/>
      <c r="AL1" s="244"/>
      <c r="AM1" s="244"/>
      <c r="AN1" s="244"/>
      <c r="AO1" s="244"/>
      <c r="AP1" s="244"/>
      <c r="AQ1" s="244"/>
      <c r="AR1" s="244"/>
      <c r="AS1" s="244"/>
      <c r="AT1" s="244"/>
      <c r="AU1" s="244"/>
      <c r="AV1" s="244"/>
      <c r="AW1" s="244"/>
      <c r="AX1" s="244"/>
      <c r="AY1" s="244"/>
      <c r="AZ1" s="244"/>
      <c r="BA1" s="244"/>
      <c r="BB1" s="244"/>
      <c r="BC1" s="244"/>
      <c r="BD1" s="244"/>
      <c r="BE1" s="244"/>
      <c r="BF1" s="244"/>
      <c r="BG1" s="244"/>
      <c r="BH1" s="244"/>
      <c r="BI1" s="244"/>
      <c r="BJ1" s="244"/>
      <c r="BK1" s="244"/>
      <c r="BL1" s="244"/>
      <c r="BM1" s="244"/>
      <c r="BN1" s="244"/>
      <c r="BO1" s="244"/>
      <c r="BP1" s="244"/>
      <c r="BQ1" s="244"/>
      <c r="BR1" s="244"/>
      <c r="BS1" s="244"/>
      <c r="BT1" s="244"/>
      <c r="BU1" s="244"/>
      <c r="BV1" s="244"/>
      <c r="BW1" s="244"/>
      <c r="BX1" s="244"/>
      <c r="BY1" s="244"/>
      <c r="BZ1" s="244"/>
      <c r="CA1" s="244"/>
      <c r="CB1" s="244"/>
      <c r="CC1" s="244"/>
      <c r="CD1" s="244"/>
      <c r="CE1" s="244"/>
      <c r="CF1" s="244"/>
      <c r="CG1" s="244"/>
      <c r="CH1" s="244"/>
      <c r="CI1" s="244"/>
      <c r="CJ1" s="244"/>
      <c r="CK1" s="244"/>
      <c r="CL1" s="244"/>
      <c r="CM1" s="244"/>
      <c r="CN1" s="244"/>
      <c r="CO1" s="244"/>
      <c r="CP1" s="244"/>
      <c r="CQ1" s="244"/>
      <c r="CR1" s="244"/>
      <c r="CS1" s="244"/>
      <c r="CT1" s="244"/>
      <c r="CU1" s="244"/>
      <c r="CV1" s="244"/>
      <c r="CW1" s="244"/>
      <c r="CX1" s="244"/>
      <c r="CY1" s="244"/>
      <c r="CZ1" s="244"/>
      <c r="DA1" s="244"/>
      <c r="DB1" s="244"/>
      <c r="DC1" s="244"/>
      <c r="DD1" s="244"/>
      <c r="DE1" s="244"/>
      <c r="DF1" s="244"/>
      <c r="DG1" s="244"/>
      <c r="DH1" s="244"/>
      <c r="DI1" s="244"/>
      <c r="DJ1" s="244"/>
      <c r="DK1" s="244"/>
      <c r="DL1" s="244"/>
      <c r="DM1" s="244"/>
      <c r="DN1" s="244"/>
      <c r="DO1" s="244"/>
      <c r="DP1" s="245"/>
      <c r="DQ1" s="246"/>
      <c r="DR1" s="246"/>
      <c r="DS1" s="246"/>
      <c r="DT1" s="246"/>
      <c r="DU1" s="246"/>
      <c r="DV1" s="246"/>
      <c r="DW1" s="246"/>
      <c r="DX1" s="246"/>
      <c r="DY1" s="246"/>
      <c r="DZ1" s="246"/>
      <c r="EA1" s="247"/>
    </row>
    <row r="2" spans="1:131" s="252" customFormat="1" ht="26.25" customHeight="1" thickBot="1" x14ac:dyDescent="0.25">
      <c r="A2" s="249" t="s">
        <v>370</v>
      </c>
      <c r="B2" s="250"/>
      <c r="C2" s="250"/>
      <c r="D2" s="250"/>
      <c r="E2" s="250"/>
      <c r="F2" s="250"/>
      <c r="G2" s="250"/>
      <c r="H2" s="250"/>
      <c r="I2" s="250"/>
      <c r="J2" s="250"/>
      <c r="K2" s="250"/>
      <c r="L2" s="250"/>
      <c r="M2" s="250"/>
      <c r="N2" s="250"/>
      <c r="O2" s="250"/>
      <c r="P2" s="250"/>
      <c r="Q2" s="250"/>
      <c r="R2" s="250"/>
      <c r="S2" s="250"/>
      <c r="T2" s="250"/>
      <c r="U2" s="250"/>
      <c r="V2" s="250"/>
      <c r="W2" s="250"/>
      <c r="X2" s="250"/>
      <c r="Y2" s="250"/>
      <c r="Z2" s="250"/>
      <c r="AA2" s="250"/>
      <c r="AB2" s="250"/>
      <c r="AC2" s="250"/>
      <c r="AD2" s="250"/>
      <c r="AE2" s="250"/>
      <c r="AF2" s="250"/>
      <c r="AG2" s="250"/>
      <c r="AH2" s="250"/>
      <c r="AI2" s="250"/>
      <c r="AJ2" s="250"/>
      <c r="AK2" s="250"/>
      <c r="AL2" s="250"/>
      <c r="AM2" s="250"/>
      <c r="AN2" s="250"/>
      <c r="AO2" s="250"/>
      <c r="AP2" s="250"/>
      <c r="AQ2" s="250"/>
      <c r="AR2" s="250"/>
      <c r="AS2" s="250"/>
      <c r="AT2" s="250"/>
      <c r="AU2" s="250"/>
      <c r="AV2" s="250"/>
      <c r="AW2" s="250"/>
      <c r="AX2" s="250"/>
      <c r="AY2" s="250"/>
      <c r="AZ2" s="250"/>
      <c r="BA2" s="250"/>
      <c r="BB2" s="250"/>
      <c r="BC2" s="250"/>
      <c r="BD2" s="250"/>
      <c r="BE2" s="250"/>
      <c r="BF2" s="250"/>
      <c r="BG2" s="250"/>
      <c r="BH2" s="250"/>
      <c r="BI2" s="250"/>
      <c r="BJ2" s="250"/>
      <c r="BK2" s="250"/>
      <c r="BL2" s="250"/>
      <c r="BM2" s="250"/>
      <c r="BN2" s="250"/>
      <c r="BO2" s="250"/>
      <c r="BP2" s="250"/>
      <c r="BQ2" s="250"/>
      <c r="BR2" s="250"/>
      <c r="BS2" s="250"/>
      <c r="BT2" s="250"/>
      <c r="BU2" s="250"/>
      <c r="BV2" s="250"/>
      <c r="BW2" s="250"/>
      <c r="BX2" s="250"/>
      <c r="BY2" s="250"/>
      <c r="BZ2" s="250"/>
      <c r="CA2" s="250"/>
      <c r="CB2" s="250"/>
      <c r="CC2" s="250"/>
      <c r="CD2" s="250"/>
      <c r="CE2" s="250"/>
      <c r="CF2" s="250"/>
      <c r="CG2" s="250"/>
      <c r="CH2" s="250"/>
      <c r="CI2" s="250"/>
      <c r="CJ2" s="250"/>
      <c r="CK2" s="250"/>
      <c r="CL2" s="250"/>
      <c r="CM2" s="250"/>
      <c r="CN2" s="250"/>
      <c r="CO2" s="250"/>
      <c r="CP2" s="250"/>
      <c r="CQ2" s="250"/>
      <c r="CR2" s="250"/>
      <c r="CS2" s="250"/>
      <c r="CT2" s="250"/>
      <c r="CU2" s="250"/>
      <c r="CV2" s="250"/>
      <c r="CW2" s="250"/>
      <c r="CX2" s="250"/>
      <c r="CY2" s="250"/>
      <c r="CZ2" s="250"/>
      <c r="DA2" s="250"/>
      <c r="DB2" s="250"/>
      <c r="DC2" s="250"/>
      <c r="DD2" s="250"/>
      <c r="DE2" s="250"/>
      <c r="DF2" s="250"/>
      <c r="DG2" s="250"/>
      <c r="DH2" s="250"/>
      <c r="DI2" s="250"/>
      <c r="DJ2" s="1165" t="s">
        <v>371</v>
      </c>
      <c r="DK2" s="1166"/>
      <c r="DL2" s="1166"/>
      <c r="DM2" s="1166"/>
      <c r="DN2" s="1166"/>
      <c r="DO2" s="1167"/>
      <c r="DP2" s="250"/>
      <c r="DQ2" s="1165" t="s">
        <v>372</v>
      </c>
      <c r="DR2" s="1166"/>
      <c r="DS2" s="1166"/>
      <c r="DT2" s="1166"/>
      <c r="DU2" s="1166"/>
      <c r="DV2" s="1166"/>
      <c r="DW2" s="1166"/>
      <c r="DX2" s="1166"/>
      <c r="DY2" s="1166"/>
      <c r="DZ2" s="1167"/>
      <c r="EA2" s="251"/>
    </row>
    <row r="3" spans="1:131" s="248" customFormat="1" ht="11.25" customHeight="1" x14ac:dyDescent="0.2">
      <c r="A3" s="244"/>
      <c r="B3" s="244"/>
      <c r="C3" s="244"/>
      <c r="D3" s="244"/>
      <c r="E3" s="244"/>
      <c r="F3" s="244"/>
      <c r="G3" s="244"/>
      <c r="H3" s="244"/>
      <c r="I3" s="244"/>
      <c r="J3" s="244"/>
      <c r="K3" s="244"/>
      <c r="L3" s="244"/>
      <c r="M3" s="244"/>
      <c r="N3" s="244"/>
      <c r="O3" s="244"/>
      <c r="P3" s="244"/>
      <c r="Q3" s="244"/>
      <c r="R3" s="244"/>
      <c r="S3" s="244"/>
      <c r="T3" s="244"/>
      <c r="U3" s="244"/>
      <c r="V3" s="244"/>
      <c r="W3" s="244"/>
      <c r="X3" s="244"/>
      <c r="Y3" s="244"/>
      <c r="Z3" s="244"/>
      <c r="AA3" s="244"/>
      <c r="AB3" s="244"/>
      <c r="AC3" s="244"/>
      <c r="AD3" s="244"/>
      <c r="AE3" s="244"/>
      <c r="AF3" s="244"/>
      <c r="AG3" s="244"/>
      <c r="AH3" s="244"/>
      <c r="AI3" s="244"/>
      <c r="AJ3" s="244"/>
      <c r="AK3" s="244"/>
      <c r="AL3" s="244"/>
      <c r="AM3" s="244"/>
      <c r="AN3" s="244"/>
      <c r="AO3" s="244"/>
      <c r="AP3" s="244"/>
      <c r="AQ3" s="244"/>
      <c r="AR3" s="244"/>
      <c r="AS3" s="244"/>
      <c r="AT3" s="244"/>
      <c r="AU3" s="244"/>
      <c r="AV3" s="244"/>
      <c r="AW3" s="244"/>
      <c r="AX3" s="244"/>
      <c r="AY3" s="244"/>
      <c r="AZ3" s="244"/>
      <c r="BA3" s="244"/>
      <c r="BB3" s="244"/>
      <c r="BC3" s="244"/>
      <c r="BD3" s="244"/>
      <c r="BE3" s="244"/>
      <c r="BF3" s="244"/>
      <c r="BG3" s="244"/>
      <c r="BH3" s="244"/>
      <c r="BI3" s="244"/>
      <c r="BJ3" s="244"/>
      <c r="BK3" s="244"/>
      <c r="BL3" s="244"/>
      <c r="BM3" s="244"/>
      <c r="BN3" s="244"/>
      <c r="BO3" s="244"/>
      <c r="BP3" s="244"/>
      <c r="BQ3" s="244"/>
      <c r="BR3" s="244"/>
      <c r="BS3" s="244"/>
      <c r="BT3" s="244"/>
      <c r="BU3" s="244"/>
      <c r="BV3" s="244"/>
      <c r="BW3" s="244"/>
      <c r="BX3" s="244"/>
      <c r="BY3" s="244"/>
      <c r="BZ3" s="244"/>
      <c r="CA3" s="244"/>
      <c r="CB3" s="244"/>
      <c r="CC3" s="244"/>
      <c r="CD3" s="244"/>
      <c r="CE3" s="244"/>
      <c r="CF3" s="244"/>
      <c r="CG3" s="244"/>
      <c r="CH3" s="244"/>
      <c r="CI3" s="244"/>
      <c r="CJ3" s="244"/>
      <c r="CK3" s="244"/>
      <c r="CL3" s="244"/>
      <c r="CM3" s="244"/>
      <c r="CN3" s="244"/>
      <c r="CO3" s="244"/>
      <c r="CP3" s="244"/>
      <c r="CQ3" s="244"/>
      <c r="CR3" s="244"/>
      <c r="CS3" s="244"/>
      <c r="CT3" s="244"/>
      <c r="CU3" s="244"/>
      <c r="CV3" s="244"/>
      <c r="CW3" s="244"/>
      <c r="CX3" s="244"/>
      <c r="CY3" s="244"/>
      <c r="CZ3" s="244"/>
      <c r="DA3" s="244"/>
      <c r="DB3" s="244"/>
      <c r="DC3" s="244"/>
      <c r="DD3" s="244"/>
      <c r="DE3" s="244"/>
      <c r="DF3" s="244"/>
      <c r="DG3" s="244"/>
      <c r="DH3" s="244"/>
      <c r="DI3" s="244"/>
      <c r="DJ3" s="244"/>
      <c r="DK3" s="244"/>
      <c r="DL3" s="244"/>
      <c r="DM3" s="244"/>
      <c r="DN3" s="244"/>
      <c r="DO3" s="244"/>
      <c r="DP3" s="244"/>
      <c r="DQ3" s="244"/>
      <c r="DR3" s="244"/>
      <c r="DS3" s="244"/>
      <c r="DT3" s="244"/>
      <c r="DU3" s="244"/>
      <c r="DV3" s="244"/>
      <c r="DW3" s="244"/>
      <c r="DX3" s="244"/>
      <c r="DY3" s="244"/>
      <c r="DZ3" s="244"/>
      <c r="EA3" s="247"/>
    </row>
    <row r="4" spans="1:131" s="256" customFormat="1" ht="26.25" customHeight="1" thickBot="1" x14ac:dyDescent="0.25">
      <c r="A4" s="1118" t="s">
        <v>373</v>
      </c>
      <c r="B4" s="1118"/>
      <c r="C4" s="1118"/>
      <c r="D4" s="1118"/>
      <c r="E4" s="1118"/>
      <c r="F4" s="1118"/>
      <c r="G4" s="1118"/>
      <c r="H4" s="1118"/>
      <c r="I4" s="1118"/>
      <c r="J4" s="1118"/>
      <c r="K4" s="1118"/>
      <c r="L4" s="1118"/>
      <c r="M4" s="1118"/>
      <c r="N4" s="1118"/>
      <c r="O4" s="1118"/>
      <c r="P4" s="1118"/>
      <c r="Q4" s="1118"/>
      <c r="R4" s="1118"/>
      <c r="S4" s="1118"/>
      <c r="T4" s="1118"/>
      <c r="U4" s="1118"/>
      <c r="V4" s="1118"/>
      <c r="W4" s="1118"/>
      <c r="X4" s="1118"/>
      <c r="Y4" s="1118"/>
      <c r="Z4" s="1118"/>
      <c r="AA4" s="1118"/>
      <c r="AB4" s="1118"/>
      <c r="AC4" s="1118"/>
      <c r="AD4" s="1118"/>
      <c r="AE4" s="1118"/>
      <c r="AF4" s="1118"/>
      <c r="AG4" s="1118"/>
      <c r="AH4" s="1118"/>
      <c r="AI4" s="1118"/>
      <c r="AJ4" s="1118"/>
      <c r="AK4" s="1118"/>
      <c r="AL4" s="1118"/>
      <c r="AM4" s="1118"/>
      <c r="AN4" s="1118"/>
      <c r="AO4" s="1118"/>
      <c r="AP4" s="1118"/>
      <c r="AQ4" s="1118"/>
      <c r="AR4" s="1118"/>
      <c r="AS4" s="1118"/>
      <c r="AT4" s="1118"/>
      <c r="AU4" s="1118"/>
      <c r="AV4" s="1118"/>
      <c r="AW4" s="1118"/>
      <c r="AX4" s="1118"/>
      <c r="AY4" s="1118"/>
      <c r="AZ4" s="253"/>
      <c r="BA4" s="253"/>
      <c r="BB4" s="253"/>
      <c r="BC4" s="253"/>
      <c r="BD4" s="253"/>
      <c r="BE4" s="254"/>
      <c r="BF4" s="254"/>
      <c r="BG4" s="254"/>
      <c r="BH4" s="254"/>
      <c r="BI4" s="254"/>
      <c r="BJ4" s="254"/>
      <c r="BK4" s="254"/>
      <c r="BL4" s="254"/>
      <c r="BM4" s="254"/>
      <c r="BN4" s="254"/>
      <c r="BO4" s="254"/>
      <c r="BP4" s="254"/>
      <c r="BQ4" s="253" t="s">
        <v>374</v>
      </c>
      <c r="BR4" s="253"/>
      <c r="BS4" s="253"/>
      <c r="BT4" s="253"/>
      <c r="BU4" s="253"/>
      <c r="BV4" s="253"/>
      <c r="BW4" s="253"/>
      <c r="BX4" s="253"/>
      <c r="BY4" s="253"/>
      <c r="BZ4" s="253"/>
      <c r="CA4" s="253"/>
      <c r="CB4" s="253"/>
      <c r="CC4" s="253"/>
      <c r="CD4" s="253"/>
      <c r="CE4" s="253"/>
      <c r="CF4" s="253"/>
      <c r="CG4" s="253"/>
      <c r="CH4" s="253"/>
      <c r="CI4" s="253"/>
      <c r="CJ4" s="253"/>
      <c r="CK4" s="253"/>
      <c r="CL4" s="253"/>
      <c r="CM4" s="253"/>
      <c r="CN4" s="253"/>
      <c r="CO4" s="253"/>
      <c r="CP4" s="253"/>
      <c r="CQ4" s="253"/>
      <c r="CR4" s="253"/>
      <c r="CS4" s="253"/>
      <c r="CT4" s="253"/>
      <c r="CU4" s="253"/>
      <c r="CV4" s="253"/>
      <c r="CW4" s="253"/>
      <c r="CX4" s="253"/>
      <c r="CY4" s="253"/>
      <c r="CZ4" s="253"/>
      <c r="DA4" s="253"/>
      <c r="DB4" s="253"/>
      <c r="DC4" s="253"/>
      <c r="DD4" s="253"/>
      <c r="DE4" s="253"/>
      <c r="DF4" s="253"/>
      <c r="DG4" s="253"/>
      <c r="DH4" s="253"/>
      <c r="DI4" s="253"/>
      <c r="DJ4" s="253"/>
      <c r="DK4" s="253"/>
      <c r="DL4" s="253"/>
      <c r="DM4" s="253"/>
      <c r="DN4" s="253"/>
      <c r="DO4" s="253"/>
      <c r="DP4" s="253"/>
      <c r="DQ4" s="253"/>
      <c r="DR4" s="253"/>
      <c r="DS4" s="253"/>
      <c r="DT4" s="253"/>
      <c r="DU4" s="253"/>
      <c r="DV4" s="253"/>
      <c r="DW4" s="253"/>
      <c r="DX4" s="253"/>
      <c r="DY4" s="253"/>
      <c r="DZ4" s="253"/>
      <c r="EA4" s="255"/>
    </row>
    <row r="5" spans="1:131" s="256" customFormat="1" ht="26.25" customHeight="1" x14ac:dyDescent="0.2">
      <c r="A5" s="1050" t="s">
        <v>375</v>
      </c>
      <c r="B5" s="1051"/>
      <c r="C5" s="1051"/>
      <c r="D5" s="1051"/>
      <c r="E5" s="1051"/>
      <c r="F5" s="1051"/>
      <c r="G5" s="1051"/>
      <c r="H5" s="1051"/>
      <c r="I5" s="1051"/>
      <c r="J5" s="1051"/>
      <c r="K5" s="1051"/>
      <c r="L5" s="1051"/>
      <c r="M5" s="1051"/>
      <c r="N5" s="1051"/>
      <c r="O5" s="1051"/>
      <c r="P5" s="1052"/>
      <c r="Q5" s="1056" t="s">
        <v>376</v>
      </c>
      <c r="R5" s="1057"/>
      <c r="S5" s="1057"/>
      <c r="T5" s="1057"/>
      <c r="U5" s="1058"/>
      <c r="V5" s="1056" t="s">
        <v>377</v>
      </c>
      <c r="W5" s="1057"/>
      <c r="X5" s="1057"/>
      <c r="Y5" s="1057"/>
      <c r="Z5" s="1058"/>
      <c r="AA5" s="1056" t="s">
        <v>378</v>
      </c>
      <c r="AB5" s="1057"/>
      <c r="AC5" s="1057"/>
      <c r="AD5" s="1057"/>
      <c r="AE5" s="1057"/>
      <c r="AF5" s="1168" t="s">
        <v>379</v>
      </c>
      <c r="AG5" s="1057"/>
      <c r="AH5" s="1057"/>
      <c r="AI5" s="1057"/>
      <c r="AJ5" s="1072"/>
      <c r="AK5" s="1057" t="s">
        <v>380</v>
      </c>
      <c r="AL5" s="1057"/>
      <c r="AM5" s="1057"/>
      <c r="AN5" s="1057"/>
      <c r="AO5" s="1058"/>
      <c r="AP5" s="1056" t="s">
        <v>381</v>
      </c>
      <c r="AQ5" s="1057"/>
      <c r="AR5" s="1057"/>
      <c r="AS5" s="1057"/>
      <c r="AT5" s="1058"/>
      <c r="AU5" s="1056" t="s">
        <v>382</v>
      </c>
      <c r="AV5" s="1057"/>
      <c r="AW5" s="1057"/>
      <c r="AX5" s="1057"/>
      <c r="AY5" s="1072"/>
      <c r="AZ5" s="257"/>
      <c r="BA5" s="257"/>
      <c r="BB5" s="257"/>
      <c r="BC5" s="257"/>
      <c r="BD5" s="257"/>
      <c r="BE5" s="258"/>
      <c r="BF5" s="258"/>
      <c r="BG5" s="258"/>
      <c r="BH5" s="258"/>
      <c r="BI5" s="258"/>
      <c r="BJ5" s="258"/>
      <c r="BK5" s="258"/>
      <c r="BL5" s="258"/>
      <c r="BM5" s="258"/>
      <c r="BN5" s="258"/>
      <c r="BO5" s="258"/>
      <c r="BP5" s="258"/>
      <c r="BQ5" s="1050" t="s">
        <v>383</v>
      </c>
      <c r="BR5" s="1051"/>
      <c r="BS5" s="1051"/>
      <c r="BT5" s="1051"/>
      <c r="BU5" s="1051"/>
      <c r="BV5" s="1051"/>
      <c r="BW5" s="1051"/>
      <c r="BX5" s="1051"/>
      <c r="BY5" s="1051"/>
      <c r="BZ5" s="1051"/>
      <c r="CA5" s="1051"/>
      <c r="CB5" s="1051"/>
      <c r="CC5" s="1051"/>
      <c r="CD5" s="1051"/>
      <c r="CE5" s="1051"/>
      <c r="CF5" s="1051"/>
      <c r="CG5" s="1052"/>
      <c r="CH5" s="1056" t="s">
        <v>384</v>
      </c>
      <c r="CI5" s="1057"/>
      <c r="CJ5" s="1057"/>
      <c r="CK5" s="1057"/>
      <c r="CL5" s="1058"/>
      <c r="CM5" s="1056" t="s">
        <v>385</v>
      </c>
      <c r="CN5" s="1057"/>
      <c r="CO5" s="1057"/>
      <c r="CP5" s="1057"/>
      <c r="CQ5" s="1058"/>
      <c r="CR5" s="1056" t="s">
        <v>386</v>
      </c>
      <c r="CS5" s="1057"/>
      <c r="CT5" s="1057"/>
      <c r="CU5" s="1057"/>
      <c r="CV5" s="1058"/>
      <c r="CW5" s="1056" t="s">
        <v>387</v>
      </c>
      <c r="CX5" s="1057"/>
      <c r="CY5" s="1057"/>
      <c r="CZ5" s="1057"/>
      <c r="DA5" s="1058"/>
      <c r="DB5" s="1056" t="s">
        <v>388</v>
      </c>
      <c r="DC5" s="1057"/>
      <c r="DD5" s="1057"/>
      <c r="DE5" s="1057"/>
      <c r="DF5" s="1058"/>
      <c r="DG5" s="1153" t="s">
        <v>389</v>
      </c>
      <c r="DH5" s="1154"/>
      <c r="DI5" s="1154"/>
      <c r="DJ5" s="1154"/>
      <c r="DK5" s="1155"/>
      <c r="DL5" s="1153" t="s">
        <v>390</v>
      </c>
      <c r="DM5" s="1154"/>
      <c r="DN5" s="1154"/>
      <c r="DO5" s="1154"/>
      <c r="DP5" s="1155"/>
      <c r="DQ5" s="1056" t="s">
        <v>391</v>
      </c>
      <c r="DR5" s="1057"/>
      <c r="DS5" s="1057"/>
      <c r="DT5" s="1057"/>
      <c r="DU5" s="1058"/>
      <c r="DV5" s="1056" t="s">
        <v>382</v>
      </c>
      <c r="DW5" s="1057"/>
      <c r="DX5" s="1057"/>
      <c r="DY5" s="1057"/>
      <c r="DZ5" s="1072"/>
      <c r="EA5" s="255"/>
    </row>
    <row r="6" spans="1:131" s="256" customFormat="1" ht="26.25" customHeight="1" thickBot="1" x14ac:dyDescent="0.25">
      <c r="A6" s="1053"/>
      <c r="B6" s="1054"/>
      <c r="C6" s="1054"/>
      <c r="D6" s="1054"/>
      <c r="E6" s="1054"/>
      <c r="F6" s="1054"/>
      <c r="G6" s="1054"/>
      <c r="H6" s="1054"/>
      <c r="I6" s="1054"/>
      <c r="J6" s="1054"/>
      <c r="K6" s="1054"/>
      <c r="L6" s="1054"/>
      <c r="M6" s="1054"/>
      <c r="N6" s="1054"/>
      <c r="O6" s="1054"/>
      <c r="P6" s="1055"/>
      <c r="Q6" s="1059"/>
      <c r="R6" s="1060"/>
      <c r="S6" s="1060"/>
      <c r="T6" s="1060"/>
      <c r="U6" s="1061"/>
      <c r="V6" s="1059"/>
      <c r="W6" s="1060"/>
      <c r="X6" s="1060"/>
      <c r="Y6" s="1060"/>
      <c r="Z6" s="1061"/>
      <c r="AA6" s="1059"/>
      <c r="AB6" s="1060"/>
      <c r="AC6" s="1060"/>
      <c r="AD6" s="1060"/>
      <c r="AE6" s="1060"/>
      <c r="AF6" s="1169"/>
      <c r="AG6" s="1060"/>
      <c r="AH6" s="1060"/>
      <c r="AI6" s="1060"/>
      <c r="AJ6" s="1073"/>
      <c r="AK6" s="1060"/>
      <c r="AL6" s="1060"/>
      <c r="AM6" s="1060"/>
      <c r="AN6" s="1060"/>
      <c r="AO6" s="1061"/>
      <c r="AP6" s="1059"/>
      <c r="AQ6" s="1060"/>
      <c r="AR6" s="1060"/>
      <c r="AS6" s="1060"/>
      <c r="AT6" s="1061"/>
      <c r="AU6" s="1059"/>
      <c r="AV6" s="1060"/>
      <c r="AW6" s="1060"/>
      <c r="AX6" s="1060"/>
      <c r="AY6" s="1073"/>
      <c r="AZ6" s="253"/>
      <c r="BA6" s="253"/>
      <c r="BB6" s="253"/>
      <c r="BC6" s="253"/>
      <c r="BD6" s="253"/>
      <c r="BE6" s="254"/>
      <c r="BF6" s="254"/>
      <c r="BG6" s="254"/>
      <c r="BH6" s="254"/>
      <c r="BI6" s="254"/>
      <c r="BJ6" s="254"/>
      <c r="BK6" s="254"/>
      <c r="BL6" s="254"/>
      <c r="BM6" s="254"/>
      <c r="BN6" s="254"/>
      <c r="BO6" s="254"/>
      <c r="BP6" s="254"/>
      <c r="BQ6" s="1053"/>
      <c r="BR6" s="1054"/>
      <c r="BS6" s="1054"/>
      <c r="BT6" s="1054"/>
      <c r="BU6" s="1054"/>
      <c r="BV6" s="1054"/>
      <c r="BW6" s="1054"/>
      <c r="BX6" s="1054"/>
      <c r="BY6" s="1054"/>
      <c r="BZ6" s="1054"/>
      <c r="CA6" s="1054"/>
      <c r="CB6" s="1054"/>
      <c r="CC6" s="1054"/>
      <c r="CD6" s="1054"/>
      <c r="CE6" s="1054"/>
      <c r="CF6" s="1054"/>
      <c r="CG6" s="1055"/>
      <c r="CH6" s="1059"/>
      <c r="CI6" s="1060"/>
      <c r="CJ6" s="1060"/>
      <c r="CK6" s="1060"/>
      <c r="CL6" s="1061"/>
      <c r="CM6" s="1059"/>
      <c r="CN6" s="1060"/>
      <c r="CO6" s="1060"/>
      <c r="CP6" s="1060"/>
      <c r="CQ6" s="1061"/>
      <c r="CR6" s="1059"/>
      <c r="CS6" s="1060"/>
      <c r="CT6" s="1060"/>
      <c r="CU6" s="1060"/>
      <c r="CV6" s="1061"/>
      <c r="CW6" s="1059"/>
      <c r="CX6" s="1060"/>
      <c r="CY6" s="1060"/>
      <c r="CZ6" s="1060"/>
      <c r="DA6" s="1061"/>
      <c r="DB6" s="1059"/>
      <c r="DC6" s="1060"/>
      <c r="DD6" s="1060"/>
      <c r="DE6" s="1060"/>
      <c r="DF6" s="1061"/>
      <c r="DG6" s="1156"/>
      <c r="DH6" s="1157"/>
      <c r="DI6" s="1157"/>
      <c r="DJ6" s="1157"/>
      <c r="DK6" s="1158"/>
      <c r="DL6" s="1156"/>
      <c r="DM6" s="1157"/>
      <c r="DN6" s="1157"/>
      <c r="DO6" s="1157"/>
      <c r="DP6" s="1158"/>
      <c r="DQ6" s="1059"/>
      <c r="DR6" s="1060"/>
      <c r="DS6" s="1060"/>
      <c r="DT6" s="1060"/>
      <c r="DU6" s="1061"/>
      <c r="DV6" s="1059"/>
      <c r="DW6" s="1060"/>
      <c r="DX6" s="1060"/>
      <c r="DY6" s="1060"/>
      <c r="DZ6" s="1073"/>
      <c r="EA6" s="255"/>
    </row>
    <row r="7" spans="1:131" s="256" customFormat="1" ht="26.25" customHeight="1" thickTop="1" x14ac:dyDescent="0.2">
      <c r="A7" s="259">
        <v>1</v>
      </c>
      <c r="B7" s="1105" t="s">
        <v>392</v>
      </c>
      <c r="C7" s="1106"/>
      <c r="D7" s="1106"/>
      <c r="E7" s="1106"/>
      <c r="F7" s="1106"/>
      <c r="G7" s="1106"/>
      <c r="H7" s="1106"/>
      <c r="I7" s="1106"/>
      <c r="J7" s="1106"/>
      <c r="K7" s="1106"/>
      <c r="L7" s="1106"/>
      <c r="M7" s="1106"/>
      <c r="N7" s="1106"/>
      <c r="O7" s="1106"/>
      <c r="P7" s="1107"/>
      <c r="Q7" s="1159">
        <v>3293</v>
      </c>
      <c r="R7" s="1160"/>
      <c r="S7" s="1160"/>
      <c r="T7" s="1160"/>
      <c r="U7" s="1160"/>
      <c r="V7" s="1160">
        <v>3212</v>
      </c>
      <c r="W7" s="1160"/>
      <c r="X7" s="1160"/>
      <c r="Y7" s="1160"/>
      <c r="Z7" s="1160"/>
      <c r="AA7" s="1160">
        <v>81</v>
      </c>
      <c r="AB7" s="1160"/>
      <c r="AC7" s="1160"/>
      <c r="AD7" s="1160"/>
      <c r="AE7" s="1161"/>
      <c r="AF7" s="1162">
        <v>63</v>
      </c>
      <c r="AG7" s="1163"/>
      <c r="AH7" s="1163"/>
      <c r="AI7" s="1163"/>
      <c r="AJ7" s="1164"/>
      <c r="AK7" s="1146">
        <v>91</v>
      </c>
      <c r="AL7" s="1147"/>
      <c r="AM7" s="1147"/>
      <c r="AN7" s="1147"/>
      <c r="AO7" s="1147"/>
      <c r="AP7" s="1147">
        <v>3556</v>
      </c>
      <c r="AQ7" s="1147"/>
      <c r="AR7" s="1147"/>
      <c r="AS7" s="1147"/>
      <c r="AT7" s="1147"/>
      <c r="AU7" s="1148"/>
      <c r="AV7" s="1148"/>
      <c r="AW7" s="1148"/>
      <c r="AX7" s="1148"/>
      <c r="AY7" s="1149"/>
      <c r="AZ7" s="253"/>
      <c r="BA7" s="253"/>
      <c r="BB7" s="253"/>
      <c r="BC7" s="253"/>
      <c r="BD7" s="253"/>
      <c r="BE7" s="254"/>
      <c r="BF7" s="254"/>
      <c r="BG7" s="254"/>
      <c r="BH7" s="254"/>
      <c r="BI7" s="254"/>
      <c r="BJ7" s="254"/>
      <c r="BK7" s="254"/>
      <c r="BL7" s="254"/>
      <c r="BM7" s="254"/>
      <c r="BN7" s="254"/>
      <c r="BO7" s="254"/>
      <c r="BP7" s="254"/>
      <c r="BQ7" s="260">
        <v>1</v>
      </c>
      <c r="BR7" s="261"/>
      <c r="BS7" s="1150" t="s">
        <v>578</v>
      </c>
      <c r="BT7" s="1151" t="s">
        <v>578</v>
      </c>
      <c r="BU7" s="1151" t="s">
        <v>578</v>
      </c>
      <c r="BV7" s="1151" t="s">
        <v>578</v>
      </c>
      <c r="BW7" s="1151" t="s">
        <v>578</v>
      </c>
      <c r="BX7" s="1151" t="s">
        <v>578</v>
      </c>
      <c r="BY7" s="1151" t="s">
        <v>578</v>
      </c>
      <c r="BZ7" s="1151" t="s">
        <v>578</v>
      </c>
      <c r="CA7" s="1151" t="s">
        <v>578</v>
      </c>
      <c r="CB7" s="1151" t="s">
        <v>578</v>
      </c>
      <c r="CC7" s="1151" t="s">
        <v>578</v>
      </c>
      <c r="CD7" s="1151" t="s">
        <v>578</v>
      </c>
      <c r="CE7" s="1151" t="s">
        <v>578</v>
      </c>
      <c r="CF7" s="1151" t="s">
        <v>578</v>
      </c>
      <c r="CG7" s="1152" t="s">
        <v>578</v>
      </c>
      <c r="CH7" s="1143">
        <v>5</v>
      </c>
      <c r="CI7" s="1144"/>
      <c r="CJ7" s="1144"/>
      <c r="CK7" s="1144"/>
      <c r="CL7" s="1145"/>
      <c r="CM7" s="1143">
        <v>5</v>
      </c>
      <c r="CN7" s="1144"/>
      <c r="CO7" s="1144"/>
      <c r="CP7" s="1144"/>
      <c r="CQ7" s="1145"/>
      <c r="CR7" s="1143">
        <v>10</v>
      </c>
      <c r="CS7" s="1144"/>
      <c r="CT7" s="1144"/>
      <c r="CU7" s="1144"/>
      <c r="CV7" s="1145"/>
      <c r="CW7" s="1143">
        <v>1</v>
      </c>
      <c r="CX7" s="1144"/>
      <c r="CY7" s="1144"/>
      <c r="CZ7" s="1144"/>
      <c r="DA7" s="1145"/>
      <c r="DB7" s="1143" t="s">
        <v>595</v>
      </c>
      <c r="DC7" s="1144"/>
      <c r="DD7" s="1144"/>
      <c r="DE7" s="1144"/>
      <c r="DF7" s="1145"/>
      <c r="DG7" s="1143" t="s">
        <v>595</v>
      </c>
      <c r="DH7" s="1144"/>
      <c r="DI7" s="1144"/>
      <c r="DJ7" s="1144"/>
      <c r="DK7" s="1145"/>
      <c r="DL7" s="1143" t="s">
        <v>595</v>
      </c>
      <c r="DM7" s="1144"/>
      <c r="DN7" s="1144"/>
      <c r="DO7" s="1144"/>
      <c r="DP7" s="1145"/>
      <c r="DQ7" s="1143" t="s">
        <v>516</v>
      </c>
      <c r="DR7" s="1144"/>
      <c r="DS7" s="1144"/>
      <c r="DT7" s="1144"/>
      <c r="DU7" s="1145"/>
      <c r="DV7" s="1170"/>
      <c r="DW7" s="1171"/>
      <c r="DX7" s="1171"/>
      <c r="DY7" s="1171"/>
      <c r="DZ7" s="1172"/>
      <c r="EA7" s="255"/>
    </row>
    <row r="8" spans="1:131" s="256" customFormat="1" ht="26.25" customHeight="1" x14ac:dyDescent="0.2">
      <c r="A8" s="262">
        <v>2</v>
      </c>
      <c r="B8" s="1092"/>
      <c r="C8" s="1093"/>
      <c r="D8" s="1093"/>
      <c r="E8" s="1093"/>
      <c r="F8" s="1093"/>
      <c r="G8" s="1093"/>
      <c r="H8" s="1093"/>
      <c r="I8" s="1093"/>
      <c r="J8" s="1093"/>
      <c r="K8" s="1093"/>
      <c r="L8" s="1093"/>
      <c r="M8" s="1093"/>
      <c r="N8" s="1093"/>
      <c r="O8" s="1093"/>
      <c r="P8" s="1094"/>
      <c r="Q8" s="1098"/>
      <c r="R8" s="1099"/>
      <c r="S8" s="1099"/>
      <c r="T8" s="1099"/>
      <c r="U8" s="1099"/>
      <c r="V8" s="1099"/>
      <c r="W8" s="1099"/>
      <c r="X8" s="1099"/>
      <c r="Y8" s="1099"/>
      <c r="Z8" s="1099"/>
      <c r="AA8" s="1099"/>
      <c r="AB8" s="1099"/>
      <c r="AC8" s="1099"/>
      <c r="AD8" s="1099"/>
      <c r="AE8" s="1100"/>
      <c r="AF8" s="1074"/>
      <c r="AG8" s="1075"/>
      <c r="AH8" s="1075"/>
      <c r="AI8" s="1075"/>
      <c r="AJ8" s="1076"/>
      <c r="AK8" s="1141"/>
      <c r="AL8" s="1142"/>
      <c r="AM8" s="1142"/>
      <c r="AN8" s="1142"/>
      <c r="AO8" s="1142"/>
      <c r="AP8" s="1142"/>
      <c r="AQ8" s="1142"/>
      <c r="AR8" s="1142"/>
      <c r="AS8" s="1142"/>
      <c r="AT8" s="1142"/>
      <c r="AU8" s="1139"/>
      <c r="AV8" s="1139"/>
      <c r="AW8" s="1139"/>
      <c r="AX8" s="1139"/>
      <c r="AY8" s="1140"/>
      <c r="AZ8" s="253"/>
      <c r="BA8" s="253"/>
      <c r="BB8" s="253"/>
      <c r="BC8" s="253"/>
      <c r="BD8" s="253"/>
      <c r="BE8" s="254"/>
      <c r="BF8" s="254"/>
      <c r="BG8" s="254"/>
      <c r="BH8" s="254"/>
      <c r="BI8" s="254"/>
      <c r="BJ8" s="254"/>
      <c r="BK8" s="254"/>
      <c r="BL8" s="254"/>
      <c r="BM8" s="254"/>
      <c r="BN8" s="254"/>
      <c r="BO8" s="254"/>
      <c r="BP8" s="254"/>
      <c r="BQ8" s="263">
        <v>2</v>
      </c>
      <c r="BR8" s="264"/>
      <c r="BS8" s="1069" t="s">
        <v>579</v>
      </c>
      <c r="BT8" s="1070" t="s">
        <v>579</v>
      </c>
      <c r="BU8" s="1070" t="s">
        <v>579</v>
      </c>
      <c r="BV8" s="1070" t="s">
        <v>579</v>
      </c>
      <c r="BW8" s="1070" t="s">
        <v>579</v>
      </c>
      <c r="BX8" s="1070" t="s">
        <v>579</v>
      </c>
      <c r="BY8" s="1070" t="s">
        <v>579</v>
      </c>
      <c r="BZ8" s="1070" t="s">
        <v>579</v>
      </c>
      <c r="CA8" s="1070" t="s">
        <v>579</v>
      </c>
      <c r="CB8" s="1070" t="s">
        <v>579</v>
      </c>
      <c r="CC8" s="1070" t="s">
        <v>579</v>
      </c>
      <c r="CD8" s="1070" t="s">
        <v>579</v>
      </c>
      <c r="CE8" s="1070" t="s">
        <v>579</v>
      </c>
      <c r="CF8" s="1070" t="s">
        <v>579</v>
      </c>
      <c r="CG8" s="1071" t="s">
        <v>579</v>
      </c>
      <c r="CH8" s="1044" t="s">
        <v>595</v>
      </c>
      <c r="CI8" s="1045"/>
      <c r="CJ8" s="1045"/>
      <c r="CK8" s="1045"/>
      <c r="CL8" s="1046"/>
      <c r="CM8" s="1044" t="s">
        <v>595</v>
      </c>
      <c r="CN8" s="1045"/>
      <c r="CO8" s="1045"/>
      <c r="CP8" s="1045"/>
      <c r="CQ8" s="1046"/>
      <c r="CR8" s="1044">
        <v>2</v>
      </c>
      <c r="CS8" s="1045"/>
      <c r="CT8" s="1045"/>
      <c r="CU8" s="1045"/>
      <c r="CV8" s="1046"/>
      <c r="CW8" s="1044" t="s">
        <v>595</v>
      </c>
      <c r="CX8" s="1045"/>
      <c r="CY8" s="1045"/>
      <c r="CZ8" s="1045"/>
      <c r="DA8" s="1046"/>
      <c r="DB8" s="1044" t="s">
        <v>595</v>
      </c>
      <c r="DC8" s="1045"/>
      <c r="DD8" s="1045"/>
      <c r="DE8" s="1045"/>
      <c r="DF8" s="1046"/>
      <c r="DG8" s="1044" t="s">
        <v>595</v>
      </c>
      <c r="DH8" s="1045"/>
      <c r="DI8" s="1045"/>
      <c r="DJ8" s="1045"/>
      <c r="DK8" s="1046"/>
      <c r="DL8" s="1044" t="s">
        <v>595</v>
      </c>
      <c r="DM8" s="1045"/>
      <c r="DN8" s="1045"/>
      <c r="DO8" s="1045"/>
      <c r="DP8" s="1046"/>
      <c r="DQ8" s="1044" t="s">
        <v>516</v>
      </c>
      <c r="DR8" s="1045"/>
      <c r="DS8" s="1045"/>
      <c r="DT8" s="1045"/>
      <c r="DU8" s="1046"/>
      <c r="DV8" s="1047"/>
      <c r="DW8" s="1048"/>
      <c r="DX8" s="1048"/>
      <c r="DY8" s="1048"/>
      <c r="DZ8" s="1049"/>
      <c r="EA8" s="255"/>
    </row>
    <row r="9" spans="1:131" s="256" customFormat="1" ht="26.25" customHeight="1" x14ac:dyDescent="0.2">
      <c r="A9" s="262">
        <v>3</v>
      </c>
      <c r="B9" s="1092"/>
      <c r="C9" s="1093"/>
      <c r="D9" s="1093"/>
      <c r="E9" s="1093"/>
      <c r="F9" s="1093"/>
      <c r="G9" s="1093"/>
      <c r="H9" s="1093"/>
      <c r="I9" s="1093"/>
      <c r="J9" s="1093"/>
      <c r="K9" s="1093"/>
      <c r="L9" s="1093"/>
      <c r="M9" s="1093"/>
      <c r="N9" s="1093"/>
      <c r="O9" s="1093"/>
      <c r="P9" s="1094"/>
      <c r="Q9" s="1098"/>
      <c r="R9" s="1099"/>
      <c r="S9" s="1099"/>
      <c r="T9" s="1099"/>
      <c r="U9" s="1099"/>
      <c r="V9" s="1099"/>
      <c r="W9" s="1099"/>
      <c r="X9" s="1099"/>
      <c r="Y9" s="1099"/>
      <c r="Z9" s="1099"/>
      <c r="AA9" s="1099"/>
      <c r="AB9" s="1099"/>
      <c r="AC9" s="1099"/>
      <c r="AD9" s="1099"/>
      <c r="AE9" s="1100"/>
      <c r="AF9" s="1074"/>
      <c r="AG9" s="1075"/>
      <c r="AH9" s="1075"/>
      <c r="AI9" s="1075"/>
      <c r="AJ9" s="1076"/>
      <c r="AK9" s="1141"/>
      <c r="AL9" s="1142"/>
      <c r="AM9" s="1142"/>
      <c r="AN9" s="1142"/>
      <c r="AO9" s="1142"/>
      <c r="AP9" s="1142"/>
      <c r="AQ9" s="1142"/>
      <c r="AR9" s="1142"/>
      <c r="AS9" s="1142"/>
      <c r="AT9" s="1142"/>
      <c r="AU9" s="1139"/>
      <c r="AV9" s="1139"/>
      <c r="AW9" s="1139"/>
      <c r="AX9" s="1139"/>
      <c r="AY9" s="1140"/>
      <c r="AZ9" s="253"/>
      <c r="BA9" s="253"/>
      <c r="BB9" s="253"/>
      <c r="BC9" s="253"/>
      <c r="BD9" s="253"/>
      <c r="BE9" s="254"/>
      <c r="BF9" s="254"/>
      <c r="BG9" s="254"/>
      <c r="BH9" s="254"/>
      <c r="BI9" s="254"/>
      <c r="BJ9" s="254"/>
      <c r="BK9" s="254"/>
      <c r="BL9" s="254"/>
      <c r="BM9" s="254"/>
      <c r="BN9" s="254"/>
      <c r="BO9" s="254"/>
      <c r="BP9" s="254"/>
      <c r="BQ9" s="263">
        <v>3</v>
      </c>
      <c r="BR9" s="264"/>
      <c r="BS9" s="1069"/>
      <c r="BT9" s="1070"/>
      <c r="BU9" s="1070"/>
      <c r="BV9" s="1070"/>
      <c r="BW9" s="1070"/>
      <c r="BX9" s="1070"/>
      <c r="BY9" s="1070"/>
      <c r="BZ9" s="1070"/>
      <c r="CA9" s="1070"/>
      <c r="CB9" s="1070"/>
      <c r="CC9" s="1070"/>
      <c r="CD9" s="1070"/>
      <c r="CE9" s="1070"/>
      <c r="CF9" s="1070"/>
      <c r="CG9" s="1071"/>
      <c r="CH9" s="1044"/>
      <c r="CI9" s="1045"/>
      <c r="CJ9" s="1045"/>
      <c r="CK9" s="1045"/>
      <c r="CL9" s="1046"/>
      <c r="CM9" s="1044"/>
      <c r="CN9" s="1045"/>
      <c r="CO9" s="1045"/>
      <c r="CP9" s="1045"/>
      <c r="CQ9" s="1046"/>
      <c r="CR9" s="1044"/>
      <c r="CS9" s="1045"/>
      <c r="CT9" s="1045"/>
      <c r="CU9" s="1045"/>
      <c r="CV9" s="1046"/>
      <c r="CW9" s="1044"/>
      <c r="CX9" s="1045"/>
      <c r="CY9" s="1045"/>
      <c r="CZ9" s="1045"/>
      <c r="DA9" s="1046"/>
      <c r="DB9" s="1044"/>
      <c r="DC9" s="1045"/>
      <c r="DD9" s="1045"/>
      <c r="DE9" s="1045"/>
      <c r="DF9" s="1046"/>
      <c r="DG9" s="1044"/>
      <c r="DH9" s="1045"/>
      <c r="DI9" s="1045"/>
      <c r="DJ9" s="1045"/>
      <c r="DK9" s="1046"/>
      <c r="DL9" s="1044"/>
      <c r="DM9" s="1045"/>
      <c r="DN9" s="1045"/>
      <c r="DO9" s="1045"/>
      <c r="DP9" s="1046"/>
      <c r="DQ9" s="1044"/>
      <c r="DR9" s="1045"/>
      <c r="DS9" s="1045"/>
      <c r="DT9" s="1045"/>
      <c r="DU9" s="1046"/>
      <c r="DV9" s="1047"/>
      <c r="DW9" s="1048"/>
      <c r="DX9" s="1048"/>
      <c r="DY9" s="1048"/>
      <c r="DZ9" s="1049"/>
      <c r="EA9" s="255"/>
    </row>
    <row r="10" spans="1:131" s="256" customFormat="1" ht="26.25" customHeight="1" x14ac:dyDescent="0.2">
      <c r="A10" s="262">
        <v>4</v>
      </c>
      <c r="B10" s="1092"/>
      <c r="C10" s="1093"/>
      <c r="D10" s="1093"/>
      <c r="E10" s="1093"/>
      <c r="F10" s="1093"/>
      <c r="G10" s="1093"/>
      <c r="H10" s="1093"/>
      <c r="I10" s="1093"/>
      <c r="J10" s="1093"/>
      <c r="K10" s="1093"/>
      <c r="L10" s="1093"/>
      <c r="M10" s="1093"/>
      <c r="N10" s="1093"/>
      <c r="O10" s="1093"/>
      <c r="P10" s="1094"/>
      <c r="Q10" s="1098"/>
      <c r="R10" s="1099"/>
      <c r="S10" s="1099"/>
      <c r="T10" s="1099"/>
      <c r="U10" s="1099"/>
      <c r="V10" s="1099"/>
      <c r="W10" s="1099"/>
      <c r="X10" s="1099"/>
      <c r="Y10" s="1099"/>
      <c r="Z10" s="1099"/>
      <c r="AA10" s="1099"/>
      <c r="AB10" s="1099"/>
      <c r="AC10" s="1099"/>
      <c r="AD10" s="1099"/>
      <c r="AE10" s="1100"/>
      <c r="AF10" s="1074"/>
      <c r="AG10" s="1075"/>
      <c r="AH10" s="1075"/>
      <c r="AI10" s="1075"/>
      <c r="AJ10" s="1076"/>
      <c r="AK10" s="1141"/>
      <c r="AL10" s="1142"/>
      <c r="AM10" s="1142"/>
      <c r="AN10" s="1142"/>
      <c r="AO10" s="1142"/>
      <c r="AP10" s="1142"/>
      <c r="AQ10" s="1142"/>
      <c r="AR10" s="1142"/>
      <c r="AS10" s="1142"/>
      <c r="AT10" s="1142"/>
      <c r="AU10" s="1139"/>
      <c r="AV10" s="1139"/>
      <c r="AW10" s="1139"/>
      <c r="AX10" s="1139"/>
      <c r="AY10" s="1140"/>
      <c r="AZ10" s="253"/>
      <c r="BA10" s="253"/>
      <c r="BB10" s="253"/>
      <c r="BC10" s="253"/>
      <c r="BD10" s="253"/>
      <c r="BE10" s="254"/>
      <c r="BF10" s="254"/>
      <c r="BG10" s="254"/>
      <c r="BH10" s="254"/>
      <c r="BI10" s="254"/>
      <c r="BJ10" s="254"/>
      <c r="BK10" s="254"/>
      <c r="BL10" s="254"/>
      <c r="BM10" s="254"/>
      <c r="BN10" s="254"/>
      <c r="BO10" s="254"/>
      <c r="BP10" s="254"/>
      <c r="BQ10" s="263">
        <v>4</v>
      </c>
      <c r="BR10" s="264"/>
      <c r="BS10" s="1069"/>
      <c r="BT10" s="1070"/>
      <c r="BU10" s="1070"/>
      <c r="BV10" s="1070"/>
      <c r="BW10" s="1070"/>
      <c r="BX10" s="1070"/>
      <c r="BY10" s="1070"/>
      <c r="BZ10" s="1070"/>
      <c r="CA10" s="1070"/>
      <c r="CB10" s="1070"/>
      <c r="CC10" s="1070"/>
      <c r="CD10" s="1070"/>
      <c r="CE10" s="1070"/>
      <c r="CF10" s="1070"/>
      <c r="CG10" s="1071"/>
      <c r="CH10" s="1044"/>
      <c r="CI10" s="1045"/>
      <c r="CJ10" s="1045"/>
      <c r="CK10" s="1045"/>
      <c r="CL10" s="1046"/>
      <c r="CM10" s="1044"/>
      <c r="CN10" s="1045"/>
      <c r="CO10" s="1045"/>
      <c r="CP10" s="1045"/>
      <c r="CQ10" s="1046"/>
      <c r="CR10" s="1044"/>
      <c r="CS10" s="1045"/>
      <c r="CT10" s="1045"/>
      <c r="CU10" s="1045"/>
      <c r="CV10" s="1046"/>
      <c r="CW10" s="1044"/>
      <c r="CX10" s="1045"/>
      <c r="CY10" s="1045"/>
      <c r="CZ10" s="1045"/>
      <c r="DA10" s="1046"/>
      <c r="DB10" s="1044"/>
      <c r="DC10" s="1045"/>
      <c r="DD10" s="1045"/>
      <c r="DE10" s="1045"/>
      <c r="DF10" s="1046"/>
      <c r="DG10" s="1044"/>
      <c r="DH10" s="1045"/>
      <c r="DI10" s="1045"/>
      <c r="DJ10" s="1045"/>
      <c r="DK10" s="1046"/>
      <c r="DL10" s="1044"/>
      <c r="DM10" s="1045"/>
      <c r="DN10" s="1045"/>
      <c r="DO10" s="1045"/>
      <c r="DP10" s="1046"/>
      <c r="DQ10" s="1044"/>
      <c r="DR10" s="1045"/>
      <c r="DS10" s="1045"/>
      <c r="DT10" s="1045"/>
      <c r="DU10" s="1046"/>
      <c r="DV10" s="1047"/>
      <c r="DW10" s="1048"/>
      <c r="DX10" s="1048"/>
      <c r="DY10" s="1048"/>
      <c r="DZ10" s="1049"/>
      <c r="EA10" s="255"/>
    </row>
    <row r="11" spans="1:131" s="256" customFormat="1" ht="26.25" customHeight="1" x14ac:dyDescent="0.2">
      <c r="A11" s="262">
        <v>5</v>
      </c>
      <c r="B11" s="1092"/>
      <c r="C11" s="1093"/>
      <c r="D11" s="1093"/>
      <c r="E11" s="1093"/>
      <c r="F11" s="1093"/>
      <c r="G11" s="1093"/>
      <c r="H11" s="1093"/>
      <c r="I11" s="1093"/>
      <c r="J11" s="1093"/>
      <c r="K11" s="1093"/>
      <c r="L11" s="1093"/>
      <c r="M11" s="1093"/>
      <c r="N11" s="1093"/>
      <c r="O11" s="1093"/>
      <c r="P11" s="1094"/>
      <c r="Q11" s="1098"/>
      <c r="R11" s="1099"/>
      <c r="S11" s="1099"/>
      <c r="T11" s="1099"/>
      <c r="U11" s="1099"/>
      <c r="V11" s="1099"/>
      <c r="W11" s="1099"/>
      <c r="X11" s="1099"/>
      <c r="Y11" s="1099"/>
      <c r="Z11" s="1099"/>
      <c r="AA11" s="1099"/>
      <c r="AB11" s="1099"/>
      <c r="AC11" s="1099"/>
      <c r="AD11" s="1099"/>
      <c r="AE11" s="1100"/>
      <c r="AF11" s="1074"/>
      <c r="AG11" s="1075"/>
      <c r="AH11" s="1075"/>
      <c r="AI11" s="1075"/>
      <c r="AJ11" s="1076"/>
      <c r="AK11" s="1141"/>
      <c r="AL11" s="1142"/>
      <c r="AM11" s="1142"/>
      <c r="AN11" s="1142"/>
      <c r="AO11" s="1142"/>
      <c r="AP11" s="1142"/>
      <c r="AQ11" s="1142"/>
      <c r="AR11" s="1142"/>
      <c r="AS11" s="1142"/>
      <c r="AT11" s="1142"/>
      <c r="AU11" s="1139"/>
      <c r="AV11" s="1139"/>
      <c r="AW11" s="1139"/>
      <c r="AX11" s="1139"/>
      <c r="AY11" s="1140"/>
      <c r="AZ11" s="253"/>
      <c r="BA11" s="253"/>
      <c r="BB11" s="253"/>
      <c r="BC11" s="253"/>
      <c r="BD11" s="253"/>
      <c r="BE11" s="254"/>
      <c r="BF11" s="254"/>
      <c r="BG11" s="254"/>
      <c r="BH11" s="254"/>
      <c r="BI11" s="254"/>
      <c r="BJ11" s="254"/>
      <c r="BK11" s="254"/>
      <c r="BL11" s="254"/>
      <c r="BM11" s="254"/>
      <c r="BN11" s="254"/>
      <c r="BO11" s="254"/>
      <c r="BP11" s="254"/>
      <c r="BQ11" s="263">
        <v>5</v>
      </c>
      <c r="BR11" s="264"/>
      <c r="BS11" s="1069"/>
      <c r="BT11" s="1070"/>
      <c r="BU11" s="1070"/>
      <c r="BV11" s="1070"/>
      <c r="BW11" s="1070"/>
      <c r="BX11" s="1070"/>
      <c r="BY11" s="1070"/>
      <c r="BZ11" s="1070"/>
      <c r="CA11" s="1070"/>
      <c r="CB11" s="1070"/>
      <c r="CC11" s="1070"/>
      <c r="CD11" s="1070"/>
      <c r="CE11" s="1070"/>
      <c r="CF11" s="1070"/>
      <c r="CG11" s="1071"/>
      <c r="CH11" s="1044"/>
      <c r="CI11" s="1045"/>
      <c r="CJ11" s="1045"/>
      <c r="CK11" s="1045"/>
      <c r="CL11" s="1046"/>
      <c r="CM11" s="1044"/>
      <c r="CN11" s="1045"/>
      <c r="CO11" s="1045"/>
      <c r="CP11" s="1045"/>
      <c r="CQ11" s="1046"/>
      <c r="CR11" s="1044"/>
      <c r="CS11" s="1045"/>
      <c r="CT11" s="1045"/>
      <c r="CU11" s="1045"/>
      <c r="CV11" s="1046"/>
      <c r="CW11" s="1044"/>
      <c r="CX11" s="1045"/>
      <c r="CY11" s="1045"/>
      <c r="CZ11" s="1045"/>
      <c r="DA11" s="1046"/>
      <c r="DB11" s="1044"/>
      <c r="DC11" s="1045"/>
      <c r="DD11" s="1045"/>
      <c r="DE11" s="1045"/>
      <c r="DF11" s="1046"/>
      <c r="DG11" s="1044"/>
      <c r="DH11" s="1045"/>
      <c r="DI11" s="1045"/>
      <c r="DJ11" s="1045"/>
      <c r="DK11" s="1046"/>
      <c r="DL11" s="1044"/>
      <c r="DM11" s="1045"/>
      <c r="DN11" s="1045"/>
      <c r="DO11" s="1045"/>
      <c r="DP11" s="1046"/>
      <c r="DQ11" s="1044"/>
      <c r="DR11" s="1045"/>
      <c r="DS11" s="1045"/>
      <c r="DT11" s="1045"/>
      <c r="DU11" s="1046"/>
      <c r="DV11" s="1047"/>
      <c r="DW11" s="1048"/>
      <c r="DX11" s="1048"/>
      <c r="DY11" s="1048"/>
      <c r="DZ11" s="1049"/>
      <c r="EA11" s="255"/>
    </row>
    <row r="12" spans="1:131" s="256" customFormat="1" ht="26.25" customHeight="1" x14ac:dyDescent="0.2">
      <c r="A12" s="262">
        <v>6</v>
      </c>
      <c r="B12" s="1092"/>
      <c r="C12" s="1093"/>
      <c r="D12" s="1093"/>
      <c r="E12" s="1093"/>
      <c r="F12" s="1093"/>
      <c r="G12" s="1093"/>
      <c r="H12" s="1093"/>
      <c r="I12" s="1093"/>
      <c r="J12" s="1093"/>
      <c r="K12" s="1093"/>
      <c r="L12" s="1093"/>
      <c r="M12" s="1093"/>
      <c r="N12" s="1093"/>
      <c r="O12" s="1093"/>
      <c r="P12" s="1094"/>
      <c r="Q12" s="1098"/>
      <c r="R12" s="1099"/>
      <c r="S12" s="1099"/>
      <c r="T12" s="1099"/>
      <c r="U12" s="1099"/>
      <c r="V12" s="1099"/>
      <c r="W12" s="1099"/>
      <c r="X12" s="1099"/>
      <c r="Y12" s="1099"/>
      <c r="Z12" s="1099"/>
      <c r="AA12" s="1099"/>
      <c r="AB12" s="1099"/>
      <c r="AC12" s="1099"/>
      <c r="AD12" s="1099"/>
      <c r="AE12" s="1100"/>
      <c r="AF12" s="1074"/>
      <c r="AG12" s="1075"/>
      <c r="AH12" s="1075"/>
      <c r="AI12" s="1075"/>
      <c r="AJ12" s="1076"/>
      <c r="AK12" s="1141"/>
      <c r="AL12" s="1142"/>
      <c r="AM12" s="1142"/>
      <c r="AN12" s="1142"/>
      <c r="AO12" s="1142"/>
      <c r="AP12" s="1142"/>
      <c r="AQ12" s="1142"/>
      <c r="AR12" s="1142"/>
      <c r="AS12" s="1142"/>
      <c r="AT12" s="1142"/>
      <c r="AU12" s="1139"/>
      <c r="AV12" s="1139"/>
      <c r="AW12" s="1139"/>
      <c r="AX12" s="1139"/>
      <c r="AY12" s="1140"/>
      <c r="AZ12" s="253"/>
      <c r="BA12" s="253"/>
      <c r="BB12" s="253"/>
      <c r="BC12" s="253"/>
      <c r="BD12" s="253"/>
      <c r="BE12" s="254"/>
      <c r="BF12" s="254"/>
      <c r="BG12" s="254"/>
      <c r="BH12" s="254"/>
      <c r="BI12" s="254"/>
      <c r="BJ12" s="254"/>
      <c r="BK12" s="254"/>
      <c r="BL12" s="254"/>
      <c r="BM12" s="254"/>
      <c r="BN12" s="254"/>
      <c r="BO12" s="254"/>
      <c r="BP12" s="254"/>
      <c r="BQ12" s="263">
        <v>6</v>
      </c>
      <c r="BR12" s="264"/>
      <c r="BS12" s="1069"/>
      <c r="BT12" s="1070"/>
      <c r="BU12" s="1070"/>
      <c r="BV12" s="1070"/>
      <c r="BW12" s="1070"/>
      <c r="BX12" s="1070"/>
      <c r="BY12" s="1070"/>
      <c r="BZ12" s="1070"/>
      <c r="CA12" s="1070"/>
      <c r="CB12" s="1070"/>
      <c r="CC12" s="1070"/>
      <c r="CD12" s="1070"/>
      <c r="CE12" s="1070"/>
      <c r="CF12" s="1070"/>
      <c r="CG12" s="1071"/>
      <c r="CH12" s="1044"/>
      <c r="CI12" s="1045"/>
      <c r="CJ12" s="1045"/>
      <c r="CK12" s="1045"/>
      <c r="CL12" s="1046"/>
      <c r="CM12" s="1044"/>
      <c r="CN12" s="1045"/>
      <c r="CO12" s="1045"/>
      <c r="CP12" s="1045"/>
      <c r="CQ12" s="1046"/>
      <c r="CR12" s="1044"/>
      <c r="CS12" s="1045"/>
      <c r="CT12" s="1045"/>
      <c r="CU12" s="1045"/>
      <c r="CV12" s="1046"/>
      <c r="CW12" s="1044"/>
      <c r="CX12" s="1045"/>
      <c r="CY12" s="1045"/>
      <c r="CZ12" s="1045"/>
      <c r="DA12" s="1046"/>
      <c r="DB12" s="1044"/>
      <c r="DC12" s="1045"/>
      <c r="DD12" s="1045"/>
      <c r="DE12" s="1045"/>
      <c r="DF12" s="1046"/>
      <c r="DG12" s="1044"/>
      <c r="DH12" s="1045"/>
      <c r="DI12" s="1045"/>
      <c r="DJ12" s="1045"/>
      <c r="DK12" s="1046"/>
      <c r="DL12" s="1044"/>
      <c r="DM12" s="1045"/>
      <c r="DN12" s="1045"/>
      <c r="DO12" s="1045"/>
      <c r="DP12" s="1046"/>
      <c r="DQ12" s="1044"/>
      <c r="DR12" s="1045"/>
      <c r="DS12" s="1045"/>
      <c r="DT12" s="1045"/>
      <c r="DU12" s="1046"/>
      <c r="DV12" s="1047"/>
      <c r="DW12" s="1048"/>
      <c r="DX12" s="1048"/>
      <c r="DY12" s="1048"/>
      <c r="DZ12" s="1049"/>
      <c r="EA12" s="255"/>
    </row>
    <row r="13" spans="1:131" s="256" customFormat="1" ht="26.25" customHeight="1" x14ac:dyDescent="0.2">
      <c r="A13" s="262">
        <v>7</v>
      </c>
      <c r="B13" s="1092"/>
      <c r="C13" s="1093"/>
      <c r="D13" s="1093"/>
      <c r="E13" s="1093"/>
      <c r="F13" s="1093"/>
      <c r="G13" s="1093"/>
      <c r="H13" s="1093"/>
      <c r="I13" s="1093"/>
      <c r="J13" s="1093"/>
      <c r="K13" s="1093"/>
      <c r="L13" s="1093"/>
      <c r="M13" s="1093"/>
      <c r="N13" s="1093"/>
      <c r="O13" s="1093"/>
      <c r="P13" s="1094"/>
      <c r="Q13" s="1098"/>
      <c r="R13" s="1099"/>
      <c r="S13" s="1099"/>
      <c r="T13" s="1099"/>
      <c r="U13" s="1099"/>
      <c r="V13" s="1099"/>
      <c r="W13" s="1099"/>
      <c r="X13" s="1099"/>
      <c r="Y13" s="1099"/>
      <c r="Z13" s="1099"/>
      <c r="AA13" s="1099"/>
      <c r="AB13" s="1099"/>
      <c r="AC13" s="1099"/>
      <c r="AD13" s="1099"/>
      <c r="AE13" s="1100"/>
      <c r="AF13" s="1074"/>
      <c r="AG13" s="1075"/>
      <c r="AH13" s="1075"/>
      <c r="AI13" s="1075"/>
      <c r="AJ13" s="1076"/>
      <c r="AK13" s="1141"/>
      <c r="AL13" s="1142"/>
      <c r="AM13" s="1142"/>
      <c r="AN13" s="1142"/>
      <c r="AO13" s="1142"/>
      <c r="AP13" s="1142"/>
      <c r="AQ13" s="1142"/>
      <c r="AR13" s="1142"/>
      <c r="AS13" s="1142"/>
      <c r="AT13" s="1142"/>
      <c r="AU13" s="1139"/>
      <c r="AV13" s="1139"/>
      <c r="AW13" s="1139"/>
      <c r="AX13" s="1139"/>
      <c r="AY13" s="1140"/>
      <c r="AZ13" s="253"/>
      <c r="BA13" s="253"/>
      <c r="BB13" s="253"/>
      <c r="BC13" s="253"/>
      <c r="BD13" s="253"/>
      <c r="BE13" s="254"/>
      <c r="BF13" s="254"/>
      <c r="BG13" s="254"/>
      <c r="BH13" s="254"/>
      <c r="BI13" s="254"/>
      <c r="BJ13" s="254"/>
      <c r="BK13" s="254"/>
      <c r="BL13" s="254"/>
      <c r="BM13" s="254"/>
      <c r="BN13" s="254"/>
      <c r="BO13" s="254"/>
      <c r="BP13" s="254"/>
      <c r="BQ13" s="263">
        <v>7</v>
      </c>
      <c r="BR13" s="264"/>
      <c r="BS13" s="1069"/>
      <c r="BT13" s="1070"/>
      <c r="BU13" s="1070"/>
      <c r="BV13" s="1070"/>
      <c r="BW13" s="1070"/>
      <c r="BX13" s="1070"/>
      <c r="BY13" s="1070"/>
      <c r="BZ13" s="1070"/>
      <c r="CA13" s="1070"/>
      <c r="CB13" s="1070"/>
      <c r="CC13" s="1070"/>
      <c r="CD13" s="1070"/>
      <c r="CE13" s="1070"/>
      <c r="CF13" s="1070"/>
      <c r="CG13" s="1071"/>
      <c r="CH13" s="1044"/>
      <c r="CI13" s="1045"/>
      <c r="CJ13" s="1045"/>
      <c r="CK13" s="1045"/>
      <c r="CL13" s="1046"/>
      <c r="CM13" s="1044"/>
      <c r="CN13" s="1045"/>
      <c r="CO13" s="1045"/>
      <c r="CP13" s="1045"/>
      <c r="CQ13" s="1046"/>
      <c r="CR13" s="1044"/>
      <c r="CS13" s="1045"/>
      <c r="CT13" s="1045"/>
      <c r="CU13" s="1045"/>
      <c r="CV13" s="1046"/>
      <c r="CW13" s="1044"/>
      <c r="CX13" s="1045"/>
      <c r="CY13" s="1045"/>
      <c r="CZ13" s="1045"/>
      <c r="DA13" s="1046"/>
      <c r="DB13" s="1044"/>
      <c r="DC13" s="1045"/>
      <c r="DD13" s="1045"/>
      <c r="DE13" s="1045"/>
      <c r="DF13" s="1046"/>
      <c r="DG13" s="1044"/>
      <c r="DH13" s="1045"/>
      <c r="DI13" s="1045"/>
      <c r="DJ13" s="1045"/>
      <c r="DK13" s="1046"/>
      <c r="DL13" s="1044"/>
      <c r="DM13" s="1045"/>
      <c r="DN13" s="1045"/>
      <c r="DO13" s="1045"/>
      <c r="DP13" s="1046"/>
      <c r="DQ13" s="1044"/>
      <c r="DR13" s="1045"/>
      <c r="DS13" s="1045"/>
      <c r="DT13" s="1045"/>
      <c r="DU13" s="1046"/>
      <c r="DV13" s="1047"/>
      <c r="DW13" s="1048"/>
      <c r="DX13" s="1048"/>
      <c r="DY13" s="1048"/>
      <c r="DZ13" s="1049"/>
      <c r="EA13" s="255"/>
    </row>
    <row r="14" spans="1:131" s="256" customFormat="1" ht="26.25" customHeight="1" x14ac:dyDescent="0.2">
      <c r="A14" s="262">
        <v>8</v>
      </c>
      <c r="B14" s="1092"/>
      <c r="C14" s="1093"/>
      <c r="D14" s="1093"/>
      <c r="E14" s="1093"/>
      <c r="F14" s="1093"/>
      <c r="G14" s="1093"/>
      <c r="H14" s="1093"/>
      <c r="I14" s="1093"/>
      <c r="J14" s="1093"/>
      <c r="K14" s="1093"/>
      <c r="L14" s="1093"/>
      <c r="M14" s="1093"/>
      <c r="N14" s="1093"/>
      <c r="O14" s="1093"/>
      <c r="P14" s="1094"/>
      <c r="Q14" s="1098"/>
      <c r="R14" s="1099"/>
      <c r="S14" s="1099"/>
      <c r="T14" s="1099"/>
      <c r="U14" s="1099"/>
      <c r="V14" s="1099"/>
      <c r="W14" s="1099"/>
      <c r="X14" s="1099"/>
      <c r="Y14" s="1099"/>
      <c r="Z14" s="1099"/>
      <c r="AA14" s="1099"/>
      <c r="AB14" s="1099"/>
      <c r="AC14" s="1099"/>
      <c r="AD14" s="1099"/>
      <c r="AE14" s="1100"/>
      <c r="AF14" s="1074"/>
      <c r="AG14" s="1075"/>
      <c r="AH14" s="1075"/>
      <c r="AI14" s="1075"/>
      <c r="AJ14" s="1076"/>
      <c r="AK14" s="1141"/>
      <c r="AL14" s="1142"/>
      <c r="AM14" s="1142"/>
      <c r="AN14" s="1142"/>
      <c r="AO14" s="1142"/>
      <c r="AP14" s="1142"/>
      <c r="AQ14" s="1142"/>
      <c r="AR14" s="1142"/>
      <c r="AS14" s="1142"/>
      <c r="AT14" s="1142"/>
      <c r="AU14" s="1139"/>
      <c r="AV14" s="1139"/>
      <c r="AW14" s="1139"/>
      <c r="AX14" s="1139"/>
      <c r="AY14" s="1140"/>
      <c r="AZ14" s="253"/>
      <c r="BA14" s="253"/>
      <c r="BB14" s="253"/>
      <c r="BC14" s="253"/>
      <c r="BD14" s="253"/>
      <c r="BE14" s="254"/>
      <c r="BF14" s="254"/>
      <c r="BG14" s="254"/>
      <c r="BH14" s="254"/>
      <c r="BI14" s="254"/>
      <c r="BJ14" s="254"/>
      <c r="BK14" s="254"/>
      <c r="BL14" s="254"/>
      <c r="BM14" s="254"/>
      <c r="BN14" s="254"/>
      <c r="BO14" s="254"/>
      <c r="BP14" s="254"/>
      <c r="BQ14" s="263">
        <v>8</v>
      </c>
      <c r="BR14" s="264"/>
      <c r="BS14" s="1069"/>
      <c r="BT14" s="1070"/>
      <c r="BU14" s="1070"/>
      <c r="BV14" s="1070"/>
      <c r="BW14" s="1070"/>
      <c r="BX14" s="1070"/>
      <c r="BY14" s="1070"/>
      <c r="BZ14" s="1070"/>
      <c r="CA14" s="1070"/>
      <c r="CB14" s="1070"/>
      <c r="CC14" s="1070"/>
      <c r="CD14" s="1070"/>
      <c r="CE14" s="1070"/>
      <c r="CF14" s="1070"/>
      <c r="CG14" s="1071"/>
      <c r="CH14" s="1044"/>
      <c r="CI14" s="1045"/>
      <c r="CJ14" s="1045"/>
      <c r="CK14" s="1045"/>
      <c r="CL14" s="1046"/>
      <c r="CM14" s="1044"/>
      <c r="CN14" s="1045"/>
      <c r="CO14" s="1045"/>
      <c r="CP14" s="1045"/>
      <c r="CQ14" s="1046"/>
      <c r="CR14" s="1044"/>
      <c r="CS14" s="1045"/>
      <c r="CT14" s="1045"/>
      <c r="CU14" s="1045"/>
      <c r="CV14" s="1046"/>
      <c r="CW14" s="1044"/>
      <c r="CX14" s="1045"/>
      <c r="CY14" s="1045"/>
      <c r="CZ14" s="1045"/>
      <c r="DA14" s="1046"/>
      <c r="DB14" s="1044"/>
      <c r="DC14" s="1045"/>
      <c r="DD14" s="1045"/>
      <c r="DE14" s="1045"/>
      <c r="DF14" s="1046"/>
      <c r="DG14" s="1044"/>
      <c r="DH14" s="1045"/>
      <c r="DI14" s="1045"/>
      <c r="DJ14" s="1045"/>
      <c r="DK14" s="1046"/>
      <c r="DL14" s="1044"/>
      <c r="DM14" s="1045"/>
      <c r="DN14" s="1045"/>
      <c r="DO14" s="1045"/>
      <c r="DP14" s="1046"/>
      <c r="DQ14" s="1044"/>
      <c r="DR14" s="1045"/>
      <c r="DS14" s="1045"/>
      <c r="DT14" s="1045"/>
      <c r="DU14" s="1046"/>
      <c r="DV14" s="1047"/>
      <c r="DW14" s="1048"/>
      <c r="DX14" s="1048"/>
      <c r="DY14" s="1048"/>
      <c r="DZ14" s="1049"/>
      <c r="EA14" s="255"/>
    </row>
    <row r="15" spans="1:131" s="256" customFormat="1" ht="26.25" customHeight="1" x14ac:dyDescent="0.2">
      <c r="A15" s="262">
        <v>9</v>
      </c>
      <c r="B15" s="1092"/>
      <c r="C15" s="1093"/>
      <c r="D15" s="1093"/>
      <c r="E15" s="1093"/>
      <c r="F15" s="1093"/>
      <c r="G15" s="1093"/>
      <c r="H15" s="1093"/>
      <c r="I15" s="1093"/>
      <c r="J15" s="1093"/>
      <c r="K15" s="1093"/>
      <c r="L15" s="1093"/>
      <c r="M15" s="1093"/>
      <c r="N15" s="1093"/>
      <c r="O15" s="1093"/>
      <c r="P15" s="1094"/>
      <c r="Q15" s="1098"/>
      <c r="R15" s="1099"/>
      <c r="S15" s="1099"/>
      <c r="T15" s="1099"/>
      <c r="U15" s="1099"/>
      <c r="V15" s="1099"/>
      <c r="W15" s="1099"/>
      <c r="X15" s="1099"/>
      <c r="Y15" s="1099"/>
      <c r="Z15" s="1099"/>
      <c r="AA15" s="1099"/>
      <c r="AB15" s="1099"/>
      <c r="AC15" s="1099"/>
      <c r="AD15" s="1099"/>
      <c r="AE15" s="1100"/>
      <c r="AF15" s="1074"/>
      <c r="AG15" s="1075"/>
      <c r="AH15" s="1075"/>
      <c r="AI15" s="1075"/>
      <c r="AJ15" s="1076"/>
      <c r="AK15" s="1141"/>
      <c r="AL15" s="1142"/>
      <c r="AM15" s="1142"/>
      <c r="AN15" s="1142"/>
      <c r="AO15" s="1142"/>
      <c r="AP15" s="1142"/>
      <c r="AQ15" s="1142"/>
      <c r="AR15" s="1142"/>
      <c r="AS15" s="1142"/>
      <c r="AT15" s="1142"/>
      <c r="AU15" s="1139"/>
      <c r="AV15" s="1139"/>
      <c r="AW15" s="1139"/>
      <c r="AX15" s="1139"/>
      <c r="AY15" s="1140"/>
      <c r="AZ15" s="253"/>
      <c r="BA15" s="253"/>
      <c r="BB15" s="253"/>
      <c r="BC15" s="253"/>
      <c r="BD15" s="253"/>
      <c r="BE15" s="254"/>
      <c r="BF15" s="254"/>
      <c r="BG15" s="254"/>
      <c r="BH15" s="254"/>
      <c r="BI15" s="254"/>
      <c r="BJ15" s="254"/>
      <c r="BK15" s="254"/>
      <c r="BL15" s="254"/>
      <c r="BM15" s="254"/>
      <c r="BN15" s="254"/>
      <c r="BO15" s="254"/>
      <c r="BP15" s="254"/>
      <c r="BQ15" s="263">
        <v>9</v>
      </c>
      <c r="BR15" s="264"/>
      <c r="BS15" s="1069"/>
      <c r="BT15" s="1070"/>
      <c r="BU15" s="1070"/>
      <c r="BV15" s="1070"/>
      <c r="BW15" s="1070"/>
      <c r="BX15" s="1070"/>
      <c r="BY15" s="1070"/>
      <c r="BZ15" s="1070"/>
      <c r="CA15" s="1070"/>
      <c r="CB15" s="1070"/>
      <c r="CC15" s="1070"/>
      <c r="CD15" s="1070"/>
      <c r="CE15" s="1070"/>
      <c r="CF15" s="1070"/>
      <c r="CG15" s="1071"/>
      <c r="CH15" s="1044"/>
      <c r="CI15" s="1045"/>
      <c r="CJ15" s="1045"/>
      <c r="CK15" s="1045"/>
      <c r="CL15" s="1046"/>
      <c r="CM15" s="1044"/>
      <c r="CN15" s="1045"/>
      <c r="CO15" s="1045"/>
      <c r="CP15" s="1045"/>
      <c r="CQ15" s="1046"/>
      <c r="CR15" s="1044"/>
      <c r="CS15" s="1045"/>
      <c r="CT15" s="1045"/>
      <c r="CU15" s="1045"/>
      <c r="CV15" s="1046"/>
      <c r="CW15" s="1044"/>
      <c r="CX15" s="1045"/>
      <c r="CY15" s="1045"/>
      <c r="CZ15" s="1045"/>
      <c r="DA15" s="1046"/>
      <c r="DB15" s="1044"/>
      <c r="DC15" s="1045"/>
      <c r="DD15" s="1045"/>
      <c r="DE15" s="1045"/>
      <c r="DF15" s="1046"/>
      <c r="DG15" s="1044"/>
      <c r="DH15" s="1045"/>
      <c r="DI15" s="1045"/>
      <c r="DJ15" s="1045"/>
      <c r="DK15" s="1046"/>
      <c r="DL15" s="1044"/>
      <c r="DM15" s="1045"/>
      <c r="DN15" s="1045"/>
      <c r="DO15" s="1045"/>
      <c r="DP15" s="1046"/>
      <c r="DQ15" s="1044"/>
      <c r="DR15" s="1045"/>
      <c r="DS15" s="1045"/>
      <c r="DT15" s="1045"/>
      <c r="DU15" s="1046"/>
      <c r="DV15" s="1047"/>
      <c r="DW15" s="1048"/>
      <c r="DX15" s="1048"/>
      <c r="DY15" s="1048"/>
      <c r="DZ15" s="1049"/>
      <c r="EA15" s="255"/>
    </row>
    <row r="16" spans="1:131" s="256" customFormat="1" ht="26.25" customHeight="1" x14ac:dyDescent="0.2">
      <c r="A16" s="262">
        <v>10</v>
      </c>
      <c r="B16" s="1092"/>
      <c r="C16" s="1093"/>
      <c r="D16" s="1093"/>
      <c r="E16" s="1093"/>
      <c r="F16" s="1093"/>
      <c r="G16" s="1093"/>
      <c r="H16" s="1093"/>
      <c r="I16" s="1093"/>
      <c r="J16" s="1093"/>
      <c r="K16" s="1093"/>
      <c r="L16" s="1093"/>
      <c r="M16" s="1093"/>
      <c r="N16" s="1093"/>
      <c r="O16" s="1093"/>
      <c r="P16" s="1094"/>
      <c r="Q16" s="1098"/>
      <c r="R16" s="1099"/>
      <c r="S16" s="1099"/>
      <c r="T16" s="1099"/>
      <c r="U16" s="1099"/>
      <c r="V16" s="1099"/>
      <c r="W16" s="1099"/>
      <c r="X16" s="1099"/>
      <c r="Y16" s="1099"/>
      <c r="Z16" s="1099"/>
      <c r="AA16" s="1099"/>
      <c r="AB16" s="1099"/>
      <c r="AC16" s="1099"/>
      <c r="AD16" s="1099"/>
      <c r="AE16" s="1100"/>
      <c r="AF16" s="1074"/>
      <c r="AG16" s="1075"/>
      <c r="AH16" s="1075"/>
      <c r="AI16" s="1075"/>
      <c r="AJ16" s="1076"/>
      <c r="AK16" s="1141"/>
      <c r="AL16" s="1142"/>
      <c r="AM16" s="1142"/>
      <c r="AN16" s="1142"/>
      <c r="AO16" s="1142"/>
      <c r="AP16" s="1142"/>
      <c r="AQ16" s="1142"/>
      <c r="AR16" s="1142"/>
      <c r="AS16" s="1142"/>
      <c r="AT16" s="1142"/>
      <c r="AU16" s="1139"/>
      <c r="AV16" s="1139"/>
      <c r="AW16" s="1139"/>
      <c r="AX16" s="1139"/>
      <c r="AY16" s="1140"/>
      <c r="AZ16" s="253"/>
      <c r="BA16" s="253"/>
      <c r="BB16" s="253"/>
      <c r="BC16" s="253"/>
      <c r="BD16" s="253"/>
      <c r="BE16" s="254"/>
      <c r="BF16" s="254"/>
      <c r="BG16" s="254"/>
      <c r="BH16" s="254"/>
      <c r="BI16" s="254"/>
      <c r="BJ16" s="254"/>
      <c r="BK16" s="254"/>
      <c r="BL16" s="254"/>
      <c r="BM16" s="254"/>
      <c r="BN16" s="254"/>
      <c r="BO16" s="254"/>
      <c r="BP16" s="254"/>
      <c r="BQ16" s="263">
        <v>10</v>
      </c>
      <c r="BR16" s="264"/>
      <c r="BS16" s="1069"/>
      <c r="BT16" s="1070"/>
      <c r="BU16" s="1070"/>
      <c r="BV16" s="1070"/>
      <c r="BW16" s="1070"/>
      <c r="BX16" s="1070"/>
      <c r="BY16" s="1070"/>
      <c r="BZ16" s="1070"/>
      <c r="CA16" s="1070"/>
      <c r="CB16" s="1070"/>
      <c r="CC16" s="1070"/>
      <c r="CD16" s="1070"/>
      <c r="CE16" s="1070"/>
      <c r="CF16" s="1070"/>
      <c r="CG16" s="1071"/>
      <c r="CH16" s="1044"/>
      <c r="CI16" s="1045"/>
      <c r="CJ16" s="1045"/>
      <c r="CK16" s="1045"/>
      <c r="CL16" s="1046"/>
      <c r="CM16" s="1044"/>
      <c r="CN16" s="1045"/>
      <c r="CO16" s="1045"/>
      <c r="CP16" s="1045"/>
      <c r="CQ16" s="1046"/>
      <c r="CR16" s="1044"/>
      <c r="CS16" s="1045"/>
      <c r="CT16" s="1045"/>
      <c r="CU16" s="1045"/>
      <c r="CV16" s="1046"/>
      <c r="CW16" s="1044"/>
      <c r="CX16" s="1045"/>
      <c r="CY16" s="1045"/>
      <c r="CZ16" s="1045"/>
      <c r="DA16" s="1046"/>
      <c r="DB16" s="1044"/>
      <c r="DC16" s="1045"/>
      <c r="DD16" s="1045"/>
      <c r="DE16" s="1045"/>
      <c r="DF16" s="1046"/>
      <c r="DG16" s="1044"/>
      <c r="DH16" s="1045"/>
      <c r="DI16" s="1045"/>
      <c r="DJ16" s="1045"/>
      <c r="DK16" s="1046"/>
      <c r="DL16" s="1044"/>
      <c r="DM16" s="1045"/>
      <c r="DN16" s="1045"/>
      <c r="DO16" s="1045"/>
      <c r="DP16" s="1046"/>
      <c r="DQ16" s="1044"/>
      <c r="DR16" s="1045"/>
      <c r="DS16" s="1045"/>
      <c r="DT16" s="1045"/>
      <c r="DU16" s="1046"/>
      <c r="DV16" s="1047"/>
      <c r="DW16" s="1048"/>
      <c r="DX16" s="1048"/>
      <c r="DY16" s="1048"/>
      <c r="DZ16" s="1049"/>
      <c r="EA16" s="255"/>
    </row>
    <row r="17" spans="1:131" s="256" customFormat="1" ht="26.25" customHeight="1" x14ac:dyDescent="0.2">
      <c r="A17" s="262">
        <v>11</v>
      </c>
      <c r="B17" s="1092"/>
      <c r="C17" s="1093"/>
      <c r="D17" s="1093"/>
      <c r="E17" s="1093"/>
      <c r="F17" s="1093"/>
      <c r="G17" s="1093"/>
      <c r="H17" s="1093"/>
      <c r="I17" s="1093"/>
      <c r="J17" s="1093"/>
      <c r="K17" s="1093"/>
      <c r="L17" s="1093"/>
      <c r="M17" s="1093"/>
      <c r="N17" s="1093"/>
      <c r="O17" s="1093"/>
      <c r="P17" s="1094"/>
      <c r="Q17" s="1098"/>
      <c r="R17" s="1099"/>
      <c r="S17" s="1099"/>
      <c r="T17" s="1099"/>
      <c r="U17" s="1099"/>
      <c r="V17" s="1099"/>
      <c r="W17" s="1099"/>
      <c r="X17" s="1099"/>
      <c r="Y17" s="1099"/>
      <c r="Z17" s="1099"/>
      <c r="AA17" s="1099"/>
      <c r="AB17" s="1099"/>
      <c r="AC17" s="1099"/>
      <c r="AD17" s="1099"/>
      <c r="AE17" s="1100"/>
      <c r="AF17" s="1074"/>
      <c r="AG17" s="1075"/>
      <c r="AH17" s="1075"/>
      <c r="AI17" s="1075"/>
      <c r="AJ17" s="1076"/>
      <c r="AK17" s="1141"/>
      <c r="AL17" s="1142"/>
      <c r="AM17" s="1142"/>
      <c r="AN17" s="1142"/>
      <c r="AO17" s="1142"/>
      <c r="AP17" s="1142"/>
      <c r="AQ17" s="1142"/>
      <c r="AR17" s="1142"/>
      <c r="AS17" s="1142"/>
      <c r="AT17" s="1142"/>
      <c r="AU17" s="1139"/>
      <c r="AV17" s="1139"/>
      <c r="AW17" s="1139"/>
      <c r="AX17" s="1139"/>
      <c r="AY17" s="1140"/>
      <c r="AZ17" s="253"/>
      <c r="BA17" s="253"/>
      <c r="BB17" s="253"/>
      <c r="BC17" s="253"/>
      <c r="BD17" s="253"/>
      <c r="BE17" s="254"/>
      <c r="BF17" s="254"/>
      <c r="BG17" s="254"/>
      <c r="BH17" s="254"/>
      <c r="BI17" s="254"/>
      <c r="BJ17" s="254"/>
      <c r="BK17" s="254"/>
      <c r="BL17" s="254"/>
      <c r="BM17" s="254"/>
      <c r="BN17" s="254"/>
      <c r="BO17" s="254"/>
      <c r="BP17" s="254"/>
      <c r="BQ17" s="263">
        <v>11</v>
      </c>
      <c r="BR17" s="264"/>
      <c r="BS17" s="1069"/>
      <c r="BT17" s="1070"/>
      <c r="BU17" s="1070"/>
      <c r="BV17" s="1070"/>
      <c r="BW17" s="1070"/>
      <c r="BX17" s="1070"/>
      <c r="BY17" s="1070"/>
      <c r="BZ17" s="1070"/>
      <c r="CA17" s="1070"/>
      <c r="CB17" s="1070"/>
      <c r="CC17" s="1070"/>
      <c r="CD17" s="1070"/>
      <c r="CE17" s="1070"/>
      <c r="CF17" s="1070"/>
      <c r="CG17" s="1071"/>
      <c r="CH17" s="1044"/>
      <c r="CI17" s="1045"/>
      <c r="CJ17" s="1045"/>
      <c r="CK17" s="1045"/>
      <c r="CL17" s="1046"/>
      <c r="CM17" s="1044"/>
      <c r="CN17" s="1045"/>
      <c r="CO17" s="1045"/>
      <c r="CP17" s="1045"/>
      <c r="CQ17" s="1046"/>
      <c r="CR17" s="1044"/>
      <c r="CS17" s="1045"/>
      <c r="CT17" s="1045"/>
      <c r="CU17" s="1045"/>
      <c r="CV17" s="1046"/>
      <c r="CW17" s="1044"/>
      <c r="CX17" s="1045"/>
      <c r="CY17" s="1045"/>
      <c r="CZ17" s="1045"/>
      <c r="DA17" s="1046"/>
      <c r="DB17" s="1044"/>
      <c r="DC17" s="1045"/>
      <c r="DD17" s="1045"/>
      <c r="DE17" s="1045"/>
      <c r="DF17" s="1046"/>
      <c r="DG17" s="1044"/>
      <c r="DH17" s="1045"/>
      <c r="DI17" s="1045"/>
      <c r="DJ17" s="1045"/>
      <c r="DK17" s="1046"/>
      <c r="DL17" s="1044"/>
      <c r="DM17" s="1045"/>
      <c r="DN17" s="1045"/>
      <c r="DO17" s="1045"/>
      <c r="DP17" s="1046"/>
      <c r="DQ17" s="1044"/>
      <c r="DR17" s="1045"/>
      <c r="DS17" s="1045"/>
      <c r="DT17" s="1045"/>
      <c r="DU17" s="1046"/>
      <c r="DV17" s="1047"/>
      <c r="DW17" s="1048"/>
      <c r="DX17" s="1048"/>
      <c r="DY17" s="1048"/>
      <c r="DZ17" s="1049"/>
      <c r="EA17" s="255"/>
    </row>
    <row r="18" spans="1:131" s="256" customFormat="1" ht="26.25" customHeight="1" x14ac:dyDescent="0.2">
      <c r="A18" s="262">
        <v>12</v>
      </c>
      <c r="B18" s="1092"/>
      <c r="C18" s="1093"/>
      <c r="D18" s="1093"/>
      <c r="E18" s="1093"/>
      <c r="F18" s="1093"/>
      <c r="G18" s="1093"/>
      <c r="H18" s="1093"/>
      <c r="I18" s="1093"/>
      <c r="J18" s="1093"/>
      <c r="K18" s="1093"/>
      <c r="L18" s="1093"/>
      <c r="M18" s="1093"/>
      <c r="N18" s="1093"/>
      <c r="O18" s="1093"/>
      <c r="P18" s="1094"/>
      <c r="Q18" s="1098"/>
      <c r="R18" s="1099"/>
      <c r="S18" s="1099"/>
      <c r="T18" s="1099"/>
      <c r="U18" s="1099"/>
      <c r="V18" s="1099"/>
      <c r="W18" s="1099"/>
      <c r="X18" s="1099"/>
      <c r="Y18" s="1099"/>
      <c r="Z18" s="1099"/>
      <c r="AA18" s="1099"/>
      <c r="AB18" s="1099"/>
      <c r="AC18" s="1099"/>
      <c r="AD18" s="1099"/>
      <c r="AE18" s="1100"/>
      <c r="AF18" s="1074"/>
      <c r="AG18" s="1075"/>
      <c r="AH18" s="1075"/>
      <c r="AI18" s="1075"/>
      <c r="AJ18" s="1076"/>
      <c r="AK18" s="1141"/>
      <c r="AL18" s="1142"/>
      <c r="AM18" s="1142"/>
      <c r="AN18" s="1142"/>
      <c r="AO18" s="1142"/>
      <c r="AP18" s="1142"/>
      <c r="AQ18" s="1142"/>
      <c r="AR18" s="1142"/>
      <c r="AS18" s="1142"/>
      <c r="AT18" s="1142"/>
      <c r="AU18" s="1139"/>
      <c r="AV18" s="1139"/>
      <c r="AW18" s="1139"/>
      <c r="AX18" s="1139"/>
      <c r="AY18" s="1140"/>
      <c r="AZ18" s="253"/>
      <c r="BA18" s="253"/>
      <c r="BB18" s="253"/>
      <c r="BC18" s="253"/>
      <c r="BD18" s="253"/>
      <c r="BE18" s="254"/>
      <c r="BF18" s="254"/>
      <c r="BG18" s="254"/>
      <c r="BH18" s="254"/>
      <c r="BI18" s="254"/>
      <c r="BJ18" s="254"/>
      <c r="BK18" s="254"/>
      <c r="BL18" s="254"/>
      <c r="BM18" s="254"/>
      <c r="BN18" s="254"/>
      <c r="BO18" s="254"/>
      <c r="BP18" s="254"/>
      <c r="BQ18" s="263">
        <v>12</v>
      </c>
      <c r="BR18" s="264"/>
      <c r="BS18" s="1069"/>
      <c r="BT18" s="1070"/>
      <c r="BU18" s="1070"/>
      <c r="BV18" s="1070"/>
      <c r="BW18" s="1070"/>
      <c r="BX18" s="1070"/>
      <c r="BY18" s="1070"/>
      <c r="BZ18" s="1070"/>
      <c r="CA18" s="1070"/>
      <c r="CB18" s="1070"/>
      <c r="CC18" s="1070"/>
      <c r="CD18" s="1070"/>
      <c r="CE18" s="1070"/>
      <c r="CF18" s="1070"/>
      <c r="CG18" s="1071"/>
      <c r="CH18" s="1044"/>
      <c r="CI18" s="1045"/>
      <c r="CJ18" s="1045"/>
      <c r="CK18" s="1045"/>
      <c r="CL18" s="1046"/>
      <c r="CM18" s="1044"/>
      <c r="CN18" s="1045"/>
      <c r="CO18" s="1045"/>
      <c r="CP18" s="1045"/>
      <c r="CQ18" s="1046"/>
      <c r="CR18" s="1044"/>
      <c r="CS18" s="1045"/>
      <c r="CT18" s="1045"/>
      <c r="CU18" s="1045"/>
      <c r="CV18" s="1046"/>
      <c r="CW18" s="1044"/>
      <c r="CX18" s="1045"/>
      <c r="CY18" s="1045"/>
      <c r="CZ18" s="1045"/>
      <c r="DA18" s="1046"/>
      <c r="DB18" s="1044"/>
      <c r="DC18" s="1045"/>
      <c r="DD18" s="1045"/>
      <c r="DE18" s="1045"/>
      <c r="DF18" s="1046"/>
      <c r="DG18" s="1044"/>
      <c r="DH18" s="1045"/>
      <c r="DI18" s="1045"/>
      <c r="DJ18" s="1045"/>
      <c r="DK18" s="1046"/>
      <c r="DL18" s="1044"/>
      <c r="DM18" s="1045"/>
      <c r="DN18" s="1045"/>
      <c r="DO18" s="1045"/>
      <c r="DP18" s="1046"/>
      <c r="DQ18" s="1044"/>
      <c r="DR18" s="1045"/>
      <c r="DS18" s="1045"/>
      <c r="DT18" s="1045"/>
      <c r="DU18" s="1046"/>
      <c r="DV18" s="1047"/>
      <c r="DW18" s="1048"/>
      <c r="DX18" s="1048"/>
      <c r="DY18" s="1048"/>
      <c r="DZ18" s="1049"/>
      <c r="EA18" s="255"/>
    </row>
    <row r="19" spans="1:131" s="256" customFormat="1" ht="26.25" customHeight="1" x14ac:dyDescent="0.2">
      <c r="A19" s="262">
        <v>13</v>
      </c>
      <c r="B19" s="1092"/>
      <c r="C19" s="1093"/>
      <c r="D19" s="1093"/>
      <c r="E19" s="1093"/>
      <c r="F19" s="1093"/>
      <c r="G19" s="1093"/>
      <c r="H19" s="1093"/>
      <c r="I19" s="1093"/>
      <c r="J19" s="1093"/>
      <c r="K19" s="1093"/>
      <c r="L19" s="1093"/>
      <c r="M19" s="1093"/>
      <c r="N19" s="1093"/>
      <c r="O19" s="1093"/>
      <c r="P19" s="1094"/>
      <c r="Q19" s="1098"/>
      <c r="R19" s="1099"/>
      <c r="S19" s="1099"/>
      <c r="T19" s="1099"/>
      <c r="U19" s="1099"/>
      <c r="V19" s="1099"/>
      <c r="W19" s="1099"/>
      <c r="X19" s="1099"/>
      <c r="Y19" s="1099"/>
      <c r="Z19" s="1099"/>
      <c r="AA19" s="1099"/>
      <c r="AB19" s="1099"/>
      <c r="AC19" s="1099"/>
      <c r="AD19" s="1099"/>
      <c r="AE19" s="1100"/>
      <c r="AF19" s="1074"/>
      <c r="AG19" s="1075"/>
      <c r="AH19" s="1075"/>
      <c r="AI19" s="1075"/>
      <c r="AJ19" s="1076"/>
      <c r="AK19" s="1141"/>
      <c r="AL19" s="1142"/>
      <c r="AM19" s="1142"/>
      <c r="AN19" s="1142"/>
      <c r="AO19" s="1142"/>
      <c r="AP19" s="1142"/>
      <c r="AQ19" s="1142"/>
      <c r="AR19" s="1142"/>
      <c r="AS19" s="1142"/>
      <c r="AT19" s="1142"/>
      <c r="AU19" s="1139"/>
      <c r="AV19" s="1139"/>
      <c r="AW19" s="1139"/>
      <c r="AX19" s="1139"/>
      <c r="AY19" s="1140"/>
      <c r="AZ19" s="253"/>
      <c r="BA19" s="253"/>
      <c r="BB19" s="253"/>
      <c r="BC19" s="253"/>
      <c r="BD19" s="253"/>
      <c r="BE19" s="254"/>
      <c r="BF19" s="254"/>
      <c r="BG19" s="254"/>
      <c r="BH19" s="254"/>
      <c r="BI19" s="254"/>
      <c r="BJ19" s="254"/>
      <c r="BK19" s="254"/>
      <c r="BL19" s="254"/>
      <c r="BM19" s="254"/>
      <c r="BN19" s="254"/>
      <c r="BO19" s="254"/>
      <c r="BP19" s="254"/>
      <c r="BQ19" s="263">
        <v>13</v>
      </c>
      <c r="BR19" s="264"/>
      <c r="BS19" s="1069"/>
      <c r="BT19" s="1070"/>
      <c r="BU19" s="1070"/>
      <c r="BV19" s="1070"/>
      <c r="BW19" s="1070"/>
      <c r="BX19" s="1070"/>
      <c r="BY19" s="1070"/>
      <c r="BZ19" s="1070"/>
      <c r="CA19" s="1070"/>
      <c r="CB19" s="1070"/>
      <c r="CC19" s="1070"/>
      <c r="CD19" s="1070"/>
      <c r="CE19" s="1070"/>
      <c r="CF19" s="1070"/>
      <c r="CG19" s="1071"/>
      <c r="CH19" s="1044"/>
      <c r="CI19" s="1045"/>
      <c r="CJ19" s="1045"/>
      <c r="CK19" s="1045"/>
      <c r="CL19" s="1046"/>
      <c r="CM19" s="1044"/>
      <c r="CN19" s="1045"/>
      <c r="CO19" s="1045"/>
      <c r="CP19" s="1045"/>
      <c r="CQ19" s="1046"/>
      <c r="CR19" s="1044"/>
      <c r="CS19" s="1045"/>
      <c r="CT19" s="1045"/>
      <c r="CU19" s="1045"/>
      <c r="CV19" s="1046"/>
      <c r="CW19" s="1044"/>
      <c r="CX19" s="1045"/>
      <c r="CY19" s="1045"/>
      <c r="CZ19" s="1045"/>
      <c r="DA19" s="1046"/>
      <c r="DB19" s="1044"/>
      <c r="DC19" s="1045"/>
      <c r="DD19" s="1045"/>
      <c r="DE19" s="1045"/>
      <c r="DF19" s="1046"/>
      <c r="DG19" s="1044"/>
      <c r="DH19" s="1045"/>
      <c r="DI19" s="1045"/>
      <c r="DJ19" s="1045"/>
      <c r="DK19" s="1046"/>
      <c r="DL19" s="1044"/>
      <c r="DM19" s="1045"/>
      <c r="DN19" s="1045"/>
      <c r="DO19" s="1045"/>
      <c r="DP19" s="1046"/>
      <c r="DQ19" s="1044"/>
      <c r="DR19" s="1045"/>
      <c r="DS19" s="1045"/>
      <c r="DT19" s="1045"/>
      <c r="DU19" s="1046"/>
      <c r="DV19" s="1047"/>
      <c r="DW19" s="1048"/>
      <c r="DX19" s="1048"/>
      <c r="DY19" s="1048"/>
      <c r="DZ19" s="1049"/>
      <c r="EA19" s="255"/>
    </row>
    <row r="20" spans="1:131" s="256" customFormat="1" ht="26.25" customHeight="1" x14ac:dyDescent="0.2">
      <c r="A20" s="262">
        <v>14</v>
      </c>
      <c r="B20" s="1092"/>
      <c r="C20" s="1093"/>
      <c r="D20" s="1093"/>
      <c r="E20" s="1093"/>
      <c r="F20" s="1093"/>
      <c r="G20" s="1093"/>
      <c r="H20" s="1093"/>
      <c r="I20" s="1093"/>
      <c r="J20" s="1093"/>
      <c r="K20" s="1093"/>
      <c r="L20" s="1093"/>
      <c r="M20" s="1093"/>
      <c r="N20" s="1093"/>
      <c r="O20" s="1093"/>
      <c r="P20" s="1094"/>
      <c r="Q20" s="1098"/>
      <c r="R20" s="1099"/>
      <c r="S20" s="1099"/>
      <c r="T20" s="1099"/>
      <c r="U20" s="1099"/>
      <c r="V20" s="1099"/>
      <c r="W20" s="1099"/>
      <c r="X20" s="1099"/>
      <c r="Y20" s="1099"/>
      <c r="Z20" s="1099"/>
      <c r="AA20" s="1099"/>
      <c r="AB20" s="1099"/>
      <c r="AC20" s="1099"/>
      <c r="AD20" s="1099"/>
      <c r="AE20" s="1100"/>
      <c r="AF20" s="1074"/>
      <c r="AG20" s="1075"/>
      <c r="AH20" s="1075"/>
      <c r="AI20" s="1075"/>
      <c r="AJ20" s="1076"/>
      <c r="AK20" s="1141"/>
      <c r="AL20" s="1142"/>
      <c r="AM20" s="1142"/>
      <c r="AN20" s="1142"/>
      <c r="AO20" s="1142"/>
      <c r="AP20" s="1142"/>
      <c r="AQ20" s="1142"/>
      <c r="AR20" s="1142"/>
      <c r="AS20" s="1142"/>
      <c r="AT20" s="1142"/>
      <c r="AU20" s="1139"/>
      <c r="AV20" s="1139"/>
      <c r="AW20" s="1139"/>
      <c r="AX20" s="1139"/>
      <c r="AY20" s="1140"/>
      <c r="AZ20" s="253"/>
      <c r="BA20" s="253"/>
      <c r="BB20" s="253"/>
      <c r="BC20" s="253"/>
      <c r="BD20" s="253"/>
      <c r="BE20" s="254"/>
      <c r="BF20" s="254"/>
      <c r="BG20" s="254"/>
      <c r="BH20" s="254"/>
      <c r="BI20" s="254"/>
      <c r="BJ20" s="254"/>
      <c r="BK20" s="254"/>
      <c r="BL20" s="254"/>
      <c r="BM20" s="254"/>
      <c r="BN20" s="254"/>
      <c r="BO20" s="254"/>
      <c r="BP20" s="254"/>
      <c r="BQ20" s="263">
        <v>14</v>
      </c>
      <c r="BR20" s="264"/>
      <c r="BS20" s="1069"/>
      <c r="BT20" s="1070"/>
      <c r="BU20" s="1070"/>
      <c r="BV20" s="1070"/>
      <c r="BW20" s="1070"/>
      <c r="BX20" s="1070"/>
      <c r="BY20" s="1070"/>
      <c r="BZ20" s="1070"/>
      <c r="CA20" s="1070"/>
      <c r="CB20" s="1070"/>
      <c r="CC20" s="1070"/>
      <c r="CD20" s="1070"/>
      <c r="CE20" s="1070"/>
      <c r="CF20" s="1070"/>
      <c r="CG20" s="1071"/>
      <c r="CH20" s="1044"/>
      <c r="CI20" s="1045"/>
      <c r="CJ20" s="1045"/>
      <c r="CK20" s="1045"/>
      <c r="CL20" s="1046"/>
      <c r="CM20" s="1044"/>
      <c r="CN20" s="1045"/>
      <c r="CO20" s="1045"/>
      <c r="CP20" s="1045"/>
      <c r="CQ20" s="1046"/>
      <c r="CR20" s="1044"/>
      <c r="CS20" s="1045"/>
      <c r="CT20" s="1045"/>
      <c r="CU20" s="1045"/>
      <c r="CV20" s="1046"/>
      <c r="CW20" s="1044"/>
      <c r="CX20" s="1045"/>
      <c r="CY20" s="1045"/>
      <c r="CZ20" s="1045"/>
      <c r="DA20" s="1046"/>
      <c r="DB20" s="1044"/>
      <c r="DC20" s="1045"/>
      <c r="DD20" s="1045"/>
      <c r="DE20" s="1045"/>
      <c r="DF20" s="1046"/>
      <c r="DG20" s="1044"/>
      <c r="DH20" s="1045"/>
      <c r="DI20" s="1045"/>
      <c r="DJ20" s="1045"/>
      <c r="DK20" s="1046"/>
      <c r="DL20" s="1044"/>
      <c r="DM20" s="1045"/>
      <c r="DN20" s="1045"/>
      <c r="DO20" s="1045"/>
      <c r="DP20" s="1046"/>
      <c r="DQ20" s="1044"/>
      <c r="DR20" s="1045"/>
      <c r="DS20" s="1045"/>
      <c r="DT20" s="1045"/>
      <c r="DU20" s="1046"/>
      <c r="DV20" s="1047"/>
      <c r="DW20" s="1048"/>
      <c r="DX20" s="1048"/>
      <c r="DY20" s="1048"/>
      <c r="DZ20" s="1049"/>
      <c r="EA20" s="255"/>
    </row>
    <row r="21" spans="1:131" s="256" customFormat="1" ht="26.25" customHeight="1" thickBot="1" x14ac:dyDescent="0.25">
      <c r="A21" s="262">
        <v>15</v>
      </c>
      <c r="B21" s="1092"/>
      <c r="C21" s="1093"/>
      <c r="D21" s="1093"/>
      <c r="E21" s="1093"/>
      <c r="F21" s="1093"/>
      <c r="G21" s="1093"/>
      <c r="H21" s="1093"/>
      <c r="I21" s="1093"/>
      <c r="J21" s="1093"/>
      <c r="K21" s="1093"/>
      <c r="L21" s="1093"/>
      <c r="M21" s="1093"/>
      <c r="N21" s="1093"/>
      <c r="O21" s="1093"/>
      <c r="P21" s="1094"/>
      <c r="Q21" s="1098"/>
      <c r="R21" s="1099"/>
      <c r="S21" s="1099"/>
      <c r="T21" s="1099"/>
      <c r="U21" s="1099"/>
      <c r="V21" s="1099"/>
      <c r="W21" s="1099"/>
      <c r="X21" s="1099"/>
      <c r="Y21" s="1099"/>
      <c r="Z21" s="1099"/>
      <c r="AA21" s="1099"/>
      <c r="AB21" s="1099"/>
      <c r="AC21" s="1099"/>
      <c r="AD21" s="1099"/>
      <c r="AE21" s="1100"/>
      <c r="AF21" s="1074"/>
      <c r="AG21" s="1075"/>
      <c r="AH21" s="1075"/>
      <c r="AI21" s="1075"/>
      <c r="AJ21" s="1076"/>
      <c r="AK21" s="1141"/>
      <c r="AL21" s="1142"/>
      <c r="AM21" s="1142"/>
      <c r="AN21" s="1142"/>
      <c r="AO21" s="1142"/>
      <c r="AP21" s="1142"/>
      <c r="AQ21" s="1142"/>
      <c r="AR21" s="1142"/>
      <c r="AS21" s="1142"/>
      <c r="AT21" s="1142"/>
      <c r="AU21" s="1139"/>
      <c r="AV21" s="1139"/>
      <c r="AW21" s="1139"/>
      <c r="AX21" s="1139"/>
      <c r="AY21" s="1140"/>
      <c r="AZ21" s="253"/>
      <c r="BA21" s="253"/>
      <c r="BB21" s="253"/>
      <c r="BC21" s="253"/>
      <c r="BD21" s="253"/>
      <c r="BE21" s="254"/>
      <c r="BF21" s="254"/>
      <c r="BG21" s="254"/>
      <c r="BH21" s="254"/>
      <c r="BI21" s="254"/>
      <c r="BJ21" s="254"/>
      <c r="BK21" s="254"/>
      <c r="BL21" s="254"/>
      <c r="BM21" s="254"/>
      <c r="BN21" s="254"/>
      <c r="BO21" s="254"/>
      <c r="BP21" s="254"/>
      <c r="BQ21" s="263">
        <v>15</v>
      </c>
      <c r="BR21" s="264"/>
      <c r="BS21" s="1069"/>
      <c r="BT21" s="1070"/>
      <c r="BU21" s="1070"/>
      <c r="BV21" s="1070"/>
      <c r="BW21" s="1070"/>
      <c r="BX21" s="1070"/>
      <c r="BY21" s="1070"/>
      <c r="BZ21" s="1070"/>
      <c r="CA21" s="1070"/>
      <c r="CB21" s="1070"/>
      <c r="CC21" s="1070"/>
      <c r="CD21" s="1070"/>
      <c r="CE21" s="1070"/>
      <c r="CF21" s="1070"/>
      <c r="CG21" s="1071"/>
      <c r="CH21" s="1044"/>
      <c r="CI21" s="1045"/>
      <c r="CJ21" s="1045"/>
      <c r="CK21" s="1045"/>
      <c r="CL21" s="1046"/>
      <c r="CM21" s="1044"/>
      <c r="CN21" s="1045"/>
      <c r="CO21" s="1045"/>
      <c r="CP21" s="1045"/>
      <c r="CQ21" s="1046"/>
      <c r="CR21" s="1044"/>
      <c r="CS21" s="1045"/>
      <c r="CT21" s="1045"/>
      <c r="CU21" s="1045"/>
      <c r="CV21" s="1046"/>
      <c r="CW21" s="1044"/>
      <c r="CX21" s="1045"/>
      <c r="CY21" s="1045"/>
      <c r="CZ21" s="1045"/>
      <c r="DA21" s="1046"/>
      <c r="DB21" s="1044"/>
      <c r="DC21" s="1045"/>
      <c r="DD21" s="1045"/>
      <c r="DE21" s="1045"/>
      <c r="DF21" s="1046"/>
      <c r="DG21" s="1044"/>
      <c r="DH21" s="1045"/>
      <c r="DI21" s="1045"/>
      <c r="DJ21" s="1045"/>
      <c r="DK21" s="1046"/>
      <c r="DL21" s="1044"/>
      <c r="DM21" s="1045"/>
      <c r="DN21" s="1045"/>
      <c r="DO21" s="1045"/>
      <c r="DP21" s="1046"/>
      <c r="DQ21" s="1044"/>
      <c r="DR21" s="1045"/>
      <c r="DS21" s="1045"/>
      <c r="DT21" s="1045"/>
      <c r="DU21" s="1046"/>
      <c r="DV21" s="1047"/>
      <c r="DW21" s="1048"/>
      <c r="DX21" s="1048"/>
      <c r="DY21" s="1048"/>
      <c r="DZ21" s="1049"/>
      <c r="EA21" s="255"/>
    </row>
    <row r="22" spans="1:131" s="256" customFormat="1" ht="26.25" customHeight="1" x14ac:dyDescent="0.2">
      <c r="A22" s="262">
        <v>16</v>
      </c>
      <c r="B22" s="1092"/>
      <c r="C22" s="1093"/>
      <c r="D22" s="1093"/>
      <c r="E22" s="1093"/>
      <c r="F22" s="1093"/>
      <c r="G22" s="1093"/>
      <c r="H22" s="1093"/>
      <c r="I22" s="1093"/>
      <c r="J22" s="1093"/>
      <c r="K22" s="1093"/>
      <c r="L22" s="1093"/>
      <c r="M22" s="1093"/>
      <c r="N22" s="1093"/>
      <c r="O22" s="1093"/>
      <c r="P22" s="1094"/>
      <c r="Q22" s="1136"/>
      <c r="R22" s="1137"/>
      <c r="S22" s="1137"/>
      <c r="T22" s="1137"/>
      <c r="U22" s="1137"/>
      <c r="V22" s="1137"/>
      <c r="W22" s="1137"/>
      <c r="X22" s="1137"/>
      <c r="Y22" s="1137"/>
      <c r="Z22" s="1137"/>
      <c r="AA22" s="1137"/>
      <c r="AB22" s="1137"/>
      <c r="AC22" s="1137"/>
      <c r="AD22" s="1137"/>
      <c r="AE22" s="1138"/>
      <c r="AF22" s="1074"/>
      <c r="AG22" s="1075"/>
      <c r="AH22" s="1075"/>
      <c r="AI22" s="1075"/>
      <c r="AJ22" s="1076"/>
      <c r="AK22" s="1132"/>
      <c r="AL22" s="1133"/>
      <c r="AM22" s="1133"/>
      <c r="AN22" s="1133"/>
      <c r="AO22" s="1133"/>
      <c r="AP22" s="1133"/>
      <c r="AQ22" s="1133"/>
      <c r="AR22" s="1133"/>
      <c r="AS22" s="1133"/>
      <c r="AT22" s="1133"/>
      <c r="AU22" s="1134"/>
      <c r="AV22" s="1134"/>
      <c r="AW22" s="1134"/>
      <c r="AX22" s="1134"/>
      <c r="AY22" s="1135"/>
      <c r="AZ22" s="1090" t="s">
        <v>393</v>
      </c>
      <c r="BA22" s="1090"/>
      <c r="BB22" s="1090"/>
      <c r="BC22" s="1090"/>
      <c r="BD22" s="1091"/>
      <c r="BE22" s="254"/>
      <c r="BF22" s="254"/>
      <c r="BG22" s="254"/>
      <c r="BH22" s="254"/>
      <c r="BI22" s="254"/>
      <c r="BJ22" s="254"/>
      <c r="BK22" s="254"/>
      <c r="BL22" s="254"/>
      <c r="BM22" s="254"/>
      <c r="BN22" s="254"/>
      <c r="BO22" s="254"/>
      <c r="BP22" s="254"/>
      <c r="BQ22" s="263">
        <v>16</v>
      </c>
      <c r="BR22" s="264"/>
      <c r="BS22" s="1069"/>
      <c r="BT22" s="1070"/>
      <c r="BU22" s="1070"/>
      <c r="BV22" s="1070"/>
      <c r="BW22" s="1070"/>
      <c r="BX22" s="1070"/>
      <c r="BY22" s="1070"/>
      <c r="BZ22" s="1070"/>
      <c r="CA22" s="1070"/>
      <c r="CB22" s="1070"/>
      <c r="CC22" s="1070"/>
      <c r="CD22" s="1070"/>
      <c r="CE22" s="1070"/>
      <c r="CF22" s="1070"/>
      <c r="CG22" s="1071"/>
      <c r="CH22" s="1044"/>
      <c r="CI22" s="1045"/>
      <c r="CJ22" s="1045"/>
      <c r="CK22" s="1045"/>
      <c r="CL22" s="1046"/>
      <c r="CM22" s="1044"/>
      <c r="CN22" s="1045"/>
      <c r="CO22" s="1045"/>
      <c r="CP22" s="1045"/>
      <c r="CQ22" s="1046"/>
      <c r="CR22" s="1044"/>
      <c r="CS22" s="1045"/>
      <c r="CT22" s="1045"/>
      <c r="CU22" s="1045"/>
      <c r="CV22" s="1046"/>
      <c r="CW22" s="1044"/>
      <c r="CX22" s="1045"/>
      <c r="CY22" s="1045"/>
      <c r="CZ22" s="1045"/>
      <c r="DA22" s="1046"/>
      <c r="DB22" s="1044"/>
      <c r="DC22" s="1045"/>
      <c r="DD22" s="1045"/>
      <c r="DE22" s="1045"/>
      <c r="DF22" s="1046"/>
      <c r="DG22" s="1044"/>
      <c r="DH22" s="1045"/>
      <c r="DI22" s="1045"/>
      <c r="DJ22" s="1045"/>
      <c r="DK22" s="1046"/>
      <c r="DL22" s="1044"/>
      <c r="DM22" s="1045"/>
      <c r="DN22" s="1045"/>
      <c r="DO22" s="1045"/>
      <c r="DP22" s="1046"/>
      <c r="DQ22" s="1044"/>
      <c r="DR22" s="1045"/>
      <c r="DS22" s="1045"/>
      <c r="DT22" s="1045"/>
      <c r="DU22" s="1046"/>
      <c r="DV22" s="1047"/>
      <c r="DW22" s="1048"/>
      <c r="DX22" s="1048"/>
      <c r="DY22" s="1048"/>
      <c r="DZ22" s="1049"/>
      <c r="EA22" s="255"/>
    </row>
    <row r="23" spans="1:131" s="256" customFormat="1" ht="26.25" customHeight="1" thickBot="1" x14ac:dyDescent="0.25">
      <c r="A23" s="265" t="s">
        <v>394</v>
      </c>
      <c r="B23" s="999" t="s">
        <v>395</v>
      </c>
      <c r="C23" s="1000"/>
      <c r="D23" s="1000"/>
      <c r="E23" s="1000"/>
      <c r="F23" s="1000"/>
      <c r="G23" s="1000"/>
      <c r="H23" s="1000"/>
      <c r="I23" s="1000"/>
      <c r="J23" s="1000"/>
      <c r="K23" s="1000"/>
      <c r="L23" s="1000"/>
      <c r="M23" s="1000"/>
      <c r="N23" s="1000"/>
      <c r="O23" s="1000"/>
      <c r="P23" s="1001"/>
      <c r="Q23" s="1123">
        <v>3293</v>
      </c>
      <c r="R23" s="1124"/>
      <c r="S23" s="1124"/>
      <c r="T23" s="1124"/>
      <c r="U23" s="1124"/>
      <c r="V23" s="1124">
        <v>3212</v>
      </c>
      <c r="W23" s="1124"/>
      <c r="X23" s="1124"/>
      <c r="Y23" s="1124"/>
      <c r="Z23" s="1124"/>
      <c r="AA23" s="1124">
        <v>81</v>
      </c>
      <c r="AB23" s="1124"/>
      <c r="AC23" s="1124"/>
      <c r="AD23" s="1124"/>
      <c r="AE23" s="1125"/>
      <c r="AF23" s="1126">
        <v>63</v>
      </c>
      <c r="AG23" s="1124"/>
      <c r="AH23" s="1124"/>
      <c r="AI23" s="1124"/>
      <c r="AJ23" s="1127"/>
      <c r="AK23" s="1128"/>
      <c r="AL23" s="1129"/>
      <c r="AM23" s="1129"/>
      <c r="AN23" s="1129"/>
      <c r="AO23" s="1129"/>
      <c r="AP23" s="1124">
        <v>3556</v>
      </c>
      <c r="AQ23" s="1124"/>
      <c r="AR23" s="1124"/>
      <c r="AS23" s="1124"/>
      <c r="AT23" s="1124"/>
      <c r="AU23" s="1130"/>
      <c r="AV23" s="1130"/>
      <c r="AW23" s="1130"/>
      <c r="AX23" s="1130"/>
      <c r="AY23" s="1131"/>
      <c r="AZ23" s="1120" t="s">
        <v>140</v>
      </c>
      <c r="BA23" s="1121"/>
      <c r="BB23" s="1121"/>
      <c r="BC23" s="1121"/>
      <c r="BD23" s="1122"/>
      <c r="BE23" s="254"/>
      <c r="BF23" s="254"/>
      <c r="BG23" s="254"/>
      <c r="BH23" s="254"/>
      <c r="BI23" s="254"/>
      <c r="BJ23" s="254"/>
      <c r="BK23" s="254"/>
      <c r="BL23" s="254"/>
      <c r="BM23" s="254"/>
      <c r="BN23" s="254"/>
      <c r="BO23" s="254"/>
      <c r="BP23" s="254"/>
      <c r="BQ23" s="263">
        <v>17</v>
      </c>
      <c r="BR23" s="264"/>
      <c r="BS23" s="1069"/>
      <c r="BT23" s="1070"/>
      <c r="BU23" s="1070"/>
      <c r="BV23" s="1070"/>
      <c r="BW23" s="1070"/>
      <c r="BX23" s="1070"/>
      <c r="BY23" s="1070"/>
      <c r="BZ23" s="1070"/>
      <c r="CA23" s="1070"/>
      <c r="CB23" s="1070"/>
      <c r="CC23" s="1070"/>
      <c r="CD23" s="1070"/>
      <c r="CE23" s="1070"/>
      <c r="CF23" s="1070"/>
      <c r="CG23" s="1071"/>
      <c r="CH23" s="1044"/>
      <c r="CI23" s="1045"/>
      <c r="CJ23" s="1045"/>
      <c r="CK23" s="1045"/>
      <c r="CL23" s="1046"/>
      <c r="CM23" s="1044"/>
      <c r="CN23" s="1045"/>
      <c r="CO23" s="1045"/>
      <c r="CP23" s="1045"/>
      <c r="CQ23" s="1046"/>
      <c r="CR23" s="1044"/>
      <c r="CS23" s="1045"/>
      <c r="CT23" s="1045"/>
      <c r="CU23" s="1045"/>
      <c r="CV23" s="1046"/>
      <c r="CW23" s="1044"/>
      <c r="CX23" s="1045"/>
      <c r="CY23" s="1045"/>
      <c r="CZ23" s="1045"/>
      <c r="DA23" s="1046"/>
      <c r="DB23" s="1044"/>
      <c r="DC23" s="1045"/>
      <c r="DD23" s="1045"/>
      <c r="DE23" s="1045"/>
      <c r="DF23" s="1046"/>
      <c r="DG23" s="1044"/>
      <c r="DH23" s="1045"/>
      <c r="DI23" s="1045"/>
      <c r="DJ23" s="1045"/>
      <c r="DK23" s="1046"/>
      <c r="DL23" s="1044"/>
      <c r="DM23" s="1045"/>
      <c r="DN23" s="1045"/>
      <c r="DO23" s="1045"/>
      <c r="DP23" s="1046"/>
      <c r="DQ23" s="1044"/>
      <c r="DR23" s="1045"/>
      <c r="DS23" s="1045"/>
      <c r="DT23" s="1045"/>
      <c r="DU23" s="1046"/>
      <c r="DV23" s="1047"/>
      <c r="DW23" s="1048"/>
      <c r="DX23" s="1048"/>
      <c r="DY23" s="1048"/>
      <c r="DZ23" s="1049"/>
      <c r="EA23" s="255"/>
    </row>
    <row r="24" spans="1:131" s="256" customFormat="1" ht="26.25" customHeight="1" x14ac:dyDescent="0.2">
      <c r="A24" s="1119" t="s">
        <v>396</v>
      </c>
      <c r="B24" s="1119"/>
      <c r="C24" s="1119"/>
      <c r="D24" s="1119"/>
      <c r="E24" s="1119"/>
      <c r="F24" s="1119"/>
      <c r="G24" s="1119"/>
      <c r="H24" s="1119"/>
      <c r="I24" s="1119"/>
      <c r="J24" s="1119"/>
      <c r="K24" s="1119"/>
      <c r="L24" s="1119"/>
      <c r="M24" s="1119"/>
      <c r="N24" s="1119"/>
      <c r="O24" s="1119"/>
      <c r="P24" s="1119"/>
      <c r="Q24" s="1119"/>
      <c r="R24" s="1119"/>
      <c r="S24" s="1119"/>
      <c r="T24" s="1119"/>
      <c r="U24" s="1119"/>
      <c r="V24" s="1119"/>
      <c r="W24" s="1119"/>
      <c r="X24" s="1119"/>
      <c r="Y24" s="1119"/>
      <c r="Z24" s="1119"/>
      <c r="AA24" s="1119"/>
      <c r="AB24" s="1119"/>
      <c r="AC24" s="1119"/>
      <c r="AD24" s="1119"/>
      <c r="AE24" s="1119"/>
      <c r="AF24" s="1119"/>
      <c r="AG24" s="1119"/>
      <c r="AH24" s="1119"/>
      <c r="AI24" s="1119"/>
      <c r="AJ24" s="1119"/>
      <c r="AK24" s="1119"/>
      <c r="AL24" s="1119"/>
      <c r="AM24" s="1119"/>
      <c r="AN24" s="1119"/>
      <c r="AO24" s="1119"/>
      <c r="AP24" s="1119"/>
      <c r="AQ24" s="1119"/>
      <c r="AR24" s="1119"/>
      <c r="AS24" s="1119"/>
      <c r="AT24" s="1119"/>
      <c r="AU24" s="1119"/>
      <c r="AV24" s="1119"/>
      <c r="AW24" s="1119"/>
      <c r="AX24" s="1119"/>
      <c r="AY24" s="1119"/>
      <c r="AZ24" s="253"/>
      <c r="BA24" s="253"/>
      <c r="BB24" s="253"/>
      <c r="BC24" s="253"/>
      <c r="BD24" s="253"/>
      <c r="BE24" s="254"/>
      <c r="BF24" s="254"/>
      <c r="BG24" s="254"/>
      <c r="BH24" s="254"/>
      <c r="BI24" s="254"/>
      <c r="BJ24" s="254"/>
      <c r="BK24" s="254"/>
      <c r="BL24" s="254"/>
      <c r="BM24" s="254"/>
      <c r="BN24" s="254"/>
      <c r="BO24" s="254"/>
      <c r="BP24" s="254"/>
      <c r="BQ24" s="263">
        <v>18</v>
      </c>
      <c r="BR24" s="264"/>
      <c r="BS24" s="1069"/>
      <c r="BT24" s="1070"/>
      <c r="BU24" s="1070"/>
      <c r="BV24" s="1070"/>
      <c r="BW24" s="1070"/>
      <c r="BX24" s="1070"/>
      <c r="BY24" s="1070"/>
      <c r="BZ24" s="1070"/>
      <c r="CA24" s="1070"/>
      <c r="CB24" s="1070"/>
      <c r="CC24" s="1070"/>
      <c r="CD24" s="1070"/>
      <c r="CE24" s="1070"/>
      <c r="CF24" s="1070"/>
      <c r="CG24" s="1071"/>
      <c r="CH24" s="1044"/>
      <c r="CI24" s="1045"/>
      <c r="CJ24" s="1045"/>
      <c r="CK24" s="1045"/>
      <c r="CL24" s="1046"/>
      <c r="CM24" s="1044"/>
      <c r="CN24" s="1045"/>
      <c r="CO24" s="1045"/>
      <c r="CP24" s="1045"/>
      <c r="CQ24" s="1046"/>
      <c r="CR24" s="1044"/>
      <c r="CS24" s="1045"/>
      <c r="CT24" s="1045"/>
      <c r="CU24" s="1045"/>
      <c r="CV24" s="1046"/>
      <c r="CW24" s="1044"/>
      <c r="CX24" s="1045"/>
      <c r="CY24" s="1045"/>
      <c r="CZ24" s="1045"/>
      <c r="DA24" s="1046"/>
      <c r="DB24" s="1044"/>
      <c r="DC24" s="1045"/>
      <c r="DD24" s="1045"/>
      <c r="DE24" s="1045"/>
      <c r="DF24" s="1046"/>
      <c r="DG24" s="1044"/>
      <c r="DH24" s="1045"/>
      <c r="DI24" s="1045"/>
      <c r="DJ24" s="1045"/>
      <c r="DK24" s="1046"/>
      <c r="DL24" s="1044"/>
      <c r="DM24" s="1045"/>
      <c r="DN24" s="1045"/>
      <c r="DO24" s="1045"/>
      <c r="DP24" s="1046"/>
      <c r="DQ24" s="1044"/>
      <c r="DR24" s="1045"/>
      <c r="DS24" s="1045"/>
      <c r="DT24" s="1045"/>
      <c r="DU24" s="1046"/>
      <c r="DV24" s="1047"/>
      <c r="DW24" s="1048"/>
      <c r="DX24" s="1048"/>
      <c r="DY24" s="1048"/>
      <c r="DZ24" s="1049"/>
      <c r="EA24" s="255"/>
    </row>
    <row r="25" spans="1:131" s="248" customFormat="1" ht="26.25" customHeight="1" thickBot="1" x14ac:dyDescent="0.25">
      <c r="A25" s="1118" t="s">
        <v>397</v>
      </c>
      <c r="B25" s="1118"/>
      <c r="C25" s="1118"/>
      <c r="D25" s="1118"/>
      <c r="E25" s="1118"/>
      <c r="F25" s="1118"/>
      <c r="G25" s="1118"/>
      <c r="H25" s="1118"/>
      <c r="I25" s="1118"/>
      <c r="J25" s="1118"/>
      <c r="K25" s="1118"/>
      <c r="L25" s="1118"/>
      <c r="M25" s="1118"/>
      <c r="N25" s="1118"/>
      <c r="O25" s="1118"/>
      <c r="P25" s="1118"/>
      <c r="Q25" s="1118"/>
      <c r="R25" s="1118"/>
      <c r="S25" s="1118"/>
      <c r="T25" s="1118"/>
      <c r="U25" s="1118"/>
      <c r="V25" s="1118"/>
      <c r="W25" s="1118"/>
      <c r="X25" s="1118"/>
      <c r="Y25" s="1118"/>
      <c r="Z25" s="1118"/>
      <c r="AA25" s="1118"/>
      <c r="AB25" s="1118"/>
      <c r="AC25" s="1118"/>
      <c r="AD25" s="1118"/>
      <c r="AE25" s="1118"/>
      <c r="AF25" s="1118"/>
      <c r="AG25" s="1118"/>
      <c r="AH25" s="1118"/>
      <c r="AI25" s="1118"/>
      <c r="AJ25" s="1118"/>
      <c r="AK25" s="1118"/>
      <c r="AL25" s="1118"/>
      <c r="AM25" s="1118"/>
      <c r="AN25" s="1118"/>
      <c r="AO25" s="1118"/>
      <c r="AP25" s="1118"/>
      <c r="AQ25" s="1118"/>
      <c r="AR25" s="1118"/>
      <c r="AS25" s="1118"/>
      <c r="AT25" s="1118"/>
      <c r="AU25" s="1118"/>
      <c r="AV25" s="1118"/>
      <c r="AW25" s="1118"/>
      <c r="AX25" s="1118"/>
      <c r="AY25" s="1118"/>
      <c r="AZ25" s="1118"/>
      <c r="BA25" s="1118"/>
      <c r="BB25" s="1118"/>
      <c r="BC25" s="1118"/>
      <c r="BD25" s="1118"/>
      <c r="BE25" s="1118"/>
      <c r="BF25" s="1118"/>
      <c r="BG25" s="1118"/>
      <c r="BH25" s="1118"/>
      <c r="BI25" s="1118"/>
      <c r="BJ25" s="253"/>
      <c r="BK25" s="253"/>
      <c r="BL25" s="253"/>
      <c r="BM25" s="253"/>
      <c r="BN25" s="253"/>
      <c r="BO25" s="266"/>
      <c r="BP25" s="266"/>
      <c r="BQ25" s="263">
        <v>19</v>
      </c>
      <c r="BR25" s="264"/>
      <c r="BS25" s="1069"/>
      <c r="BT25" s="1070"/>
      <c r="BU25" s="1070"/>
      <c r="BV25" s="1070"/>
      <c r="BW25" s="1070"/>
      <c r="BX25" s="1070"/>
      <c r="BY25" s="1070"/>
      <c r="BZ25" s="1070"/>
      <c r="CA25" s="1070"/>
      <c r="CB25" s="1070"/>
      <c r="CC25" s="1070"/>
      <c r="CD25" s="1070"/>
      <c r="CE25" s="1070"/>
      <c r="CF25" s="1070"/>
      <c r="CG25" s="1071"/>
      <c r="CH25" s="1044"/>
      <c r="CI25" s="1045"/>
      <c r="CJ25" s="1045"/>
      <c r="CK25" s="1045"/>
      <c r="CL25" s="1046"/>
      <c r="CM25" s="1044"/>
      <c r="CN25" s="1045"/>
      <c r="CO25" s="1045"/>
      <c r="CP25" s="1045"/>
      <c r="CQ25" s="1046"/>
      <c r="CR25" s="1044"/>
      <c r="CS25" s="1045"/>
      <c r="CT25" s="1045"/>
      <c r="CU25" s="1045"/>
      <c r="CV25" s="1046"/>
      <c r="CW25" s="1044"/>
      <c r="CX25" s="1045"/>
      <c r="CY25" s="1045"/>
      <c r="CZ25" s="1045"/>
      <c r="DA25" s="1046"/>
      <c r="DB25" s="1044"/>
      <c r="DC25" s="1045"/>
      <c r="DD25" s="1045"/>
      <c r="DE25" s="1045"/>
      <c r="DF25" s="1046"/>
      <c r="DG25" s="1044"/>
      <c r="DH25" s="1045"/>
      <c r="DI25" s="1045"/>
      <c r="DJ25" s="1045"/>
      <c r="DK25" s="1046"/>
      <c r="DL25" s="1044"/>
      <c r="DM25" s="1045"/>
      <c r="DN25" s="1045"/>
      <c r="DO25" s="1045"/>
      <c r="DP25" s="1046"/>
      <c r="DQ25" s="1044"/>
      <c r="DR25" s="1045"/>
      <c r="DS25" s="1045"/>
      <c r="DT25" s="1045"/>
      <c r="DU25" s="1046"/>
      <c r="DV25" s="1047"/>
      <c r="DW25" s="1048"/>
      <c r="DX25" s="1048"/>
      <c r="DY25" s="1048"/>
      <c r="DZ25" s="1049"/>
      <c r="EA25" s="247"/>
    </row>
    <row r="26" spans="1:131" s="248" customFormat="1" ht="26.25" customHeight="1" x14ac:dyDescent="0.2">
      <c r="A26" s="1050" t="s">
        <v>375</v>
      </c>
      <c r="B26" s="1051"/>
      <c r="C26" s="1051"/>
      <c r="D26" s="1051"/>
      <c r="E26" s="1051"/>
      <c r="F26" s="1051"/>
      <c r="G26" s="1051"/>
      <c r="H26" s="1051"/>
      <c r="I26" s="1051"/>
      <c r="J26" s="1051"/>
      <c r="K26" s="1051"/>
      <c r="L26" s="1051"/>
      <c r="M26" s="1051"/>
      <c r="N26" s="1051"/>
      <c r="O26" s="1051"/>
      <c r="P26" s="1052"/>
      <c r="Q26" s="1056" t="s">
        <v>398</v>
      </c>
      <c r="R26" s="1057"/>
      <c r="S26" s="1057"/>
      <c r="T26" s="1057"/>
      <c r="U26" s="1058"/>
      <c r="V26" s="1056" t="s">
        <v>399</v>
      </c>
      <c r="W26" s="1057"/>
      <c r="X26" s="1057"/>
      <c r="Y26" s="1057"/>
      <c r="Z26" s="1058"/>
      <c r="AA26" s="1056" t="s">
        <v>400</v>
      </c>
      <c r="AB26" s="1057"/>
      <c r="AC26" s="1057"/>
      <c r="AD26" s="1057"/>
      <c r="AE26" s="1057"/>
      <c r="AF26" s="1114" t="s">
        <v>401</v>
      </c>
      <c r="AG26" s="1063"/>
      <c r="AH26" s="1063"/>
      <c r="AI26" s="1063"/>
      <c r="AJ26" s="1115"/>
      <c r="AK26" s="1057" t="s">
        <v>402</v>
      </c>
      <c r="AL26" s="1057"/>
      <c r="AM26" s="1057"/>
      <c r="AN26" s="1057"/>
      <c r="AO26" s="1058"/>
      <c r="AP26" s="1056" t="s">
        <v>403</v>
      </c>
      <c r="AQ26" s="1057"/>
      <c r="AR26" s="1057"/>
      <c r="AS26" s="1057"/>
      <c r="AT26" s="1058"/>
      <c r="AU26" s="1056" t="s">
        <v>404</v>
      </c>
      <c r="AV26" s="1057"/>
      <c r="AW26" s="1057"/>
      <c r="AX26" s="1057"/>
      <c r="AY26" s="1058"/>
      <c r="AZ26" s="1056" t="s">
        <v>405</v>
      </c>
      <c r="BA26" s="1057"/>
      <c r="BB26" s="1057"/>
      <c r="BC26" s="1057"/>
      <c r="BD26" s="1058"/>
      <c r="BE26" s="1056" t="s">
        <v>382</v>
      </c>
      <c r="BF26" s="1057"/>
      <c r="BG26" s="1057"/>
      <c r="BH26" s="1057"/>
      <c r="BI26" s="1072"/>
      <c r="BJ26" s="253"/>
      <c r="BK26" s="253"/>
      <c r="BL26" s="253"/>
      <c r="BM26" s="253"/>
      <c r="BN26" s="253"/>
      <c r="BO26" s="266"/>
      <c r="BP26" s="266"/>
      <c r="BQ26" s="263">
        <v>20</v>
      </c>
      <c r="BR26" s="264"/>
      <c r="BS26" s="1069"/>
      <c r="BT26" s="1070"/>
      <c r="BU26" s="1070"/>
      <c r="BV26" s="1070"/>
      <c r="BW26" s="1070"/>
      <c r="BX26" s="1070"/>
      <c r="BY26" s="1070"/>
      <c r="BZ26" s="1070"/>
      <c r="CA26" s="1070"/>
      <c r="CB26" s="1070"/>
      <c r="CC26" s="1070"/>
      <c r="CD26" s="1070"/>
      <c r="CE26" s="1070"/>
      <c r="CF26" s="1070"/>
      <c r="CG26" s="1071"/>
      <c r="CH26" s="1044"/>
      <c r="CI26" s="1045"/>
      <c r="CJ26" s="1045"/>
      <c r="CK26" s="1045"/>
      <c r="CL26" s="1046"/>
      <c r="CM26" s="1044"/>
      <c r="CN26" s="1045"/>
      <c r="CO26" s="1045"/>
      <c r="CP26" s="1045"/>
      <c r="CQ26" s="1046"/>
      <c r="CR26" s="1044"/>
      <c r="CS26" s="1045"/>
      <c r="CT26" s="1045"/>
      <c r="CU26" s="1045"/>
      <c r="CV26" s="1046"/>
      <c r="CW26" s="1044"/>
      <c r="CX26" s="1045"/>
      <c r="CY26" s="1045"/>
      <c r="CZ26" s="1045"/>
      <c r="DA26" s="1046"/>
      <c r="DB26" s="1044"/>
      <c r="DC26" s="1045"/>
      <c r="DD26" s="1045"/>
      <c r="DE26" s="1045"/>
      <c r="DF26" s="1046"/>
      <c r="DG26" s="1044"/>
      <c r="DH26" s="1045"/>
      <c r="DI26" s="1045"/>
      <c r="DJ26" s="1045"/>
      <c r="DK26" s="1046"/>
      <c r="DL26" s="1044"/>
      <c r="DM26" s="1045"/>
      <c r="DN26" s="1045"/>
      <c r="DO26" s="1045"/>
      <c r="DP26" s="1046"/>
      <c r="DQ26" s="1044"/>
      <c r="DR26" s="1045"/>
      <c r="DS26" s="1045"/>
      <c r="DT26" s="1045"/>
      <c r="DU26" s="1046"/>
      <c r="DV26" s="1047"/>
      <c r="DW26" s="1048"/>
      <c r="DX26" s="1048"/>
      <c r="DY26" s="1048"/>
      <c r="DZ26" s="1049"/>
      <c r="EA26" s="247"/>
    </row>
    <row r="27" spans="1:131" s="248" customFormat="1" ht="26.25" customHeight="1" thickBot="1" x14ac:dyDescent="0.25">
      <c r="A27" s="1053"/>
      <c r="B27" s="1054"/>
      <c r="C27" s="1054"/>
      <c r="D27" s="1054"/>
      <c r="E27" s="1054"/>
      <c r="F27" s="1054"/>
      <c r="G27" s="1054"/>
      <c r="H27" s="1054"/>
      <c r="I27" s="1054"/>
      <c r="J27" s="1054"/>
      <c r="K27" s="1054"/>
      <c r="L27" s="1054"/>
      <c r="M27" s="1054"/>
      <c r="N27" s="1054"/>
      <c r="O27" s="1054"/>
      <c r="P27" s="1055"/>
      <c r="Q27" s="1059"/>
      <c r="R27" s="1060"/>
      <c r="S27" s="1060"/>
      <c r="T27" s="1060"/>
      <c r="U27" s="1061"/>
      <c r="V27" s="1059"/>
      <c r="W27" s="1060"/>
      <c r="X27" s="1060"/>
      <c r="Y27" s="1060"/>
      <c r="Z27" s="1061"/>
      <c r="AA27" s="1059"/>
      <c r="AB27" s="1060"/>
      <c r="AC27" s="1060"/>
      <c r="AD27" s="1060"/>
      <c r="AE27" s="1060"/>
      <c r="AF27" s="1116"/>
      <c r="AG27" s="1066"/>
      <c r="AH27" s="1066"/>
      <c r="AI27" s="1066"/>
      <c r="AJ27" s="1117"/>
      <c r="AK27" s="1060"/>
      <c r="AL27" s="1060"/>
      <c r="AM27" s="1060"/>
      <c r="AN27" s="1060"/>
      <c r="AO27" s="1061"/>
      <c r="AP27" s="1059"/>
      <c r="AQ27" s="1060"/>
      <c r="AR27" s="1060"/>
      <c r="AS27" s="1060"/>
      <c r="AT27" s="1061"/>
      <c r="AU27" s="1059"/>
      <c r="AV27" s="1060"/>
      <c r="AW27" s="1060"/>
      <c r="AX27" s="1060"/>
      <c r="AY27" s="1061"/>
      <c r="AZ27" s="1059"/>
      <c r="BA27" s="1060"/>
      <c r="BB27" s="1060"/>
      <c r="BC27" s="1060"/>
      <c r="BD27" s="1061"/>
      <c r="BE27" s="1059"/>
      <c r="BF27" s="1060"/>
      <c r="BG27" s="1060"/>
      <c r="BH27" s="1060"/>
      <c r="BI27" s="1073"/>
      <c r="BJ27" s="253"/>
      <c r="BK27" s="253"/>
      <c r="BL27" s="253"/>
      <c r="BM27" s="253"/>
      <c r="BN27" s="253"/>
      <c r="BO27" s="266"/>
      <c r="BP27" s="266"/>
      <c r="BQ27" s="263">
        <v>21</v>
      </c>
      <c r="BR27" s="264"/>
      <c r="BS27" s="1069"/>
      <c r="BT27" s="1070"/>
      <c r="BU27" s="1070"/>
      <c r="BV27" s="1070"/>
      <c r="BW27" s="1070"/>
      <c r="BX27" s="1070"/>
      <c r="BY27" s="1070"/>
      <c r="BZ27" s="1070"/>
      <c r="CA27" s="1070"/>
      <c r="CB27" s="1070"/>
      <c r="CC27" s="1070"/>
      <c r="CD27" s="1070"/>
      <c r="CE27" s="1070"/>
      <c r="CF27" s="1070"/>
      <c r="CG27" s="1071"/>
      <c r="CH27" s="1044"/>
      <c r="CI27" s="1045"/>
      <c r="CJ27" s="1045"/>
      <c r="CK27" s="1045"/>
      <c r="CL27" s="1046"/>
      <c r="CM27" s="1044"/>
      <c r="CN27" s="1045"/>
      <c r="CO27" s="1045"/>
      <c r="CP27" s="1045"/>
      <c r="CQ27" s="1046"/>
      <c r="CR27" s="1044"/>
      <c r="CS27" s="1045"/>
      <c r="CT27" s="1045"/>
      <c r="CU27" s="1045"/>
      <c r="CV27" s="1046"/>
      <c r="CW27" s="1044"/>
      <c r="CX27" s="1045"/>
      <c r="CY27" s="1045"/>
      <c r="CZ27" s="1045"/>
      <c r="DA27" s="1046"/>
      <c r="DB27" s="1044"/>
      <c r="DC27" s="1045"/>
      <c r="DD27" s="1045"/>
      <c r="DE27" s="1045"/>
      <c r="DF27" s="1046"/>
      <c r="DG27" s="1044"/>
      <c r="DH27" s="1045"/>
      <c r="DI27" s="1045"/>
      <c r="DJ27" s="1045"/>
      <c r="DK27" s="1046"/>
      <c r="DL27" s="1044"/>
      <c r="DM27" s="1045"/>
      <c r="DN27" s="1045"/>
      <c r="DO27" s="1045"/>
      <c r="DP27" s="1046"/>
      <c r="DQ27" s="1044"/>
      <c r="DR27" s="1045"/>
      <c r="DS27" s="1045"/>
      <c r="DT27" s="1045"/>
      <c r="DU27" s="1046"/>
      <c r="DV27" s="1047"/>
      <c r="DW27" s="1048"/>
      <c r="DX27" s="1048"/>
      <c r="DY27" s="1048"/>
      <c r="DZ27" s="1049"/>
      <c r="EA27" s="247"/>
    </row>
    <row r="28" spans="1:131" s="248" customFormat="1" ht="26.25" customHeight="1" thickTop="1" x14ac:dyDescent="0.2">
      <c r="A28" s="267">
        <v>1</v>
      </c>
      <c r="B28" s="1105" t="s">
        <v>406</v>
      </c>
      <c r="C28" s="1106"/>
      <c r="D28" s="1106"/>
      <c r="E28" s="1106"/>
      <c r="F28" s="1106"/>
      <c r="G28" s="1106"/>
      <c r="H28" s="1106"/>
      <c r="I28" s="1106"/>
      <c r="J28" s="1106"/>
      <c r="K28" s="1106"/>
      <c r="L28" s="1106"/>
      <c r="M28" s="1106"/>
      <c r="N28" s="1106"/>
      <c r="O28" s="1106"/>
      <c r="P28" s="1107"/>
      <c r="Q28" s="1108">
        <v>682</v>
      </c>
      <c r="R28" s="1109"/>
      <c r="S28" s="1109"/>
      <c r="T28" s="1109"/>
      <c r="U28" s="1109"/>
      <c r="V28" s="1109">
        <v>635</v>
      </c>
      <c r="W28" s="1109"/>
      <c r="X28" s="1109"/>
      <c r="Y28" s="1109"/>
      <c r="Z28" s="1109"/>
      <c r="AA28" s="1109">
        <v>46</v>
      </c>
      <c r="AB28" s="1109"/>
      <c r="AC28" s="1109"/>
      <c r="AD28" s="1109"/>
      <c r="AE28" s="1110"/>
      <c r="AF28" s="1111">
        <v>46</v>
      </c>
      <c r="AG28" s="1109"/>
      <c r="AH28" s="1109"/>
      <c r="AI28" s="1109"/>
      <c r="AJ28" s="1112"/>
      <c r="AK28" s="1113">
        <v>51</v>
      </c>
      <c r="AL28" s="1101"/>
      <c r="AM28" s="1101"/>
      <c r="AN28" s="1101"/>
      <c r="AO28" s="1101"/>
      <c r="AP28" s="1101" t="s">
        <v>580</v>
      </c>
      <c r="AQ28" s="1101"/>
      <c r="AR28" s="1101"/>
      <c r="AS28" s="1101"/>
      <c r="AT28" s="1101"/>
      <c r="AU28" s="1101" t="s">
        <v>580</v>
      </c>
      <c r="AV28" s="1101"/>
      <c r="AW28" s="1101"/>
      <c r="AX28" s="1101"/>
      <c r="AY28" s="1101"/>
      <c r="AZ28" s="1102" t="s">
        <v>580</v>
      </c>
      <c r="BA28" s="1102"/>
      <c r="BB28" s="1102"/>
      <c r="BC28" s="1102"/>
      <c r="BD28" s="1102"/>
      <c r="BE28" s="1103"/>
      <c r="BF28" s="1103"/>
      <c r="BG28" s="1103"/>
      <c r="BH28" s="1103"/>
      <c r="BI28" s="1104"/>
      <c r="BJ28" s="253"/>
      <c r="BK28" s="253"/>
      <c r="BL28" s="253"/>
      <c r="BM28" s="253"/>
      <c r="BN28" s="253"/>
      <c r="BO28" s="266"/>
      <c r="BP28" s="266"/>
      <c r="BQ28" s="263">
        <v>22</v>
      </c>
      <c r="BR28" s="264"/>
      <c r="BS28" s="1069"/>
      <c r="BT28" s="1070"/>
      <c r="BU28" s="1070"/>
      <c r="BV28" s="1070"/>
      <c r="BW28" s="1070"/>
      <c r="BX28" s="1070"/>
      <c r="BY28" s="1070"/>
      <c r="BZ28" s="1070"/>
      <c r="CA28" s="1070"/>
      <c r="CB28" s="1070"/>
      <c r="CC28" s="1070"/>
      <c r="CD28" s="1070"/>
      <c r="CE28" s="1070"/>
      <c r="CF28" s="1070"/>
      <c r="CG28" s="1071"/>
      <c r="CH28" s="1044"/>
      <c r="CI28" s="1045"/>
      <c r="CJ28" s="1045"/>
      <c r="CK28" s="1045"/>
      <c r="CL28" s="1046"/>
      <c r="CM28" s="1044"/>
      <c r="CN28" s="1045"/>
      <c r="CO28" s="1045"/>
      <c r="CP28" s="1045"/>
      <c r="CQ28" s="1046"/>
      <c r="CR28" s="1044"/>
      <c r="CS28" s="1045"/>
      <c r="CT28" s="1045"/>
      <c r="CU28" s="1045"/>
      <c r="CV28" s="1046"/>
      <c r="CW28" s="1044"/>
      <c r="CX28" s="1045"/>
      <c r="CY28" s="1045"/>
      <c r="CZ28" s="1045"/>
      <c r="DA28" s="1046"/>
      <c r="DB28" s="1044"/>
      <c r="DC28" s="1045"/>
      <c r="DD28" s="1045"/>
      <c r="DE28" s="1045"/>
      <c r="DF28" s="1046"/>
      <c r="DG28" s="1044"/>
      <c r="DH28" s="1045"/>
      <c r="DI28" s="1045"/>
      <c r="DJ28" s="1045"/>
      <c r="DK28" s="1046"/>
      <c r="DL28" s="1044"/>
      <c r="DM28" s="1045"/>
      <c r="DN28" s="1045"/>
      <c r="DO28" s="1045"/>
      <c r="DP28" s="1046"/>
      <c r="DQ28" s="1044"/>
      <c r="DR28" s="1045"/>
      <c r="DS28" s="1045"/>
      <c r="DT28" s="1045"/>
      <c r="DU28" s="1046"/>
      <c r="DV28" s="1047"/>
      <c r="DW28" s="1048"/>
      <c r="DX28" s="1048"/>
      <c r="DY28" s="1048"/>
      <c r="DZ28" s="1049"/>
      <c r="EA28" s="247"/>
    </row>
    <row r="29" spans="1:131" s="248" customFormat="1" ht="26.25" customHeight="1" x14ac:dyDescent="0.2">
      <c r="A29" s="267">
        <v>2</v>
      </c>
      <c r="B29" s="1092" t="s">
        <v>407</v>
      </c>
      <c r="C29" s="1093"/>
      <c r="D29" s="1093"/>
      <c r="E29" s="1093"/>
      <c r="F29" s="1093"/>
      <c r="G29" s="1093"/>
      <c r="H29" s="1093"/>
      <c r="I29" s="1093"/>
      <c r="J29" s="1093"/>
      <c r="K29" s="1093"/>
      <c r="L29" s="1093"/>
      <c r="M29" s="1093"/>
      <c r="N29" s="1093"/>
      <c r="O29" s="1093"/>
      <c r="P29" s="1094"/>
      <c r="Q29" s="1098">
        <v>94</v>
      </c>
      <c r="R29" s="1099"/>
      <c r="S29" s="1099"/>
      <c r="T29" s="1099"/>
      <c r="U29" s="1099"/>
      <c r="V29" s="1099">
        <v>92</v>
      </c>
      <c r="W29" s="1099"/>
      <c r="X29" s="1099"/>
      <c r="Y29" s="1099"/>
      <c r="Z29" s="1099"/>
      <c r="AA29" s="1099">
        <v>2</v>
      </c>
      <c r="AB29" s="1099"/>
      <c r="AC29" s="1099"/>
      <c r="AD29" s="1099"/>
      <c r="AE29" s="1100"/>
      <c r="AF29" s="1074">
        <v>2</v>
      </c>
      <c r="AG29" s="1075"/>
      <c r="AH29" s="1075"/>
      <c r="AI29" s="1075"/>
      <c r="AJ29" s="1076"/>
      <c r="AK29" s="1035">
        <v>28</v>
      </c>
      <c r="AL29" s="1026"/>
      <c r="AM29" s="1026"/>
      <c r="AN29" s="1026"/>
      <c r="AO29" s="1026"/>
      <c r="AP29" s="1026" t="s">
        <v>580</v>
      </c>
      <c r="AQ29" s="1026"/>
      <c r="AR29" s="1026"/>
      <c r="AS29" s="1026"/>
      <c r="AT29" s="1026"/>
      <c r="AU29" s="1026" t="s">
        <v>580</v>
      </c>
      <c r="AV29" s="1026"/>
      <c r="AW29" s="1026"/>
      <c r="AX29" s="1026"/>
      <c r="AY29" s="1026"/>
      <c r="AZ29" s="1097" t="s">
        <v>580</v>
      </c>
      <c r="BA29" s="1097"/>
      <c r="BB29" s="1097"/>
      <c r="BC29" s="1097"/>
      <c r="BD29" s="1097"/>
      <c r="BE29" s="1087"/>
      <c r="BF29" s="1087"/>
      <c r="BG29" s="1087"/>
      <c r="BH29" s="1087"/>
      <c r="BI29" s="1088"/>
      <c r="BJ29" s="253"/>
      <c r="BK29" s="253"/>
      <c r="BL29" s="253"/>
      <c r="BM29" s="253"/>
      <c r="BN29" s="253"/>
      <c r="BO29" s="266"/>
      <c r="BP29" s="266"/>
      <c r="BQ29" s="263">
        <v>23</v>
      </c>
      <c r="BR29" s="264"/>
      <c r="BS29" s="1069"/>
      <c r="BT29" s="1070"/>
      <c r="BU29" s="1070"/>
      <c r="BV29" s="1070"/>
      <c r="BW29" s="1070"/>
      <c r="BX29" s="1070"/>
      <c r="BY29" s="1070"/>
      <c r="BZ29" s="1070"/>
      <c r="CA29" s="1070"/>
      <c r="CB29" s="1070"/>
      <c r="CC29" s="1070"/>
      <c r="CD29" s="1070"/>
      <c r="CE29" s="1070"/>
      <c r="CF29" s="1070"/>
      <c r="CG29" s="1071"/>
      <c r="CH29" s="1044"/>
      <c r="CI29" s="1045"/>
      <c r="CJ29" s="1045"/>
      <c r="CK29" s="1045"/>
      <c r="CL29" s="1046"/>
      <c r="CM29" s="1044"/>
      <c r="CN29" s="1045"/>
      <c r="CO29" s="1045"/>
      <c r="CP29" s="1045"/>
      <c r="CQ29" s="1046"/>
      <c r="CR29" s="1044"/>
      <c r="CS29" s="1045"/>
      <c r="CT29" s="1045"/>
      <c r="CU29" s="1045"/>
      <c r="CV29" s="1046"/>
      <c r="CW29" s="1044"/>
      <c r="CX29" s="1045"/>
      <c r="CY29" s="1045"/>
      <c r="CZ29" s="1045"/>
      <c r="DA29" s="1046"/>
      <c r="DB29" s="1044"/>
      <c r="DC29" s="1045"/>
      <c r="DD29" s="1045"/>
      <c r="DE29" s="1045"/>
      <c r="DF29" s="1046"/>
      <c r="DG29" s="1044"/>
      <c r="DH29" s="1045"/>
      <c r="DI29" s="1045"/>
      <c r="DJ29" s="1045"/>
      <c r="DK29" s="1046"/>
      <c r="DL29" s="1044"/>
      <c r="DM29" s="1045"/>
      <c r="DN29" s="1045"/>
      <c r="DO29" s="1045"/>
      <c r="DP29" s="1046"/>
      <c r="DQ29" s="1044"/>
      <c r="DR29" s="1045"/>
      <c r="DS29" s="1045"/>
      <c r="DT29" s="1045"/>
      <c r="DU29" s="1046"/>
      <c r="DV29" s="1047"/>
      <c r="DW29" s="1048"/>
      <c r="DX29" s="1048"/>
      <c r="DY29" s="1048"/>
      <c r="DZ29" s="1049"/>
      <c r="EA29" s="247"/>
    </row>
    <row r="30" spans="1:131" s="248" customFormat="1" ht="26.25" customHeight="1" x14ac:dyDescent="0.2">
      <c r="A30" s="267">
        <v>3</v>
      </c>
      <c r="B30" s="1092" t="s">
        <v>408</v>
      </c>
      <c r="C30" s="1093"/>
      <c r="D30" s="1093"/>
      <c r="E30" s="1093"/>
      <c r="F30" s="1093"/>
      <c r="G30" s="1093"/>
      <c r="H30" s="1093"/>
      <c r="I30" s="1093"/>
      <c r="J30" s="1093"/>
      <c r="K30" s="1093"/>
      <c r="L30" s="1093"/>
      <c r="M30" s="1093"/>
      <c r="N30" s="1093"/>
      <c r="O30" s="1093"/>
      <c r="P30" s="1094"/>
      <c r="Q30" s="1098">
        <v>654</v>
      </c>
      <c r="R30" s="1099"/>
      <c r="S30" s="1099"/>
      <c r="T30" s="1099"/>
      <c r="U30" s="1099"/>
      <c r="V30" s="1099">
        <v>640</v>
      </c>
      <c r="W30" s="1099"/>
      <c r="X30" s="1099"/>
      <c r="Y30" s="1099"/>
      <c r="Z30" s="1099"/>
      <c r="AA30" s="1099">
        <v>13</v>
      </c>
      <c r="AB30" s="1099"/>
      <c r="AC30" s="1099"/>
      <c r="AD30" s="1099"/>
      <c r="AE30" s="1100"/>
      <c r="AF30" s="1074">
        <v>13</v>
      </c>
      <c r="AG30" s="1075"/>
      <c r="AH30" s="1075"/>
      <c r="AI30" s="1075"/>
      <c r="AJ30" s="1076"/>
      <c r="AK30" s="1035">
        <v>105</v>
      </c>
      <c r="AL30" s="1026"/>
      <c r="AM30" s="1026"/>
      <c r="AN30" s="1026"/>
      <c r="AO30" s="1026"/>
      <c r="AP30" s="1026" t="s">
        <v>580</v>
      </c>
      <c r="AQ30" s="1026"/>
      <c r="AR30" s="1026"/>
      <c r="AS30" s="1026"/>
      <c r="AT30" s="1026"/>
      <c r="AU30" s="1026" t="s">
        <v>580</v>
      </c>
      <c r="AV30" s="1026"/>
      <c r="AW30" s="1026"/>
      <c r="AX30" s="1026"/>
      <c r="AY30" s="1026"/>
      <c r="AZ30" s="1097" t="s">
        <v>580</v>
      </c>
      <c r="BA30" s="1097"/>
      <c r="BB30" s="1097"/>
      <c r="BC30" s="1097"/>
      <c r="BD30" s="1097"/>
      <c r="BE30" s="1087"/>
      <c r="BF30" s="1087"/>
      <c r="BG30" s="1087"/>
      <c r="BH30" s="1087"/>
      <c r="BI30" s="1088"/>
      <c r="BJ30" s="253"/>
      <c r="BK30" s="253"/>
      <c r="BL30" s="253"/>
      <c r="BM30" s="253"/>
      <c r="BN30" s="253"/>
      <c r="BO30" s="266"/>
      <c r="BP30" s="266"/>
      <c r="BQ30" s="263">
        <v>24</v>
      </c>
      <c r="BR30" s="264"/>
      <c r="BS30" s="1069"/>
      <c r="BT30" s="1070"/>
      <c r="BU30" s="1070"/>
      <c r="BV30" s="1070"/>
      <c r="BW30" s="1070"/>
      <c r="BX30" s="1070"/>
      <c r="BY30" s="1070"/>
      <c r="BZ30" s="1070"/>
      <c r="CA30" s="1070"/>
      <c r="CB30" s="1070"/>
      <c r="CC30" s="1070"/>
      <c r="CD30" s="1070"/>
      <c r="CE30" s="1070"/>
      <c r="CF30" s="1070"/>
      <c r="CG30" s="1071"/>
      <c r="CH30" s="1044"/>
      <c r="CI30" s="1045"/>
      <c r="CJ30" s="1045"/>
      <c r="CK30" s="1045"/>
      <c r="CL30" s="1046"/>
      <c r="CM30" s="1044"/>
      <c r="CN30" s="1045"/>
      <c r="CO30" s="1045"/>
      <c r="CP30" s="1045"/>
      <c r="CQ30" s="1046"/>
      <c r="CR30" s="1044"/>
      <c r="CS30" s="1045"/>
      <c r="CT30" s="1045"/>
      <c r="CU30" s="1045"/>
      <c r="CV30" s="1046"/>
      <c r="CW30" s="1044"/>
      <c r="CX30" s="1045"/>
      <c r="CY30" s="1045"/>
      <c r="CZ30" s="1045"/>
      <c r="DA30" s="1046"/>
      <c r="DB30" s="1044"/>
      <c r="DC30" s="1045"/>
      <c r="DD30" s="1045"/>
      <c r="DE30" s="1045"/>
      <c r="DF30" s="1046"/>
      <c r="DG30" s="1044"/>
      <c r="DH30" s="1045"/>
      <c r="DI30" s="1045"/>
      <c r="DJ30" s="1045"/>
      <c r="DK30" s="1046"/>
      <c r="DL30" s="1044"/>
      <c r="DM30" s="1045"/>
      <c r="DN30" s="1045"/>
      <c r="DO30" s="1045"/>
      <c r="DP30" s="1046"/>
      <c r="DQ30" s="1044"/>
      <c r="DR30" s="1045"/>
      <c r="DS30" s="1045"/>
      <c r="DT30" s="1045"/>
      <c r="DU30" s="1046"/>
      <c r="DV30" s="1047"/>
      <c r="DW30" s="1048"/>
      <c r="DX30" s="1048"/>
      <c r="DY30" s="1048"/>
      <c r="DZ30" s="1049"/>
      <c r="EA30" s="247"/>
    </row>
    <row r="31" spans="1:131" s="248" customFormat="1" ht="26.25" customHeight="1" x14ac:dyDescent="0.2">
      <c r="A31" s="267">
        <v>4</v>
      </c>
      <c r="B31" s="1092" t="s">
        <v>409</v>
      </c>
      <c r="C31" s="1093"/>
      <c r="D31" s="1093"/>
      <c r="E31" s="1093"/>
      <c r="F31" s="1093"/>
      <c r="G31" s="1093"/>
      <c r="H31" s="1093"/>
      <c r="I31" s="1093"/>
      <c r="J31" s="1093"/>
      <c r="K31" s="1093"/>
      <c r="L31" s="1093"/>
      <c r="M31" s="1093"/>
      <c r="N31" s="1093"/>
      <c r="O31" s="1093"/>
      <c r="P31" s="1094"/>
      <c r="Q31" s="1098">
        <v>6</v>
      </c>
      <c r="R31" s="1099"/>
      <c r="S31" s="1099"/>
      <c r="T31" s="1099"/>
      <c r="U31" s="1099"/>
      <c r="V31" s="1099">
        <v>6</v>
      </c>
      <c r="W31" s="1099"/>
      <c r="X31" s="1099"/>
      <c r="Y31" s="1099"/>
      <c r="Z31" s="1099"/>
      <c r="AA31" s="1099">
        <v>0</v>
      </c>
      <c r="AB31" s="1099"/>
      <c r="AC31" s="1099"/>
      <c r="AD31" s="1099"/>
      <c r="AE31" s="1100"/>
      <c r="AF31" s="1074">
        <v>0</v>
      </c>
      <c r="AG31" s="1075"/>
      <c r="AH31" s="1075"/>
      <c r="AI31" s="1075"/>
      <c r="AJ31" s="1076"/>
      <c r="AK31" s="1035">
        <v>3</v>
      </c>
      <c r="AL31" s="1026"/>
      <c r="AM31" s="1026"/>
      <c r="AN31" s="1026"/>
      <c r="AO31" s="1026"/>
      <c r="AP31" s="1026" t="s">
        <v>580</v>
      </c>
      <c r="AQ31" s="1026"/>
      <c r="AR31" s="1026"/>
      <c r="AS31" s="1026"/>
      <c r="AT31" s="1026"/>
      <c r="AU31" s="1026" t="s">
        <v>580</v>
      </c>
      <c r="AV31" s="1026"/>
      <c r="AW31" s="1026"/>
      <c r="AX31" s="1026"/>
      <c r="AY31" s="1026"/>
      <c r="AZ31" s="1097" t="s">
        <v>580</v>
      </c>
      <c r="BA31" s="1097"/>
      <c r="BB31" s="1097"/>
      <c r="BC31" s="1097"/>
      <c r="BD31" s="1097"/>
      <c r="BE31" s="1087"/>
      <c r="BF31" s="1087"/>
      <c r="BG31" s="1087"/>
      <c r="BH31" s="1087"/>
      <c r="BI31" s="1088"/>
      <c r="BJ31" s="253"/>
      <c r="BK31" s="253"/>
      <c r="BL31" s="253"/>
      <c r="BM31" s="253"/>
      <c r="BN31" s="253"/>
      <c r="BO31" s="266"/>
      <c r="BP31" s="266"/>
      <c r="BQ31" s="263">
        <v>25</v>
      </c>
      <c r="BR31" s="264"/>
      <c r="BS31" s="1069"/>
      <c r="BT31" s="1070"/>
      <c r="BU31" s="1070"/>
      <c r="BV31" s="1070"/>
      <c r="BW31" s="1070"/>
      <c r="BX31" s="1070"/>
      <c r="BY31" s="1070"/>
      <c r="BZ31" s="1070"/>
      <c r="CA31" s="1070"/>
      <c r="CB31" s="1070"/>
      <c r="CC31" s="1070"/>
      <c r="CD31" s="1070"/>
      <c r="CE31" s="1070"/>
      <c r="CF31" s="1070"/>
      <c r="CG31" s="1071"/>
      <c r="CH31" s="1044"/>
      <c r="CI31" s="1045"/>
      <c r="CJ31" s="1045"/>
      <c r="CK31" s="1045"/>
      <c r="CL31" s="1046"/>
      <c r="CM31" s="1044"/>
      <c r="CN31" s="1045"/>
      <c r="CO31" s="1045"/>
      <c r="CP31" s="1045"/>
      <c r="CQ31" s="1046"/>
      <c r="CR31" s="1044"/>
      <c r="CS31" s="1045"/>
      <c r="CT31" s="1045"/>
      <c r="CU31" s="1045"/>
      <c r="CV31" s="1046"/>
      <c r="CW31" s="1044"/>
      <c r="CX31" s="1045"/>
      <c r="CY31" s="1045"/>
      <c r="CZ31" s="1045"/>
      <c r="DA31" s="1046"/>
      <c r="DB31" s="1044"/>
      <c r="DC31" s="1045"/>
      <c r="DD31" s="1045"/>
      <c r="DE31" s="1045"/>
      <c r="DF31" s="1046"/>
      <c r="DG31" s="1044"/>
      <c r="DH31" s="1045"/>
      <c r="DI31" s="1045"/>
      <c r="DJ31" s="1045"/>
      <c r="DK31" s="1046"/>
      <c r="DL31" s="1044"/>
      <c r="DM31" s="1045"/>
      <c r="DN31" s="1045"/>
      <c r="DO31" s="1045"/>
      <c r="DP31" s="1046"/>
      <c r="DQ31" s="1044"/>
      <c r="DR31" s="1045"/>
      <c r="DS31" s="1045"/>
      <c r="DT31" s="1045"/>
      <c r="DU31" s="1046"/>
      <c r="DV31" s="1047"/>
      <c r="DW31" s="1048"/>
      <c r="DX31" s="1048"/>
      <c r="DY31" s="1048"/>
      <c r="DZ31" s="1049"/>
      <c r="EA31" s="247"/>
    </row>
    <row r="32" spans="1:131" s="248" customFormat="1" ht="26.25" customHeight="1" x14ac:dyDescent="0.2">
      <c r="A32" s="267">
        <v>5</v>
      </c>
      <c r="B32" s="1092" t="s">
        <v>410</v>
      </c>
      <c r="C32" s="1093"/>
      <c r="D32" s="1093"/>
      <c r="E32" s="1093"/>
      <c r="F32" s="1093"/>
      <c r="G32" s="1093"/>
      <c r="H32" s="1093"/>
      <c r="I32" s="1093"/>
      <c r="J32" s="1093"/>
      <c r="K32" s="1093"/>
      <c r="L32" s="1093"/>
      <c r="M32" s="1093"/>
      <c r="N32" s="1093"/>
      <c r="O32" s="1093"/>
      <c r="P32" s="1094"/>
      <c r="Q32" s="1098">
        <v>70</v>
      </c>
      <c r="R32" s="1099"/>
      <c r="S32" s="1099"/>
      <c r="T32" s="1099"/>
      <c r="U32" s="1099"/>
      <c r="V32" s="1099">
        <v>69</v>
      </c>
      <c r="W32" s="1099"/>
      <c r="X32" s="1099"/>
      <c r="Y32" s="1099"/>
      <c r="Z32" s="1099"/>
      <c r="AA32" s="1099">
        <v>0</v>
      </c>
      <c r="AB32" s="1099"/>
      <c r="AC32" s="1099"/>
      <c r="AD32" s="1099"/>
      <c r="AE32" s="1100"/>
      <c r="AF32" s="1074">
        <v>0</v>
      </c>
      <c r="AG32" s="1075"/>
      <c r="AH32" s="1075"/>
      <c r="AI32" s="1075"/>
      <c r="AJ32" s="1076"/>
      <c r="AK32" s="1035">
        <v>24</v>
      </c>
      <c r="AL32" s="1026"/>
      <c r="AM32" s="1026"/>
      <c r="AN32" s="1026"/>
      <c r="AO32" s="1026"/>
      <c r="AP32" s="1026" t="s">
        <v>580</v>
      </c>
      <c r="AQ32" s="1026"/>
      <c r="AR32" s="1026"/>
      <c r="AS32" s="1026"/>
      <c r="AT32" s="1026"/>
      <c r="AU32" s="1026" t="s">
        <v>580</v>
      </c>
      <c r="AV32" s="1026"/>
      <c r="AW32" s="1026"/>
      <c r="AX32" s="1026"/>
      <c r="AY32" s="1026"/>
      <c r="AZ32" s="1097" t="s">
        <v>580</v>
      </c>
      <c r="BA32" s="1097"/>
      <c r="BB32" s="1097"/>
      <c r="BC32" s="1097"/>
      <c r="BD32" s="1097"/>
      <c r="BE32" s="1087"/>
      <c r="BF32" s="1087"/>
      <c r="BG32" s="1087"/>
      <c r="BH32" s="1087"/>
      <c r="BI32" s="1088"/>
      <c r="BJ32" s="253"/>
      <c r="BK32" s="253"/>
      <c r="BL32" s="253"/>
      <c r="BM32" s="253"/>
      <c r="BN32" s="253"/>
      <c r="BO32" s="266"/>
      <c r="BP32" s="266"/>
      <c r="BQ32" s="263">
        <v>26</v>
      </c>
      <c r="BR32" s="264"/>
      <c r="BS32" s="1069"/>
      <c r="BT32" s="1070"/>
      <c r="BU32" s="1070"/>
      <c r="BV32" s="1070"/>
      <c r="BW32" s="1070"/>
      <c r="BX32" s="1070"/>
      <c r="BY32" s="1070"/>
      <c r="BZ32" s="1070"/>
      <c r="CA32" s="1070"/>
      <c r="CB32" s="1070"/>
      <c r="CC32" s="1070"/>
      <c r="CD32" s="1070"/>
      <c r="CE32" s="1070"/>
      <c r="CF32" s="1070"/>
      <c r="CG32" s="1071"/>
      <c r="CH32" s="1044"/>
      <c r="CI32" s="1045"/>
      <c r="CJ32" s="1045"/>
      <c r="CK32" s="1045"/>
      <c r="CL32" s="1046"/>
      <c r="CM32" s="1044"/>
      <c r="CN32" s="1045"/>
      <c r="CO32" s="1045"/>
      <c r="CP32" s="1045"/>
      <c r="CQ32" s="1046"/>
      <c r="CR32" s="1044"/>
      <c r="CS32" s="1045"/>
      <c r="CT32" s="1045"/>
      <c r="CU32" s="1045"/>
      <c r="CV32" s="1046"/>
      <c r="CW32" s="1044"/>
      <c r="CX32" s="1045"/>
      <c r="CY32" s="1045"/>
      <c r="CZ32" s="1045"/>
      <c r="DA32" s="1046"/>
      <c r="DB32" s="1044"/>
      <c r="DC32" s="1045"/>
      <c r="DD32" s="1045"/>
      <c r="DE32" s="1045"/>
      <c r="DF32" s="1046"/>
      <c r="DG32" s="1044"/>
      <c r="DH32" s="1045"/>
      <c r="DI32" s="1045"/>
      <c r="DJ32" s="1045"/>
      <c r="DK32" s="1046"/>
      <c r="DL32" s="1044"/>
      <c r="DM32" s="1045"/>
      <c r="DN32" s="1045"/>
      <c r="DO32" s="1045"/>
      <c r="DP32" s="1046"/>
      <c r="DQ32" s="1044"/>
      <c r="DR32" s="1045"/>
      <c r="DS32" s="1045"/>
      <c r="DT32" s="1045"/>
      <c r="DU32" s="1046"/>
      <c r="DV32" s="1047"/>
      <c r="DW32" s="1048"/>
      <c r="DX32" s="1048"/>
      <c r="DY32" s="1048"/>
      <c r="DZ32" s="1049"/>
      <c r="EA32" s="247"/>
    </row>
    <row r="33" spans="1:131" s="248" customFormat="1" ht="26.25" customHeight="1" x14ac:dyDescent="0.2">
      <c r="A33" s="267">
        <v>6</v>
      </c>
      <c r="B33" s="1092" t="s">
        <v>411</v>
      </c>
      <c r="C33" s="1093"/>
      <c r="D33" s="1093"/>
      <c r="E33" s="1093"/>
      <c r="F33" s="1093"/>
      <c r="G33" s="1093"/>
      <c r="H33" s="1093"/>
      <c r="I33" s="1093"/>
      <c r="J33" s="1093"/>
      <c r="K33" s="1093"/>
      <c r="L33" s="1093"/>
      <c r="M33" s="1093"/>
      <c r="N33" s="1093"/>
      <c r="O33" s="1093"/>
      <c r="P33" s="1094"/>
      <c r="Q33" s="1098">
        <v>1</v>
      </c>
      <c r="R33" s="1099"/>
      <c r="S33" s="1099"/>
      <c r="T33" s="1099"/>
      <c r="U33" s="1099"/>
      <c r="V33" s="1099">
        <v>1</v>
      </c>
      <c r="W33" s="1099"/>
      <c r="X33" s="1099"/>
      <c r="Y33" s="1099"/>
      <c r="Z33" s="1099"/>
      <c r="AA33" s="1099" t="s">
        <v>580</v>
      </c>
      <c r="AB33" s="1099"/>
      <c r="AC33" s="1099"/>
      <c r="AD33" s="1099"/>
      <c r="AE33" s="1100"/>
      <c r="AF33" s="1074" t="s">
        <v>140</v>
      </c>
      <c r="AG33" s="1075"/>
      <c r="AH33" s="1075"/>
      <c r="AI33" s="1075"/>
      <c r="AJ33" s="1076"/>
      <c r="AK33" s="1035">
        <v>1</v>
      </c>
      <c r="AL33" s="1026"/>
      <c r="AM33" s="1026"/>
      <c r="AN33" s="1026"/>
      <c r="AO33" s="1026"/>
      <c r="AP33" s="1026" t="s">
        <v>580</v>
      </c>
      <c r="AQ33" s="1026"/>
      <c r="AR33" s="1026"/>
      <c r="AS33" s="1026"/>
      <c r="AT33" s="1026"/>
      <c r="AU33" s="1026" t="s">
        <v>580</v>
      </c>
      <c r="AV33" s="1026"/>
      <c r="AW33" s="1026"/>
      <c r="AX33" s="1026"/>
      <c r="AY33" s="1026"/>
      <c r="AZ33" s="1097" t="s">
        <v>580</v>
      </c>
      <c r="BA33" s="1097"/>
      <c r="BB33" s="1097"/>
      <c r="BC33" s="1097"/>
      <c r="BD33" s="1097"/>
      <c r="BE33" s="1087"/>
      <c r="BF33" s="1087"/>
      <c r="BG33" s="1087"/>
      <c r="BH33" s="1087"/>
      <c r="BI33" s="1088"/>
      <c r="BJ33" s="253"/>
      <c r="BK33" s="253"/>
      <c r="BL33" s="253"/>
      <c r="BM33" s="253"/>
      <c r="BN33" s="253"/>
      <c r="BO33" s="266"/>
      <c r="BP33" s="266"/>
      <c r="BQ33" s="263">
        <v>27</v>
      </c>
      <c r="BR33" s="264"/>
      <c r="BS33" s="1069"/>
      <c r="BT33" s="1070"/>
      <c r="BU33" s="1070"/>
      <c r="BV33" s="1070"/>
      <c r="BW33" s="1070"/>
      <c r="BX33" s="1070"/>
      <c r="BY33" s="1070"/>
      <c r="BZ33" s="1070"/>
      <c r="CA33" s="1070"/>
      <c r="CB33" s="1070"/>
      <c r="CC33" s="1070"/>
      <c r="CD33" s="1070"/>
      <c r="CE33" s="1070"/>
      <c r="CF33" s="1070"/>
      <c r="CG33" s="1071"/>
      <c r="CH33" s="1044"/>
      <c r="CI33" s="1045"/>
      <c r="CJ33" s="1045"/>
      <c r="CK33" s="1045"/>
      <c r="CL33" s="1046"/>
      <c r="CM33" s="1044"/>
      <c r="CN33" s="1045"/>
      <c r="CO33" s="1045"/>
      <c r="CP33" s="1045"/>
      <c r="CQ33" s="1046"/>
      <c r="CR33" s="1044"/>
      <c r="CS33" s="1045"/>
      <c r="CT33" s="1045"/>
      <c r="CU33" s="1045"/>
      <c r="CV33" s="1046"/>
      <c r="CW33" s="1044"/>
      <c r="CX33" s="1045"/>
      <c r="CY33" s="1045"/>
      <c r="CZ33" s="1045"/>
      <c r="DA33" s="1046"/>
      <c r="DB33" s="1044"/>
      <c r="DC33" s="1045"/>
      <c r="DD33" s="1045"/>
      <c r="DE33" s="1045"/>
      <c r="DF33" s="1046"/>
      <c r="DG33" s="1044"/>
      <c r="DH33" s="1045"/>
      <c r="DI33" s="1045"/>
      <c r="DJ33" s="1045"/>
      <c r="DK33" s="1046"/>
      <c r="DL33" s="1044"/>
      <c r="DM33" s="1045"/>
      <c r="DN33" s="1045"/>
      <c r="DO33" s="1045"/>
      <c r="DP33" s="1046"/>
      <c r="DQ33" s="1044"/>
      <c r="DR33" s="1045"/>
      <c r="DS33" s="1045"/>
      <c r="DT33" s="1045"/>
      <c r="DU33" s="1046"/>
      <c r="DV33" s="1047"/>
      <c r="DW33" s="1048"/>
      <c r="DX33" s="1048"/>
      <c r="DY33" s="1048"/>
      <c r="DZ33" s="1049"/>
      <c r="EA33" s="247"/>
    </row>
    <row r="34" spans="1:131" s="248" customFormat="1" ht="26.25" customHeight="1" x14ac:dyDescent="0.2">
      <c r="A34" s="267">
        <v>7</v>
      </c>
      <c r="B34" s="1092" t="s">
        <v>412</v>
      </c>
      <c r="C34" s="1093"/>
      <c r="D34" s="1093"/>
      <c r="E34" s="1093"/>
      <c r="F34" s="1093"/>
      <c r="G34" s="1093"/>
      <c r="H34" s="1093"/>
      <c r="I34" s="1093"/>
      <c r="J34" s="1093"/>
      <c r="K34" s="1093"/>
      <c r="L34" s="1093"/>
      <c r="M34" s="1093"/>
      <c r="N34" s="1093"/>
      <c r="O34" s="1093"/>
      <c r="P34" s="1094"/>
      <c r="Q34" s="1098">
        <v>269</v>
      </c>
      <c r="R34" s="1099"/>
      <c r="S34" s="1099"/>
      <c r="T34" s="1099"/>
      <c r="U34" s="1099"/>
      <c r="V34" s="1099">
        <v>263</v>
      </c>
      <c r="W34" s="1099"/>
      <c r="X34" s="1099"/>
      <c r="Y34" s="1099"/>
      <c r="Z34" s="1099"/>
      <c r="AA34" s="1099">
        <v>5</v>
      </c>
      <c r="AB34" s="1099"/>
      <c r="AC34" s="1099"/>
      <c r="AD34" s="1099"/>
      <c r="AE34" s="1100"/>
      <c r="AF34" s="1074">
        <v>5</v>
      </c>
      <c r="AG34" s="1075"/>
      <c r="AH34" s="1075"/>
      <c r="AI34" s="1075"/>
      <c r="AJ34" s="1076"/>
      <c r="AK34" s="1035">
        <v>58</v>
      </c>
      <c r="AL34" s="1026"/>
      <c r="AM34" s="1026"/>
      <c r="AN34" s="1026"/>
      <c r="AO34" s="1026"/>
      <c r="AP34" s="1026">
        <v>1490</v>
      </c>
      <c r="AQ34" s="1026"/>
      <c r="AR34" s="1026"/>
      <c r="AS34" s="1026"/>
      <c r="AT34" s="1026"/>
      <c r="AU34" s="1026">
        <v>864</v>
      </c>
      <c r="AV34" s="1026"/>
      <c r="AW34" s="1026"/>
      <c r="AX34" s="1026"/>
      <c r="AY34" s="1026"/>
      <c r="AZ34" s="1097" t="s">
        <v>580</v>
      </c>
      <c r="BA34" s="1097"/>
      <c r="BB34" s="1097"/>
      <c r="BC34" s="1097"/>
      <c r="BD34" s="1097"/>
      <c r="BE34" s="1087" t="s">
        <v>413</v>
      </c>
      <c r="BF34" s="1087"/>
      <c r="BG34" s="1087"/>
      <c r="BH34" s="1087"/>
      <c r="BI34" s="1088"/>
      <c r="BJ34" s="253"/>
      <c r="BK34" s="253"/>
      <c r="BL34" s="253"/>
      <c r="BM34" s="253"/>
      <c r="BN34" s="253"/>
      <c r="BO34" s="266"/>
      <c r="BP34" s="266"/>
      <c r="BQ34" s="263">
        <v>28</v>
      </c>
      <c r="BR34" s="264"/>
      <c r="BS34" s="1069"/>
      <c r="BT34" s="1070"/>
      <c r="BU34" s="1070"/>
      <c r="BV34" s="1070"/>
      <c r="BW34" s="1070"/>
      <c r="BX34" s="1070"/>
      <c r="BY34" s="1070"/>
      <c r="BZ34" s="1070"/>
      <c r="CA34" s="1070"/>
      <c r="CB34" s="1070"/>
      <c r="CC34" s="1070"/>
      <c r="CD34" s="1070"/>
      <c r="CE34" s="1070"/>
      <c r="CF34" s="1070"/>
      <c r="CG34" s="1071"/>
      <c r="CH34" s="1044"/>
      <c r="CI34" s="1045"/>
      <c r="CJ34" s="1045"/>
      <c r="CK34" s="1045"/>
      <c r="CL34" s="1046"/>
      <c r="CM34" s="1044"/>
      <c r="CN34" s="1045"/>
      <c r="CO34" s="1045"/>
      <c r="CP34" s="1045"/>
      <c r="CQ34" s="1046"/>
      <c r="CR34" s="1044"/>
      <c r="CS34" s="1045"/>
      <c r="CT34" s="1045"/>
      <c r="CU34" s="1045"/>
      <c r="CV34" s="1046"/>
      <c r="CW34" s="1044"/>
      <c r="CX34" s="1045"/>
      <c r="CY34" s="1045"/>
      <c r="CZ34" s="1045"/>
      <c r="DA34" s="1046"/>
      <c r="DB34" s="1044"/>
      <c r="DC34" s="1045"/>
      <c r="DD34" s="1045"/>
      <c r="DE34" s="1045"/>
      <c r="DF34" s="1046"/>
      <c r="DG34" s="1044"/>
      <c r="DH34" s="1045"/>
      <c r="DI34" s="1045"/>
      <c r="DJ34" s="1045"/>
      <c r="DK34" s="1046"/>
      <c r="DL34" s="1044"/>
      <c r="DM34" s="1045"/>
      <c r="DN34" s="1045"/>
      <c r="DO34" s="1045"/>
      <c r="DP34" s="1046"/>
      <c r="DQ34" s="1044"/>
      <c r="DR34" s="1045"/>
      <c r="DS34" s="1045"/>
      <c r="DT34" s="1045"/>
      <c r="DU34" s="1046"/>
      <c r="DV34" s="1047"/>
      <c r="DW34" s="1048"/>
      <c r="DX34" s="1048"/>
      <c r="DY34" s="1048"/>
      <c r="DZ34" s="1049"/>
      <c r="EA34" s="247"/>
    </row>
    <row r="35" spans="1:131" s="248" customFormat="1" ht="26.25" customHeight="1" x14ac:dyDescent="0.2">
      <c r="A35" s="267">
        <v>8</v>
      </c>
      <c r="B35" s="1092" t="s">
        <v>414</v>
      </c>
      <c r="C35" s="1093"/>
      <c r="D35" s="1093"/>
      <c r="E35" s="1093"/>
      <c r="F35" s="1093"/>
      <c r="G35" s="1093"/>
      <c r="H35" s="1093"/>
      <c r="I35" s="1093"/>
      <c r="J35" s="1093"/>
      <c r="K35" s="1093"/>
      <c r="L35" s="1093"/>
      <c r="M35" s="1093"/>
      <c r="N35" s="1093"/>
      <c r="O35" s="1093"/>
      <c r="P35" s="1094"/>
      <c r="Q35" s="1098">
        <v>256</v>
      </c>
      <c r="R35" s="1099"/>
      <c r="S35" s="1099"/>
      <c r="T35" s="1099"/>
      <c r="U35" s="1099"/>
      <c r="V35" s="1099">
        <v>254</v>
      </c>
      <c r="W35" s="1099"/>
      <c r="X35" s="1099"/>
      <c r="Y35" s="1099"/>
      <c r="Z35" s="1099"/>
      <c r="AA35" s="1099">
        <v>2</v>
      </c>
      <c r="AB35" s="1099"/>
      <c r="AC35" s="1099"/>
      <c r="AD35" s="1099"/>
      <c r="AE35" s="1100"/>
      <c r="AF35" s="1074">
        <v>2</v>
      </c>
      <c r="AG35" s="1075"/>
      <c r="AH35" s="1075"/>
      <c r="AI35" s="1075"/>
      <c r="AJ35" s="1076"/>
      <c r="AK35" s="1035">
        <v>148</v>
      </c>
      <c r="AL35" s="1026"/>
      <c r="AM35" s="1026"/>
      <c r="AN35" s="1026"/>
      <c r="AO35" s="1026"/>
      <c r="AP35" s="1026">
        <v>1757</v>
      </c>
      <c r="AQ35" s="1026"/>
      <c r="AR35" s="1026"/>
      <c r="AS35" s="1026"/>
      <c r="AT35" s="1026"/>
      <c r="AU35" s="1026">
        <v>1755</v>
      </c>
      <c r="AV35" s="1026"/>
      <c r="AW35" s="1026"/>
      <c r="AX35" s="1026"/>
      <c r="AY35" s="1026"/>
      <c r="AZ35" s="1097" t="s">
        <v>580</v>
      </c>
      <c r="BA35" s="1097"/>
      <c r="BB35" s="1097"/>
      <c r="BC35" s="1097"/>
      <c r="BD35" s="1097"/>
      <c r="BE35" s="1087" t="s">
        <v>413</v>
      </c>
      <c r="BF35" s="1087"/>
      <c r="BG35" s="1087"/>
      <c r="BH35" s="1087"/>
      <c r="BI35" s="1088"/>
      <c r="BJ35" s="253"/>
      <c r="BK35" s="253"/>
      <c r="BL35" s="253"/>
      <c r="BM35" s="253"/>
      <c r="BN35" s="253"/>
      <c r="BO35" s="266"/>
      <c r="BP35" s="266"/>
      <c r="BQ35" s="263">
        <v>29</v>
      </c>
      <c r="BR35" s="264"/>
      <c r="BS35" s="1069"/>
      <c r="BT35" s="1070"/>
      <c r="BU35" s="1070"/>
      <c r="BV35" s="1070"/>
      <c r="BW35" s="1070"/>
      <c r="BX35" s="1070"/>
      <c r="BY35" s="1070"/>
      <c r="BZ35" s="1070"/>
      <c r="CA35" s="1070"/>
      <c r="CB35" s="1070"/>
      <c r="CC35" s="1070"/>
      <c r="CD35" s="1070"/>
      <c r="CE35" s="1070"/>
      <c r="CF35" s="1070"/>
      <c r="CG35" s="1071"/>
      <c r="CH35" s="1044"/>
      <c r="CI35" s="1045"/>
      <c r="CJ35" s="1045"/>
      <c r="CK35" s="1045"/>
      <c r="CL35" s="1046"/>
      <c r="CM35" s="1044"/>
      <c r="CN35" s="1045"/>
      <c r="CO35" s="1045"/>
      <c r="CP35" s="1045"/>
      <c r="CQ35" s="1046"/>
      <c r="CR35" s="1044"/>
      <c r="CS35" s="1045"/>
      <c r="CT35" s="1045"/>
      <c r="CU35" s="1045"/>
      <c r="CV35" s="1046"/>
      <c r="CW35" s="1044"/>
      <c r="CX35" s="1045"/>
      <c r="CY35" s="1045"/>
      <c r="CZ35" s="1045"/>
      <c r="DA35" s="1046"/>
      <c r="DB35" s="1044"/>
      <c r="DC35" s="1045"/>
      <c r="DD35" s="1045"/>
      <c r="DE35" s="1045"/>
      <c r="DF35" s="1046"/>
      <c r="DG35" s="1044"/>
      <c r="DH35" s="1045"/>
      <c r="DI35" s="1045"/>
      <c r="DJ35" s="1045"/>
      <c r="DK35" s="1046"/>
      <c r="DL35" s="1044"/>
      <c r="DM35" s="1045"/>
      <c r="DN35" s="1045"/>
      <c r="DO35" s="1045"/>
      <c r="DP35" s="1046"/>
      <c r="DQ35" s="1044"/>
      <c r="DR35" s="1045"/>
      <c r="DS35" s="1045"/>
      <c r="DT35" s="1045"/>
      <c r="DU35" s="1046"/>
      <c r="DV35" s="1047"/>
      <c r="DW35" s="1048"/>
      <c r="DX35" s="1048"/>
      <c r="DY35" s="1048"/>
      <c r="DZ35" s="1049"/>
      <c r="EA35" s="247"/>
    </row>
    <row r="36" spans="1:131" s="248" customFormat="1" ht="26.25" customHeight="1" x14ac:dyDescent="0.2">
      <c r="A36" s="267">
        <v>9</v>
      </c>
      <c r="B36" s="1092"/>
      <c r="C36" s="1093"/>
      <c r="D36" s="1093"/>
      <c r="E36" s="1093"/>
      <c r="F36" s="1093"/>
      <c r="G36" s="1093"/>
      <c r="H36" s="1093"/>
      <c r="I36" s="1093"/>
      <c r="J36" s="1093"/>
      <c r="K36" s="1093"/>
      <c r="L36" s="1093"/>
      <c r="M36" s="1093"/>
      <c r="N36" s="1093"/>
      <c r="O36" s="1093"/>
      <c r="P36" s="1094"/>
      <c r="Q36" s="1098"/>
      <c r="R36" s="1099"/>
      <c r="S36" s="1099"/>
      <c r="T36" s="1099"/>
      <c r="U36" s="1099"/>
      <c r="V36" s="1099"/>
      <c r="W36" s="1099"/>
      <c r="X36" s="1099"/>
      <c r="Y36" s="1099"/>
      <c r="Z36" s="1099"/>
      <c r="AA36" s="1099"/>
      <c r="AB36" s="1099"/>
      <c r="AC36" s="1099"/>
      <c r="AD36" s="1099"/>
      <c r="AE36" s="1100"/>
      <c r="AF36" s="1074"/>
      <c r="AG36" s="1075"/>
      <c r="AH36" s="1075"/>
      <c r="AI36" s="1075"/>
      <c r="AJ36" s="1076"/>
      <c r="AK36" s="1035"/>
      <c r="AL36" s="1026"/>
      <c r="AM36" s="1026"/>
      <c r="AN36" s="1026"/>
      <c r="AO36" s="1026"/>
      <c r="AP36" s="1026"/>
      <c r="AQ36" s="1026"/>
      <c r="AR36" s="1026"/>
      <c r="AS36" s="1026"/>
      <c r="AT36" s="1026"/>
      <c r="AU36" s="1026"/>
      <c r="AV36" s="1026"/>
      <c r="AW36" s="1026"/>
      <c r="AX36" s="1026"/>
      <c r="AY36" s="1026"/>
      <c r="AZ36" s="1097"/>
      <c r="BA36" s="1097"/>
      <c r="BB36" s="1097"/>
      <c r="BC36" s="1097"/>
      <c r="BD36" s="1097"/>
      <c r="BE36" s="1087"/>
      <c r="BF36" s="1087"/>
      <c r="BG36" s="1087"/>
      <c r="BH36" s="1087"/>
      <c r="BI36" s="1088"/>
      <c r="BJ36" s="253"/>
      <c r="BK36" s="253"/>
      <c r="BL36" s="253"/>
      <c r="BM36" s="253"/>
      <c r="BN36" s="253"/>
      <c r="BO36" s="266"/>
      <c r="BP36" s="266"/>
      <c r="BQ36" s="263">
        <v>30</v>
      </c>
      <c r="BR36" s="264"/>
      <c r="BS36" s="1069"/>
      <c r="BT36" s="1070"/>
      <c r="BU36" s="1070"/>
      <c r="BV36" s="1070"/>
      <c r="BW36" s="1070"/>
      <c r="BX36" s="1070"/>
      <c r="BY36" s="1070"/>
      <c r="BZ36" s="1070"/>
      <c r="CA36" s="1070"/>
      <c r="CB36" s="1070"/>
      <c r="CC36" s="1070"/>
      <c r="CD36" s="1070"/>
      <c r="CE36" s="1070"/>
      <c r="CF36" s="1070"/>
      <c r="CG36" s="1071"/>
      <c r="CH36" s="1044"/>
      <c r="CI36" s="1045"/>
      <c r="CJ36" s="1045"/>
      <c r="CK36" s="1045"/>
      <c r="CL36" s="1046"/>
      <c r="CM36" s="1044"/>
      <c r="CN36" s="1045"/>
      <c r="CO36" s="1045"/>
      <c r="CP36" s="1045"/>
      <c r="CQ36" s="1046"/>
      <c r="CR36" s="1044"/>
      <c r="CS36" s="1045"/>
      <c r="CT36" s="1045"/>
      <c r="CU36" s="1045"/>
      <c r="CV36" s="1046"/>
      <c r="CW36" s="1044"/>
      <c r="CX36" s="1045"/>
      <c r="CY36" s="1045"/>
      <c r="CZ36" s="1045"/>
      <c r="DA36" s="1046"/>
      <c r="DB36" s="1044"/>
      <c r="DC36" s="1045"/>
      <c r="DD36" s="1045"/>
      <c r="DE36" s="1045"/>
      <c r="DF36" s="1046"/>
      <c r="DG36" s="1044"/>
      <c r="DH36" s="1045"/>
      <c r="DI36" s="1045"/>
      <c r="DJ36" s="1045"/>
      <c r="DK36" s="1046"/>
      <c r="DL36" s="1044"/>
      <c r="DM36" s="1045"/>
      <c r="DN36" s="1045"/>
      <c r="DO36" s="1045"/>
      <c r="DP36" s="1046"/>
      <c r="DQ36" s="1044"/>
      <c r="DR36" s="1045"/>
      <c r="DS36" s="1045"/>
      <c r="DT36" s="1045"/>
      <c r="DU36" s="1046"/>
      <c r="DV36" s="1047"/>
      <c r="DW36" s="1048"/>
      <c r="DX36" s="1048"/>
      <c r="DY36" s="1048"/>
      <c r="DZ36" s="1049"/>
      <c r="EA36" s="247"/>
    </row>
    <row r="37" spans="1:131" s="248" customFormat="1" ht="26.25" customHeight="1" x14ac:dyDescent="0.2">
      <c r="A37" s="267">
        <v>10</v>
      </c>
      <c r="B37" s="1092"/>
      <c r="C37" s="1093"/>
      <c r="D37" s="1093"/>
      <c r="E37" s="1093"/>
      <c r="F37" s="1093"/>
      <c r="G37" s="1093"/>
      <c r="H37" s="1093"/>
      <c r="I37" s="1093"/>
      <c r="J37" s="1093"/>
      <c r="K37" s="1093"/>
      <c r="L37" s="1093"/>
      <c r="M37" s="1093"/>
      <c r="N37" s="1093"/>
      <c r="O37" s="1093"/>
      <c r="P37" s="1094"/>
      <c r="Q37" s="1098"/>
      <c r="R37" s="1099"/>
      <c r="S37" s="1099"/>
      <c r="T37" s="1099"/>
      <c r="U37" s="1099"/>
      <c r="V37" s="1099"/>
      <c r="W37" s="1099"/>
      <c r="X37" s="1099"/>
      <c r="Y37" s="1099"/>
      <c r="Z37" s="1099"/>
      <c r="AA37" s="1099"/>
      <c r="AB37" s="1099"/>
      <c r="AC37" s="1099"/>
      <c r="AD37" s="1099"/>
      <c r="AE37" s="1100"/>
      <c r="AF37" s="1074"/>
      <c r="AG37" s="1075"/>
      <c r="AH37" s="1075"/>
      <c r="AI37" s="1075"/>
      <c r="AJ37" s="1076"/>
      <c r="AK37" s="1035"/>
      <c r="AL37" s="1026"/>
      <c r="AM37" s="1026"/>
      <c r="AN37" s="1026"/>
      <c r="AO37" s="1026"/>
      <c r="AP37" s="1026"/>
      <c r="AQ37" s="1026"/>
      <c r="AR37" s="1026"/>
      <c r="AS37" s="1026"/>
      <c r="AT37" s="1026"/>
      <c r="AU37" s="1026"/>
      <c r="AV37" s="1026"/>
      <c r="AW37" s="1026"/>
      <c r="AX37" s="1026"/>
      <c r="AY37" s="1026"/>
      <c r="AZ37" s="1097"/>
      <c r="BA37" s="1097"/>
      <c r="BB37" s="1097"/>
      <c r="BC37" s="1097"/>
      <c r="BD37" s="1097"/>
      <c r="BE37" s="1087"/>
      <c r="BF37" s="1087"/>
      <c r="BG37" s="1087"/>
      <c r="BH37" s="1087"/>
      <c r="BI37" s="1088"/>
      <c r="BJ37" s="253"/>
      <c r="BK37" s="253"/>
      <c r="BL37" s="253"/>
      <c r="BM37" s="253"/>
      <c r="BN37" s="253"/>
      <c r="BO37" s="266"/>
      <c r="BP37" s="266"/>
      <c r="BQ37" s="263">
        <v>31</v>
      </c>
      <c r="BR37" s="264"/>
      <c r="BS37" s="1069"/>
      <c r="BT37" s="1070"/>
      <c r="BU37" s="1070"/>
      <c r="BV37" s="1070"/>
      <c r="BW37" s="1070"/>
      <c r="BX37" s="1070"/>
      <c r="BY37" s="1070"/>
      <c r="BZ37" s="1070"/>
      <c r="CA37" s="1070"/>
      <c r="CB37" s="1070"/>
      <c r="CC37" s="1070"/>
      <c r="CD37" s="1070"/>
      <c r="CE37" s="1070"/>
      <c r="CF37" s="1070"/>
      <c r="CG37" s="1071"/>
      <c r="CH37" s="1044"/>
      <c r="CI37" s="1045"/>
      <c r="CJ37" s="1045"/>
      <c r="CK37" s="1045"/>
      <c r="CL37" s="1046"/>
      <c r="CM37" s="1044"/>
      <c r="CN37" s="1045"/>
      <c r="CO37" s="1045"/>
      <c r="CP37" s="1045"/>
      <c r="CQ37" s="1046"/>
      <c r="CR37" s="1044"/>
      <c r="CS37" s="1045"/>
      <c r="CT37" s="1045"/>
      <c r="CU37" s="1045"/>
      <c r="CV37" s="1046"/>
      <c r="CW37" s="1044"/>
      <c r="CX37" s="1045"/>
      <c r="CY37" s="1045"/>
      <c r="CZ37" s="1045"/>
      <c r="DA37" s="1046"/>
      <c r="DB37" s="1044"/>
      <c r="DC37" s="1045"/>
      <c r="DD37" s="1045"/>
      <c r="DE37" s="1045"/>
      <c r="DF37" s="1046"/>
      <c r="DG37" s="1044"/>
      <c r="DH37" s="1045"/>
      <c r="DI37" s="1045"/>
      <c r="DJ37" s="1045"/>
      <c r="DK37" s="1046"/>
      <c r="DL37" s="1044"/>
      <c r="DM37" s="1045"/>
      <c r="DN37" s="1045"/>
      <c r="DO37" s="1045"/>
      <c r="DP37" s="1046"/>
      <c r="DQ37" s="1044"/>
      <c r="DR37" s="1045"/>
      <c r="DS37" s="1045"/>
      <c r="DT37" s="1045"/>
      <c r="DU37" s="1046"/>
      <c r="DV37" s="1047"/>
      <c r="DW37" s="1048"/>
      <c r="DX37" s="1048"/>
      <c r="DY37" s="1048"/>
      <c r="DZ37" s="1049"/>
      <c r="EA37" s="247"/>
    </row>
    <row r="38" spans="1:131" s="248" customFormat="1" ht="26.25" customHeight="1" x14ac:dyDescent="0.2">
      <c r="A38" s="267">
        <v>11</v>
      </c>
      <c r="B38" s="1092"/>
      <c r="C38" s="1093"/>
      <c r="D38" s="1093"/>
      <c r="E38" s="1093"/>
      <c r="F38" s="1093"/>
      <c r="G38" s="1093"/>
      <c r="H38" s="1093"/>
      <c r="I38" s="1093"/>
      <c r="J38" s="1093"/>
      <c r="K38" s="1093"/>
      <c r="L38" s="1093"/>
      <c r="M38" s="1093"/>
      <c r="N38" s="1093"/>
      <c r="O38" s="1093"/>
      <c r="P38" s="1094"/>
      <c r="Q38" s="1098"/>
      <c r="R38" s="1099"/>
      <c r="S38" s="1099"/>
      <c r="T38" s="1099"/>
      <c r="U38" s="1099"/>
      <c r="V38" s="1099"/>
      <c r="W38" s="1099"/>
      <c r="X38" s="1099"/>
      <c r="Y38" s="1099"/>
      <c r="Z38" s="1099"/>
      <c r="AA38" s="1099"/>
      <c r="AB38" s="1099"/>
      <c r="AC38" s="1099"/>
      <c r="AD38" s="1099"/>
      <c r="AE38" s="1100"/>
      <c r="AF38" s="1074"/>
      <c r="AG38" s="1075"/>
      <c r="AH38" s="1075"/>
      <c r="AI38" s="1075"/>
      <c r="AJ38" s="1076"/>
      <c r="AK38" s="1035"/>
      <c r="AL38" s="1026"/>
      <c r="AM38" s="1026"/>
      <c r="AN38" s="1026"/>
      <c r="AO38" s="1026"/>
      <c r="AP38" s="1026"/>
      <c r="AQ38" s="1026"/>
      <c r="AR38" s="1026"/>
      <c r="AS38" s="1026"/>
      <c r="AT38" s="1026"/>
      <c r="AU38" s="1026"/>
      <c r="AV38" s="1026"/>
      <c r="AW38" s="1026"/>
      <c r="AX38" s="1026"/>
      <c r="AY38" s="1026"/>
      <c r="AZ38" s="1097"/>
      <c r="BA38" s="1097"/>
      <c r="BB38" s="1097"/>
      <c r="BC38" s="1097"/>
      <c r="BD38" s="1097"/>
      <c r="BE38" s="1087"/>
      <c r="BF38" s="1087"/>
      <c r="BG38" s="1087"/>
      <c r="BH38" s="1087"/>
      <c r="BI38" s="1088"/>
      <c r="BJ38" s="253"/>
      <c r="BK38" s="253"/>
      <c r="BL38" s="253"/>
      <c r="BM38" s="253"/>
      <c r="BN38" s="253"/>
      <c r="BO38" s="266"/>
      <c r="BP38" s="266"/>
      <c r="BQ38" s="263">
        <v>32</v>
      </c>
      <c r="BR38" s="264"/>
      <c r="BS38" s="1069"/>
      <c r="BT38" s="1070"/>
      <c r="BU38" s="1070"/>
      <c r="BV38" s="1070"/>
      <c r="BW38" s="1070"/>
      <c r="BX38" s="1070"/>
      <c r="BY38" s="1070"/>
      <c r="BZ38" s="1070"/>
      <c r="CA38" s="1070"/>
      <c r="CB38" s="1070"/>
      <c r="CC38" s="1070"/>
      <c r="CD38" s="1070"/>
      <c r="CE38" s="1070"/>
      <c r="CF38" s="1070"/>
      <c r="CG38" s="1071"/>
      <c r="CH38" s="1044"/>
      <c r="CI38" s="1045"/>
      <c r="CJ38" s="1045"/>
      <c r="CK38" s="1045"/>
      <c r="CL38" s="1046"/>
      <c r="CM38" s="1044"/>
      <c r="CN38" s="1045"/>
      <c r="CO38" s="1045"/>
      <c r="CP38" s="1045"/>
      <c r="CQ38" s="1046"/>
      <c r="CR38" s="1044"/>
      <c r="CS38" s="1045"/>
      <c r="CT38" s="1045"/>
      <c r="CU38" s="1045"/>
      <c r="CV38" s="1046"/>
      <c r="CW38" s="1044"/>
      <c r="CX38" s="1045"/>
      <c r="CY38" s="1045"/>
      <c r="CZ38" s="1045"/>
      <c r="DA38" s="1046"/>
      <c r="DB38" s="1044"/>
      <c r="DC38" s="1045"/>
      <c r="DD38" s="1045"/>
      <c r="DE38" s="1045"/>
      <c r="DF38" s="1046"/>
      <c r="DG38" s="1044"/>
      <c r="DH38" s="1045"/>
      <c r="DI38" s="1045"/>
      <c r="DJ38" s="1045"/>
      <c r="DK38" s="1046"/>
      <c r="DL38" s="1044"/>
      <c r="DM38" s="1045"/>
      <c r="DN38" s="1045"/>
      <c r="DO38" s="1045"/>
      <c r="DP38" s="1046"/>
      <c r="DQ38" s="1044"/>
      <c r="DR38" s="1045"/>
      <c r="DS38" s="1045"/>
      <c r="DT38" s="1045"/>
      <c r="DU38" s="1046"/>
      <c r="DV38" s="1047"/>
      <c r="DW38" s="1048"/>
      <c r="DX38" s="1048"/>
      <c r="DY38" s="1048"/>
      <c r="DZ38" s="1049"/>
      <c r="EA38" s="247"/>
    </row>
    <row r="39" spans="1:131" s="248" customFormat="1" ht="26.25" customHeight="1" x14ac:dyDescent="0.2">
      <c r="A39" s="267">
        <v>12</v>
      </c>
      <c r="B39" s="1092"/>
      <c r="C39" s="1093"/>
      <c r="D39" s="1093"/>
      <c r="E39" s="1093"/>
      <c r="F39" s="1093"/>
      <c r="G39" s="1093"/>
      <c r="H39" s="1093"/>
      <c r="I39" s="1093"/>
      <c r="J39" s="1093"/>
      <c r="K39" s="1093"/>
      <c r="L39" s="1093"/>
      <c r="M39" s="1093"/>
      <c r="N39" s="1093"/>
      <c r="O39" s="1093"/>
      <c r="P39" s="1094"/>
      <c r="Q39" s="1098"/>
      <c r="R39" s="1099"/>
      <c r="S39" s="1099"/>
      <c r="T39" s="1099"/>
      <c r="U39" s="1099"/>
      <c r="V39" s="1099"/>
      <c r="W39" s="1099"/>
      <c r="X39" s="1099"/>
      <c r="Y39" s="1099"/>
      <c r="Z39" s="1099"/>
      <c r="AA39" s="1099"/>
      <c r="AB39" s="1099"/>
      <c r="AC39" s="1099"/>
      <c r="AD39" s="1099"/>
      <c r="AE39" s="1100"/>
      <c r="AF39" s="1074"/>
      <c r="AG39" s="1075"/>
      <c r="AH39" s="1075"/>
      <c r="AI39" s="1075"/>
      <c r="AJ39" s="1076"/>
      <c r="AK39" s="1035"/>
      <c r="AL39" s="1026"/>
      <c r="AM39" s="1026"/>
      <c r="AN39" s="1026"/>
      <c r="AO39" s="1026"/>
      <c r="AP39" s="1026"/>
      <c r="AQ39" s="1026"/>
      <c r="AR39" s="1026"/>
      <c r="AS39" s="1026"/>
      <c r="AT39" s="1026"/>
      <c r="AU39" s="1026"/>
      <c r="AV39" s="1026"/>
      <c r="AW39" s="1026"/>
      <c r="AX39" s="1026"/>
      <c r="AY39" s="1026"/>
      <c r="AZ39" s="1097"/>
      <c r="BA39" s="1097"/>
      <c r="BB39" s="1097"/>
      <c r="BC39" s="1097"/>
      <c r="BD39" s="1097"/>
      <c r="BE39" s="1087"/>
      <c r="BF39" s="1087"/>
      <c r="BG39" s="1087"/>
      <c r="BH39" s="1087"/>
      <c r="BI39" s="1088"/>
      <c r="BJ39" s="253"/>
      <c r="BK39" s="253"/>
      <c r="BL39" s="253"/>
      <c r="BM39" s="253"/>
      <c r="BN39" s="253"/>
      <c r="BO39" s="266"/>
      <c r="BP39" s="266"/>
      <c r="BQ39" s="263">
        <v>33</v>
      </c>
      <c r="BR39" s="264"/>
      <c r="BS39" s="1069"/>
      <c r="BT39" s="1070"/>
      <c r="BU39" s="1070"/>
      <c r="BV39" s="1070"/>
      <c r="BW39" s="1070"/>
      <c r="BX39" s="1070"/>
      <c r="BY39" s="1070"/>
      <c r="BZ39" s="1070"/>
      <c r="CA39" s="1070"/>
      <c r="CB39" s="1070"/>
      <c r="CC39" s="1070"/>
      <c r="CD39" s="1070"/>
      <c r="CE39" s="1070"/>
      <c r="CF39" s="1070"/>
      <c r="CG39" s="1071"/>
      <c r="CH39" s="1044"/>
      <c r="CI39" s="1045"/>
      <c r="CJ39" s="1045"/>
      <c r="CK39" s="1045"/>
      <c r="CL39" s="1046"/>
      <c r="CM39" s="1044"/>
      <c r="CN39" s="1045"/>
      <c r="CO39" s="1045"/>
      <c r="CP39" s="1045"/>
      <c r="CQ39" s="1046"/>
      <c r="CR39" s="1044"/>
      <c r="CS39" s="1045"/>
      <c r="CT39" s="1045"/>
      <c r="CU39" s="1045"/>
      <c r="CV39" s="1046"/>
      <c r="CW39" s="1044"/>
      <c r="CX39" s="1045"/>
      <c r="CY39" s="1045"/>
      <c r="CZ39" s="1045"/>
      <c r="DA39" s="1046"/>
      <c r="DB39" s="1044"/>
      <c r="DC39" s="1045"/>
      <c r="DD39" s="1045"/>
      <c r="DE39" s="1045"/>
      <c r="DF39" s="1046"/>
      <c r="DG39" s="1044"/>
      <c r="DH39" s="1045"/>
      <c r="DI39" s="1045"/>
      <c r="DJ39" s="1045"/>
      <c r="DK39" s="1046"/>
      <c r="DL39" s="1044"/>
      <c r="DM39" s="1045"/>
      <c r="DN39" s="1045"/>
      <c r="DO39" s="1045"/>
      <c r="DP39" s="1046"/>
      <c r="DQ39" s="1044"/>
      <c r="DR39" s="1045"/>
      <c r="DS39" s="1045"/>
      <c r="DT39" s="1045"/>
      <c r="DU39" s="1046"/>
      <c r="DV39" s="1047"/>
      <c r="DW39" s="1048"/>
      <c r="DX39" s="1048"/>
      <c r="DY39" s="1048"/>
      <c r="DZ39" s="1049"/>
      <c r="EA39" s="247"/>
    </row>
    <row r="40" spans="1:131" s="248" customFormat="1" ht="26.25" customHeight="1" x14ac:dyDescent="0.2">
      <c r="A40" s="262">
        <v>13</v>
      </c>
      <c r="B40" s="1092"/>
      <c r="C40" s="1093"/>
      <c r="D40" s="1093"/>
      <c r="E40" s="1093"/>
      <c r="F40" s="1093"/>
      <c r="G40" s="1093"/>
      <c r="H40" s="1093"/>
      <c r="I40" s="1093"/>
      <c r="J40" s="1093"/>
      <c r="K40" s="1093"/>
      <c r="L40" s="1093"/>
      <c r="M40" s="1093"/>
      <c r="N40" s="1093"/>
      <c r="O40" s="1093"/>
      <c r="P40" s="1094"/>
      <c r="Q40" s="1098"/>
      <c r="R40" s="1099"/>
      <c r="S40" s="1099"/>
      <c r="T40" s="1099"/>
      <c r="U40" s="1099"/>
      <c r="V40" s="1099"/>
      <c r="W40" s="1099"/>
      <c r="X40" s="1099"/>
      <c r="Y40" s="1099"/>
      <c r="Z40" s="1099"/>
      <c r="AA40" s="1099"/>
      <c r="AB40" s="1099"/>
      <c r="AC40" s="1099"/>
      <c r="AD40" s="1099"/>
      <c r="AE40" s="1100"/>
      <c r="AF40" s="1074"/>
      <c r="AG40" s="1075"/>
      <c r="AH40" s="1075"/>
      <c r="AI40" s="1075"/>
      <c r="AJ40" s="1076"/>
      <c r="AK40" s="1035"/>
      <c r="AL40" s="1026"/>
      <c r="AM40" s="1026"/>
      <c r="AN40" s="1026"/>
      <c r="AO40" s="1026"/>
      <c r="AP40" s="1026"/>
      <c r="AQ40" s="1026"/>
      <c r="AR40" s="1026"/>
      <c r="AS40" s="1026"/>
      <c r="AT40" s="1026"/>
      <c r="AU40" s="1026"/>
      <c r="AV40" s="1026"/>
      <c r="AW40" s="1026"/>
      <c r="AX40" s="1026"/>
      <c r="AY40" s="1026"/>
      <c r="AZ40" s="1097"/>
      <c r="BA40" s="1097"/>
      <c r="BB40" s="1097"/>
      <c r="BC40" s="1097"/>
      <c r="BD40" s="1097"/>
      <c r="BE40" s="1087"/>
      <c r="BF40" s="1087"/>
      <c r="BG40" s="1087"/>
      <c r="BH40" s="1087"/>
      <c r="BI40" s="1088"/>
      <c r="BJ40" s="253"/>
      <c r="BK40" s="253"/>
      <c r="BL40" s="253"/>
      <c r="BM40" s="253"/>
      <c r="BN40" s="253"/>
      <c r="BO40" s="266"/>
      <c r="BP40" s="266"/>
      <c r="BQ40" s="263">
        <v>34</v>
      </c>
      <c r="BR40" s="264"/>
      <c r="BS40" s="1069"/>
      <c r="BT40" s="1070"/>
      <c r="BU40" s="1070"/>
      <c r="BV40" s="1070"/>
      <c r="BW40" s="1070"/>
      <c r="BX40" s="1070"/>
      <c r="BY40" s="1070"/>
      <c r="BZ40" s="1070"/>
      <c r="CA40" s="1070"/>
      <c r="CB40" s="1070"/>
      <c r="CC40" s="1070"/>
      <c r="CD40" s="1070"/>
      <c r="CE40" s="1070"/>
      <c r="CF40" s="1070"/>
      <c r="CG40" s="1071"/>
      <c r="CH40" s="1044"/>
      <c r="CI40" s="1045"/>
      <c r="CJ40" s="1045"/>
      <c r="CK40" s="1045"/>
      <c r="CL40" s="1046"/>
      <c r="CM40" s="1044"/>
      <c r="CN40" s="1045"/>
      <c r="CO40" s="1045"/>
      <c r="CP40" s="1045"/>
      <c r="CQ40" s="1046"/>
      <c r="CR40" s="1044"/>
      <c r="CS40" s="1045"/>
      <c r="CT40" s="1045"/>
      <c r="CU40" s="1045"/>
      <c r="CV40" s="1046"/>
      <c r="CW40" s="1044"/>
      <c r="CX40" s="1045"/>
      <c r="CY40" s="1045"/>
      <c r="CZ40" s="1045"/>
      <c r="DA40" s="1046"/>
      <c r="DB40" s="1044"/>
      <c r="DC40" s="1045"/>
      <c r="DD40" s="1045"/>
      <c r="DE40" s="1045"/>
      <c r="DF40" s="1046"/>
      <c r="DG40" s="1044"/>
      <c r="DH40" s="1045"/>
      <c r="DI40" s="1045"/>
      <c r="DJ40" s="1045"/>
      <c r="DK40" s="1046"/>
      <c r="DL40" s="1044"/>
      <c r="DM40" s="1045"/>
      <c r="DN40" s="1045"/>
      <c r="DO40" s="1045"/>
      <c r="DP40" s="1046"/>
      <c r="DQ40" s="1044"/>
      <c r="DR40" s="1045"/>
      <c r="DS40" s="1045"/>
      <c r="DT40" s="1045"/>
      <c r="DU40" s="1046"/>
      <c r="DV40" s="1047"/>
      <c r="DW40" s="1048"/>
      <c r="DX40" s="1048"/>
      <c r="DY40" s="1048"/>
      <c r="DZ40" s="1049"/>
      <c r="EA40" s="247"/>
    </row>
    <row r="41" spans="1:131" s="248" customFormat="1" ht="26.25" customHeight="1" x14ac:dyDescent="0.2">
      <c r="A41" s="262">
        <v>14</v>
      </c>
      <c r="B41" s="1092"/>
      <c r="C41" s="1093"/>
      <c r="D41" s="1093"/>
      <c r="E41" s="1093"/>
      <c r="F41" s="1093"/>
      <c r="G41" s="1093"/>
      <c r="H41" s="1093"/>
      <c r="I41" s="1093"/>
      <c r="J41" s="1093"/>
      <c r="K41" s="1093"/>
      <c r="L41" s="1093"/>
      <c r="M41" s="1093"/>
      <c r="N41" s="1093"/>
      <c r="O41" s="1093"/>
      <c r="P41" s="1094"/>
      <c r="Q41" s="1098"/>
      <c r="R41" s="1099"/>
      <c r="S41" s="1099"/>
      <c r="T41" s="1099"/>
      <c r="U41" s="1099"/>
      <c r="V41" s="1099"/>
      <c r="W41" s="1099"/>
      <c r="X41" s="1099"/>
      <c r="Y41" s="1099"/>
      <c r="Z41" s="1099"/>
      <c r="AA41" s="1099"/>
      <c r="AB41" s="1099"/>
      <c r="AC41" s="1099"/>
      <c r="AD41" s="1099"/>
      <c r="AE41" s="1100"/>
      <c r="AF41" s="1074"/>
      <c r="AG41" s="1075"/>
      <c r="AH41" s="1075"/>
      <c r="AI41" s="1075"/>
      <c r="AJ41" s="1076"/>
      <c r="AK41" s="1035"/>
      <c r="AL41" s="1026"/>
      <c r="AM41" s="1026"/>
      <c r="AN41" s="1026"/>
      <c r="AO41" s="1026"/>
      <c r="AP41" s="1026"/>
      <c r="AQ41" s="1026"/>
      <c r="AR41" s="1026"/>
      <c r="AS41" s="1026"/>
      <c r="AT41" s="1026"/>
      <c r="AU41" s="1026"/>
      <c r="AV41" s="1026"/>
      <c r="AW41" s="1026"/>
      <c r="AX41" s="1026"/>
      <c r="AY41" s="1026"/>
      <c r="AZ41" s="1097"/>
      <c r="BA41" s="1097"/>
      <c r="BB41" s="1097"/>
      <c r="BC41" s="1097"/>
      <c r="BD41" s="1097"/>
      <c r="BE41" s="1087"/>
      <c r="BF41" s="1087"/>
      <c r="BG41" s="1087"/>
      <c r="BH41" s="1087"/>
      <c r="BI41" s="1088"/>
      <c r="BJ41" s="253"/>
      <c r="BK41" s="253"/>
      <c r="BL41" s="253"/>
      <c r="BM41" s="253"/>
      <c r="BN41" s="253"/>
      <c r="BO41" s="266"/>
      <c r="BP41" s="266"/>
      <c r="BQ41" s="263">
        <v>35</v>
      </c>
      <c r="BR41" s="264"/>
      <c r="BS41" s="1069"/>
      <c r="BT41" s="1070"/>
      <c r="BU41" s="1070"/>
      <c r="BV41" s="1070"/>
      <c r="BW41" s="1070"/>
      <c r="BX41" s="1070"/>
      <c r="BY41" s="1070"/>
      <c r="BZ41" s="1070"/>
      <c r="CA41" s="1070"/>
      <c r="CB41" s="1070"/>
      <c r="CC41" s="1070"/>
      <c r="CD41" s="1070"/>
      <c r="CE41" s="1070"/>
      <c r="CF41" s="1070"/>
      <c r="CG41" s="1071"/>
      <c r="CH41" s="1044"/>
      <c r="CI41" s="1045"/>
      <c r="CJ41" s="1045"/>
      <c r="CK41" s="1045"/>
      <c r="CL41" s="1046"/>
      <c r="CM41" s="1044"/>
      <c r="CN41" s="1045"/>
      <c r="CO41" s="1045"/>
      <c r="CP41" s="1045"/>
      <c r="CQ41" s="1046"/>
      <c r="CR41" s="1044"/>
      <c r="CS41" s="1045"/>
      <c r="CT41" s="1045"/>
      <c r="CU41" s="1045"/>
      <c r="CV41" s="1046"/>
      <c r="CW41" s="1044"/>
      <c r="CX41" s="1045"/>
      <c r="CY41" s="1045"/>
      <c r="CZ41" s="1045"/>
      <c r="DA41" s="1046"/>
      <c r="DB41" s="1044"/>
      <c r="DC41" s="1045"/>
      <c r="DD41" s="1045"/>
      <c r="DE41" s="1045"/>
      <c r="DF41" s="1046"/>
      <c r="DG41" s="1044"/>
      <c r="DH41" s="1045"/>
      <c r="DI41" s="1045"/>
      <c r="DJ41" s="1045"/>
      <c r="DK41" s="1046"/>
      <c r="DL41" s="1044"/>
      <c r="DM41" s="1045"/>
      <c r="DN41" s="1045"/>
      <c r="DO41" s="1045"/>
      <c r="DP41" s="1046"/>
      <c r="DQ41" s="1044"/>
      <c r="DR41" s="1045"/>
      <c r="DS41" s="1045"/>
      <c r="DT41" s="1045"/>
      <c r="DU41" s="1046"/>
      <c r="DV41" s="1047"/>
      <c r="DW41" s="1048"/>
      <c r="DX41" s="1048"/>
      <c r="DY41" s="1048"/>
      <c r="DZ41" s="1049"/>
      <c r="EA41" s="247"/>
    </row>
    <row r="42" spans="1:131" s="248" customFormat="1" ht="26.25" customHeight="1" x14ac:dyDescent="0.2">
      <c r="A42" s="262">
        <v>15</v>
      </c>
      <c r="B42" s="1092"/>
      <c r="C42" s="1093"/>
      <c r="D42" s="1093"/>
      <c r="E42" s="1093"/>
      <c r="F42" s="1093"/>
      <c r="G42" s="1093"/>
      <c r="H42" s="1093"/>
      <c r="I42" s="1093"/>
      <c r="J42" s="1093"/>
      <c r="K42" s="1093"/>
      <c r="L42" s="1093"/>
      <c r="M42" s="1093"/>
      <c r="N42" s="1093"/>
      <c r="O42" s="1093"/>
      <c r="P42" s="1094"/>
      <c r="Q42" s="1098"/>
      <c r="R42" s="1099"/>
      <c r="S42" s="1099"/>
      <c r="T42" s="1099"/>
      <c r="U42" s="1099"/>
      <c r="V42" s="1099"/>
      <c r="W42" s="1099"/>
      <c r="X42" s="1099"/>
      <c r="Y42" s="1099"/>
      <c r="Z42" s="1099"/>
      <c r="AA42" s="1099"/>
      <c r="AB42" s="1099"/>
      <c r="AC42" s="1099"/>
      <c r="AD42" s="1099"/>
      <c r="AE42" s="1100"/>
      <c r="AF42" s="1074"/>
      <c r="AG42" s="1075"/>
      <c r="AH42" s="1075"/>
      <c r="AI42" s="1075"/>
      <c r="AJ42" s="1076"/>
      <c r="AK42" s="1035"/>
      <c r="AL42" s="1026"/>
      <c r="AM42" s="1026"/>
      <c r="AN42" s="1026"/>
      <c r="AO42" s="1026"/>
      <c r="AP42" s="1026"/>
      <c r="AQ42" s="1026"/>
      <c r="AR42" s="1026"/>
      <c r="AS42" s="1026"/>
      <c r="AT42" s="1026"/>
      <c r="AU42" s="1026"/>
      <c r="AV42" s="1026"/>
      <c r="AW42" s="1026"/>
      <c r="AX42" s="1026"/>
      <c r="AY42" s="1026"/>
      <c r="AZ42" s="1097"/>
      <c r="BA42" s="1097"/>
      <c r="BB42" s="1097"/>
      <c r="BC42" s="1097"/>
      <c r="BD42" s="1097"/>
      <c r="BE42" s="1087"/>
      <c r="BF42" s="1087"/>
      <c r="BG42" s="1087"/>
      <c r="BH42" s="1087"/>
      <c r="BI42" s="1088"/>
      <c r="BJ42" s="253"/>
      <c r="BK42" s="253"/>
      <c r="BL42" s="253"/>
      <c r="BM42" s="253"/>
      <c r="BN42" s="253"/>
      <c r="BO42" s="266"/>
      <c r="BP42" s="266"/>
      <c r="BQ42" s="263">
        <v>36</v>
      </c>
      <c r="BR42" s="264"/>
      <c r="BS42" s="1069"/>
      <c r="BT42" s="1070"/>
      <c r="BU42" s="1070"/>
      <c r="BV42" s="1070"/>
      <c r="BW42" s="1070"/>
      <c r="BX42" s="1070"/>
      <c r="BY42" s="1070"/>
      <c r="BZ42" s="1070"/>
      <c r="CA42" s="1070"/>
      <c r="CB42" s="1070"/>
      <c r="CC42" s="1070"/>
      <c r="CD42" s="1070"/>
      <c r="CE42" s="1070"/>
      <c r="CF42" s="1070"/>
      <c r="CG42" s="1071"/>
      <c r="CH42" s="1044"/>
      <c r="CI42" s="1045"/>
      <c r="CJ42" s="1045"/>
      <c r="CK42" s="1045"/>
      <c r="CL42" s="1046"/>
      <c r="CM42" s="1044"/>
      <c r="CN42" s="1045"/>
      <c r="CO42" s="1045"/>
      <c r="CP42" s="1045"/>
      <c r="CQ42" s="1046"/>
      <c r="CR42" s="1044"/>
      <c r="CS42" s="1045"/>
      <c r="CT42" s="1045"/>
      <c r="CU42" s="1045"/>
      <c r="CV42" s="1046"/>
      <c r="CW42" s="1044"/>
      <c r="CX42" s="1045"/>
      <c r="CY42" s="1045"/>
      <c r="CZ42" s="1045"/>
      <c r="DA42" s="1046"/>
      <c r="DB42" s="1044"/>
      <c r="DC42" s="1045"/>
      <c r="DD42" s="1045"/>
      <c r="DE42" s="1045"/>
      <c r="DF42" s="1046"/>
      <c r="DG42" s="1044"/>
      <c r="DH42" s="1045"/>
      <c r="DI42" s="1045"/>
      <c r="DJ42" s="1045"/>
      <c r="DK42" s="1046"/>
      <c r="DL42" s="1044"/>
      <c r="DM42" s="1045"/>
      <c r="DN42" s="1045"/>
      <c r="DO42" s="1045"/>
      <c r="DP42" s="1046"/>
      <c r="DQ42" s="1044"/>
      <c r="DR42" s="1045"/>
      <c r="DS42" s="1045"/>
      <c r="DT42" s="1045"/>
      <c r="DU42" s="1046"/>
      <c r="DV42" s="1047"/>
      <c r="DW42" s="1048"/>
      <c r="DX42" s="1048"/>
      <c r="DY42" s="1048"/>
      <c r="DZ42" s="1049"/>
      <c r="EA42" s="247"/>
    </row>
    <row r="43" spans="1:131" s="248" customFormat="1" ht="26.25" customHeight="1" x14ac:dyDescent="0.2">
      <c r="A43" s="262">
        <v>16</v>
      </c>
      <c r="B43" s="1092"/>
      <c r="C43" s="1093"/>
      <c r="D43" s="1093"/>
      <c r="E43" s="1093"/>
      <c r="F43" s="1093"/>
      <c r="G43" s="1093"/>
      <c r="H43" s="1093"/>
      <c r="I43" s="1093"/>
      <c r="J43" s="1093"/>
      <c r="K43" s="1093"/>
      <c r="L43" s="1093"/>
      <c r="M43" s="1093"/>
      <c r="N43" s="1093"/>
      <c r="O43" s="1093"/>
      <c r="P43" s="1094"/>
      <c r="Q43" s="1098"/>
      <c r="R43" s="1099"/>
      <c r="S43" s="1099"/>
      <c r="T43" s="1099"/>
      <c r="U43" s="1099"/>
      <c r="V43" s="1099"/>
      <c r="W43" s="1099"/>
      <c r="X43" s="1099"/>
      <c r="Y43" s="1099"/>
      <c r="Z43" s="1099"/>
      <c r="AA43" s="1099"/>
      <c r="AB43" s="1099"/>
      <c r="AC43" s="1099"/>
      <c r="AD43" s="1099"/>
      <c r="AE43" s="1100"/>
      <c r="AF43" s="1074"/>
      <c r="AG43" s="1075"/>
      <c r="AH43" s="1075"/>
      <c r="AI43" s="1075"/>
      <c r="AJ43" s="1076"/>
      <c r="AK43" s="1035"/>
      <c r="AL43" s="1026"/>
      <c r="AM43" s="1026"/>
      <c r="AN43" s="1026"/>
      <c r="AO43" s="1026"/>
      <c r="AP43" s="1026"/>
      <c r="AQ43" s="1026"/>
      <c r="AR43" s="1026"/>
      <c r="AS43" s="1026"/>
      <c r="AT43" s="1026"/>
      <c r="AU43" s="1026"/>
      <c r="AV43" s="1026"/>
      <c r="AW43" s="1026"/>
      <c r="AX43" s="1026"/>
      <c r="AY43" s="1026"/>
      <c r="AZ43" s="1097"/>
      <c r="BA43" s="1097"/>
      <c r="BB43" s="1097"/>
      <c r="BC43" s="1097"/>
      <c r="BD43" s="1097"/>
      <c r="BE43" s="1087"/>
      <c r="BF43" s="1087"/>
      <c r="BG43" s="1087"/>
      <c r="BH43" s="1087"/>
      <c r="BI43" s="1088"/>
      <c r="BJ43" s="253"/>
      <c r="BK43" s="253"/>
      <c r="BL43" s="253"/>
      <c r="BM43" s="253"/>
      <c r="BN43" s="253"/>
      <c r="BO43" s="266"/>
      <c r="BP43" s="266"/>
      <c r="BQ43" s="263">
        <v>37</v>
      </c>
      <c r="BR43" s="264"/>
      <c r="BS43" s="1069"/>
      <c r="BT43" s="1070"/>
      <c r="BU43" s="1070"/>
      <c r="BV43" s="1070"/>
      <c r="BW43" s="1070"/>
      <c r="BX43" s="1070"/>
      <c r="BY43" s="1070"/>
      <c r="BZ43" s="1070"/>
      <c r="CA43" s="1070"/>
      <c r="CB43" s="1070"/>
      <c r="CC43" s="1070"/>
      <c r="CD43" s="1070"/>
      <c r="CE43" s="1070"/>
      <c r="CF43" s="1070"/>
      <c r="CG43" s="1071"/>
      <c r="CH43" s="1044"/>
      <c r="CI43" s="1045"/>
      <c r="CJ43" s="1045"/>
      <c r="CK43" s="1045"/>
      <c r="CL43" s="1046"/>
      <c r="CM43" s="1044"/>
      <c r="CN43" s="1045"/>
      <c r="CO43" s="1045"/>
      <c r="CP43" s="1045"/>
      <c r="CQ43" s="1046"/>
      <c r="CR43" s="1044"/>
      <c r="CS43" s="1045"/>
      <c r="CT43" s="1045"/>
      <c r="CU43" s="1045"/>
      <c r="CV43" s="1046"/>
      <c r="CW43" s="1044"/>
      <c r="CX43" s="1045"/>
      <c r="CY43" s="1045"/>
      <c r="CZ43" s="1045"/>
      <c r="DA43" s="1046"/>
      <c r="DB43" s="1044"/>
      <c r="DC43" s="1045"/>
      <c r="DD43" s="1045"/>
      <c r="DE43" s="1045"/>
      <c r="DF43" s="1046"/>
      <c r="DG43" s="1044"/>
      <c r="DH43" s="1045"/>
      <c r="DI43" s="1045"/>
      <c r="DJ43" s="1045"/>
      <c r="DK43" s="1046"/>
      <c r="DL43" s="1044"/>
      <c r="DM43" s="1045"/>
      <c r="DN43" s="1045"/>
      <c r="DO43" s="1045"/>
      <c r="DP43" s="1046"/>
      <c r="DQ43" s="1044"/>
      <c r="DR43" s="1045"/>
      <c r="DS43" s="1045"/>
      <c r="DT43" s="1045"/>
      <c r="DU43" s="1046"/>
      <c r="DV43" s="1047"/>
      <c r="DW43" s="1048"/>
      <c r="DX43" s="1048"/>
      <c r="DY43" s="1048"/>
      <c r="DZ43" s="1049"/>
      <c r="EA43" s="247"/>
    </row>
    <row r="44" spans="1:131" s="248" customFormat="1" ht="26.25" customHeight="1" x14ac:dyDescent="0.2">
      <c r="A44" s="262">
        <v>17</v>
      </c>
      <c r="B44" s="1092"/>
      <c r="C44" s="1093"/>
      <c r="D44" s="1093"/>
      <c r="E44" s="1093"/>
      <c r="F44" s="1093"/>
      <c r="G44" s="1093"/>
      <c r="H44" s="1093"/>
      <c r="I44" s="1093"/>
      <c r="J44" s="1093"/>
      <c r="K44" s="1093"/>
      <c r="L44" s="1093"/>
      <c r="M44" s="1093"/>
      <c r="N44" s="1093"/>
      <c r="O44" s="1093"/>
      <c r="P44" s="1094"/>
      <c r="Q44" s="1098"/>
      <c r="R44" s="1099"/>
      <c r="S44" s="1099"/>
      <c r="T44" s="1099"/>
      <c r="U44" s="1099"/>
      <c r="V44" s="1099"/>
      <c r="W44" s="1099"/>
      <c r="X44" s="1099"/>
      <c r="Y44" s="1099"/>
      <c r="Z44" s="1099"/>
      <c r="AA44" s="1099"/>
      <c r="AB44" s="1099"/>
      <c r="AC44" s="1099"/>
      <c r="AD44" s="1099"/>
      <c r="AE44" s="1100"/>
      <c r="AF44" s="1074"/>
      <c r="AG44" s="1075"/>
      <c r="AH44" s="1075"/>
      <c r="AI44" s="1075"/>
      <c r="AJ44" s="1076"/>
      <c r="AK44" s="1035"/>
      <c r="AL44" s="1026"/>
      <c r="AM44" s="1026"/>
      <c r="AN44" s="1026"/>
      <c r="AO44" s="1026"/>
      <c r="AP44" s="1026"/>
      <c r="AQ44" s="1026"/>
      <c r="AR44" s="1026"/>
      <c r="AS44" s="1026"/>
      <c r="AT44" s="1026"/>
      <c r="AU44" s="1026"/>
      <c r="AV44" s="1026"/>
      <c r="AW44" s="1026"/>
      <c r="AX44" s="1026"/>
      <c r="AY44" s="1026"/>
      <c r="AZ44" s="1097"/>
      <c r="BA44" s="1097"/>
      <c r="BB44" s="1097"/>
      <c r="BC44" s="1097"/>
      <c r="BD44" s="1097"/>
      <c r="BE44" s="1087"/>
      <c r="BF44" s="1087"/>
      <c r="BG44" s="1087"/>
      <c r="BH44" s="1087"/>
      <c r="BI44" s="1088"/>
      <c r="BJ44" s="253"/>
      <c r="BK44" s="253"/>
      <c r="BL44" s="253"/>
      <c r="BM44" s="253"/>
      <c r="BN44" s="253"/>
      <c r="BO44" s="266"/>
      <c r="BP44" s="266"/>
      <c r="BQ44" s="263">
        <v>38</v>
      </c>
      <c r="BR44" s="264"/>
      <c r="BS44" s="1069"/>
      <c r="BT44" s="1070"/>
      <c r="BU44" s="1070"/>
      <c r="BV44" s="1070"/>
      <c r="BW44" s="1070"/>
      <c r="BX44" s="1070"/>
      <c r="BY44" s="1070"/>
      <c r="BZ44" s="1070"/>
      <c r="CA44" s="1070"/>
      <c r="CB44" s="1070"/>
      <c r="CC44" s="1070"/>
      <c r="CD44" s="1070"/>
      <c r="CE44" s="1070"/>
      <c r="CF44" s="1070"/>
      <c r="CG44" s="1071"/>
      <c r="CH44" s="1044"/>
      <c r="CI44" s="1045"/>
      <c r="CJ44" s="1045"/>
      <c r="CK44" s="1045"/>
      <c r="CL44" s="1046"/>
      <c r="CM44" s="1044"/>
      <c r="CN44" s="1045"/>
      <c r="CO44" s="1045"/>
      <c r="CP44" s="1045"/>
      <c r="CQ44" s="1046"/>
      <c r="CR44" s="1044"/>
      <c r="CS44" s="1045"/>
      <c r="CT44" s="1045"/>
      <c r="CU44" s="1045"/>
      <c r="CV44" s="1046"/>
      <c r="CW44" s="1044"/>
      <c r="CX44" s="1045"/>
      <c r="CY44" s="1045"/>
      <c r="CZ44" s="1045"/>
      <c r="DA44" s="1046"/>
      <c r="DB44" s="1044"/>
      <c r="DC44" s="1045"/>
      <c r="DD44" s="1045"/>
      <c r="DE44" s="1045"/>
      <c r="DF44" s="1046"/>
      <c r="DG44" s="1044"/>
      <c r="DH44" s="1045"/>
      <c r="DI44" s="1045"/>
      <c r="DJ44" s="1045"/>
      <c r="DK44" s="1046"/>
      <c r="DL44" s="1044"/>
      <c r="DM44" s="1045"/>
      <c r="DN44" s="1045"/>
      <c r="DO44" s="1045"/>
      <c r="DP44" s="1046"/>
      <c r="DQ44" s="1044"/>
      <c r="DR44" s="1045"/>
      <c r="DS44" s="1045"/>
      <c r="DT44" s="1045"/>
      <c r="DU44" s="1046"/>
      <c r="DV44" s="1047"/>
      <c r="DW44" s="1048"/>
      <c r="DX44" s="1048"/>
      <c r="DY44" s="1048"/>
      <c r="DZ44" s="1049"/>
      <c r="EA44" s="247"/>
    </row>
    <row r="45" spans="1:131" s="248" customFormat="1" ht="26.25" customHeight="1" x14ac:dyDescent="0.2">
      <c r="A45" s="262">
        <v>18</v>
      </c>
      <c r="B45" s="1092"/>
      <c r="C45" s="1093"/>
      <c r="D45" s="1093"/>
      <c r="E45" s="1093"/>
      <c r="F45" s="1093"/>
      <c r="G45" s="1093"/>
      <c r="H45" s="1093"/>
      <c r="I45" s="1093"/>
      <c r="J45" s="1093"/>
      <c r="K45" s="1093"/>
      <c r="L45" s="1093"/>
      <c r="M45" s="1093"/>
      <c r="N45" s="1093"/>
      <c r="O45" s="1093"/>
      <c r="P45" s="1094"/>
      <c r="Q45" s="1098"/>
      <c r="R45" s="1099"/>
      <c r="S45" s="1099"/>
      <c r="T45" s="1099"/>
      <c r="U45" s="1099"/>
      <c r="V45" s="1099"/>
      <c r="W45" s="1099"/>
      <c r="X45" s="1099"/>
      <c r="Y45" s="1099"/>
      <c r="Z45" s="1099"/>
      <c r="AA45" s="1099"/>
      <c r="AB45" s="1099"/>
      <c r="AC45" s="1099"/>
      <c r="AD45" s="1099"/>
      <c r="AE45" s="1100"/>
      <c r="AF45" s="1074"/>
      <c r="AG45" s="1075"/>
      <c r="AH45" s="1075"/>
      <c r="AI45" s="1075"/>
      <c r="AJ45" s="1076"/>
      <c r="AK45" s="1035"/>
      <c r="AL45" s="1026"/>
      <c r="AM45" s="1026"/>
      <c r="AN45" s="1026"/>
      <c r="AO45" s="1026"/>
      <c r="AP45" s="1026"/>
      <c r="AQ45" s="1026"/>
      <c r="AR45" s="1026"/>
      <c r="AS45" s="1026"/>
      <c r="AT45" s="1026"/>
      <c r="AU45" s="1026"/>
      <c r="AV45" s="1026"/>
      <c r="AW45" s="1026"/>
      <c r="AX45" s="1026"/>
      <c r="AY45" s="1026"/>
      <c r="AZ45" s="1097"/>
      <c r="BA45" s="1097"/>
      <c r="BB45" s="1097"/>
      <c r="BC45" s="1097"/>
      <c r="BD45" s="1097"/>
      <c r="BE45" s="1087"/>
      <c r="BF45" s="1087"/>
      <c r="BG45" s="1087"/>
      <c r="BH45" s="1087"/>
      <c r="BI45" s="1088"/>
      <c r="BJ45" s="253"/>
      <c r="BK45" s="253"/>
      <c r="BL45" s="253"/>
      <c r="BM45" s="253"/>
      <c r="BN45" s="253"/>
      <c r="BO45" s="266"/>
      <c r="BP45" s="266"/>
      <c r="BQ45" s="263">
        <v>39</v>
      </c>
      <c r="BR45" s="264"/>
      <c r="BS45" s="1069"/>
      <c r="BT45" s="1070"/>
      <c r="BU45" s="1070"/>
      <c r="BV45" s="1070"/>
      <c r="BW45" s="1070"/>
      <c r="BX45" s="1070"/>
      <c r="BY45" s="1070"/>
      <c r="BZ45" s="1070"/>
      <c r="CA45" s="1070"/>
      <c r="CB45" s="1070"/>
      <c r="CC45" s="1070"/>
      <c r="CD45" s="1070"/>
      <c r="CE45" s="1070"/>
      <c r="CF45" s="1070"/>
      <c r="CG45" s="1071"/>
      <c r="CH45" s="1044"/>
      <c r="CI45" s="1045"/>
      <c r="CJ45" s="1045"/>
      <c r="CK45" s="1045"/>
      <c r="CL45" s="1046"/>
      <c r="CM45" s="1044"/>
      <c r="CN45" s="1045"/>
      <c r="CO45" s="1045"/>
      <c r="CP45" s="1045"/>
      <c r="CQ45" s="1046"/>
      <c r="CR45" s="1044"/>
      <c r="CS45" s="1045"/>
      <c r="CT45" s="1045"/>
      <c r="CU45" s="1045"/>
      <c r="CV45" s="1046"/>
      <c r="CW45" s="1044"/>
      <c r="CX45" s="1045"/>
      <c r="CY45" s="1045"/>
      <c r="CZ45" s="1045"/>
      <c r="DA45" s="1046"/>
      <c r="DB45" s="1044"/>
      <c r="DC45" s="1045"/>
      <c r="DD45" s="1045"/>
      <c r="DE45" s="1045"/>
      <c r="DF45" s="1046"/>
      <c r="DG45" s="1044"/>
      <c r="DH45" s="1045"/>
      <c r="DI45" s="1045"/>
      <c r="DJ45" s="1045"/>
      <c r="DK45" s="1046"/>
      <c r="DL45" s="1044"/>
      <c r="DM45" s="1045"/>
      <c r="DN45" s="1045"/>
      <c r="DO45" s="1045"/>
      <c r="DP45" s="1046"/>
      <c r="DQ45" s="1044"/>
      <c r="DR45" s="1045"/>
      <c r="DS45" s="1045"/>
      <c r="DT45" s="1045"/>
      <c r="DU45" s="1046"/>
      <c r="DV45" s="1047"/>
      <c r="DW45" s="1048"/>
      <c r="DX45" s="1048"/>
      <c r="DY45" s="1048"/>
      <c r="DZ45" s="1049"/>
      <c r="EA45" s="247"/>
    </row>
    <row r="46" spans="1:131" s="248" customFormat="1" ht="26.25" customHeight="1" x14ac:dyDescent="0.2">
      <c r="A46" s="262">
        <v>19</v>
      </c>
      <c r="B46" s="1092"/>
      <c r="C46" s="1093"/>
      <c r="D46" s="1093"/>
      <c r="E46" s="1093"/>
      <c r="F46" s="1093"/>
      <c r="G46" s="1093"/>
      <c r="H46" s="1093"/>
      <c r="I46" s="1093"/>
      <c r="J46" s="1093"/>
      <c r="K46" s="1093"/>
      <c r="L46" s="1093"/>
      <c r="M46" s="1093"/>
      <c r="N46" s="1093"/>
      <c r="O46" s="1093"/>
      <c r="P46" s="1094"/>
      <c r="Q46" s="1098"/>
      <c r="R46" s="1099"/>
      <c r="S46" s="1099"/>
      <c r="T46" s="1099"/>
      <c r="U46" s="1099"/>
      <c r="V46" s="1099"/>
      <c r="W46" s="1099"/>
      <c r="X46" s="1099"/>
      <c r="Y46" s="1099"/>
      <c r="Z46" s="1099"/>
      <c r="AA46" s="1099"/>
      <c r="AB46" s="1099"/>
      <c r="AC46" s="1099"/>
      <c r="AD46" s="1099"/>
      <c r="AE46" s="1100"/>
      <c r="AF46" s="1074"/>
      <c r="AG46" s="1075"/>
      <c r="AH46" s="1075"/>
      <c r="AI46" s="1075"/>
      <c r="AJ46" s="1076"/>
      <c r="AK46" s="1035"/>
      <c r="AL46" s="1026"/>
      <c r="AM46" s="1026"/>
      <c r="AN46" s="1026"/>
      <c r="AO46" s="1026"/>
      <c r="AP46" s="1026"/>
      <c r="AQ46" s="1026"/>
      <c r="AR46" s="1026"/>
      <c r="AS46" s="1026"/>
      <c r="AT46" s="1026"/>
      <c r="AU46" s="1026"/>
      <c r="AV46" s="1026"/>
      <c r="AW46" s="1026"/>
      <c r="AX46" s="1026"/>
      <c r="AY46" s="1026"/>
      <c r="AZ46" s="1097"/>
      <c r="BA46" s="1097"/>
      <c r="BB46" s="1097"/>
      <c r="BC46" s="1097"/>
      <c r="BD46" s="1097"/>
      <c r="BE46" s="1087"/>
      <c r="BF46" s="1087"/>
      <c r="BG46" s="1087"/>
      <c r="BH46" s="1087"/>
      <c r="BI46" s="1088"/>
      <c r="BJ46" s="253"/>
      <c r="BK46" s="253"/>
      <c r="BL46" s="253"/>
      <c r="BM46" s="253"/>
      <c r="BN46" s="253"/>
      <c r="BO46" s="266"/>
      <c r="BP46" s="266"/>
      <c r="BQ46" s="263">
        <v>40</v>
      </c>
      <c r="BR46" s="264"/>
      <c r="BS46" s="1069"/>
      <c r="BT46" s="1070"/>
      <c r="BU46" s="1070"/>
      <c r="BV46" s="1070"/>
      <c r="BW46" s="1070"/>
      <c r="BX46" s="1070"/>
      <c r="BY46" s="1070"/>
      <c r="BZ46" s="1070"/>
      <c r="CA46" s="1070"/>
      <c r="CB46" s="1070"/>
      <c r="CC46" s="1070"/>
      <c r="CD46" s="1070"/>
      <c r="CE46" s="1070"/>
      <c r="CF46" s="1070"/>
      <c r="CG46" s="1071"/>
      <c r="CH46" s="1044"/>
      <c r="CI46" s="1045"/>
      <c r="CJ46" s="1045"/>
      <c r="CK46" s="1045"/>
      <c r="CL46" s="1046"/>
      <c r="CM46" s="1044"/>
      <c r="CN46" s="1045"/>
      <c r="CO46" s="1045"/>
      <c r="CP46" s="1045"/>
      <c r="CQ46" s="1046"/>
      <c r="CR46" s="1044"/>
      <c r="CS46" s="1045"/>
      <c r="CT46" s="1045"/>
      <c r="CU46" s="1045"/>
      <c r="CV46" s="1046"/>
      <c r="CW46" s="1044"/>
      <c r="CX46" s="1045"/>
      <c r="CY46" s="1045"/>
      <c r="CZ46" s="1045"/>
      <c r="DA46" s="1046"/>
      <c r="DB46" s="1044"/>
      <c r="DC46" s="1045"/>
      <c r="DD46" s="1045"/>
      <c r="DE46" s="1045"/>
      <c r="DF46" s="1046"/>
      <c r="DG46" s="1044"/>
      <c r="DH46" s="1045"/>
      <c r="DI46" s="1045"/>
      <c r="DJ46" s="1045"/>
      <c r="DK46" s="1046"/>
      <c r="DL46" s="1044"/>
      <c r="DM46" s="1045"/>
      <c r="DN46" s="1045"/>
      <c r="DO46" s="1045"/>
      <c r="DP46" s="1046"/>
      <c r="DQ46" s="1044"/>
      <c r="DR46" s="1045"/>
      <c r="DS46" s="1045"/>
      <c r="DT46" s="1045"/>
      <c r="DU46" s="1046"/>
      <c r="DV46" s="1047"/>
      <c r="DW46" s="1048"/>
      <c r="DX46" s="1048"/>
      <c r="DY46" s="1048"/>
      <c r="DZ46" s="1049"/>
      <c r="EA46" s="247"/>
    </row>
    <row r="47" spans="1:131" s="248" customFormat="1" ht="26.25" customHeight="1" x14ac:dyDescent="0.2">
      <c r="A47" s="262">
        <v>20</v>
      </c>
      <c r="B47" s="1092"/>
      <c r="C47" s="1093"/>
      <c r="D47" s="1093"/>
      <c r="E47" s="1093"/>
      <c r="F47" s="1093"/>
      <c r="G47" s="1093"/>
      <c r="H47" s="1093"/>
      <c r="I47" s="1093"/>
      <c r="J47" s="1093"/>
      <c r="K47" s="1093"/>
      <c r="L47" s="1093"/>
      <c r="M47" s="1093"/>
      <c r="N47" s="1093"/>
      <c r="O47" s="1093"/>
      <c r="P47" s="1094"/>
      <c r="Q47" s="1098"/>
      <c r="R47" s="1099"/>
      <c r="S47" s="1099"/>
      <c r="T47" s="1099"/>
      <c r="U47" s="1099"/>
      <c r="V47" s="1099"/>
      <c r="W47" s="1099"/>
      <c r="X47" s="1099"/>
      <c r="Y47" s="1099"/>
      <c r="Z47" s="1099"/>
      <c r="AA47" s="1099"/>
      <c r="AB47" s="1099"/>
      <c r="AC47" s="1099"/>
      <c r="AD47" s="1099"/>
      <c r="AE47" s="1100"/>
      <c r="AF47" s="1074"/>
      <c r="AG47" s="1075"/>
      <c r="AH47" s="1075"/>
      <c r="AI47" s="1075"/>
      <c r="AJ47" s="1076"/>
      <c r="AK47" s="1035"/>
      <c r="AL47" s="1026"/>
      <c r="AM47" s="1026"/>
      <c r="AN47" s="1026"/>
      <c r="AO47" s="1026"/>
      <c r="AP47" s="1026"/>
      <c r="AQ47" s="1026"/>
      <c r="AR47" s="1026"/>
      <c r="AS47" s="1026"/>
      <c r="AT47" s="1026"/>
      <c r="AU47" s="1026"/>
      <c r="AV47" s="1026"/>
      <c r="AW47" s="1026"/>
      <c r="AX47" s="1026"/>
      <c r="AY47" s="1026"/>
      <c r="AZ47" s="1097"/>
      <c r="BA47" s="1097"/>
      <c r="BB47" s="1097"/>
      <c r="BC47" s="1097"/>
      <c r="BD47" s="1097"/>
      <c r="BE47" s="1087"/>
      <c r="BF47" s="1087"/>
      <c r="BG47" s="1087"/>
      <c r="BH47" s="1087"/>
      <c r="BI47" s="1088"/>
      <c r="BJ47" s="253"/>
      <c r="BK47" s="253"/>
      <c r="BL47" s="253"/>
      <c r="BM47" s="253"/>
      <c r="BN47" s="253"/>
      <c r="BO47" s="266"/>
      <c r="BP47" s="266"/>
      <c r="BQ47" s="263">
        <v>41</v>
      </c>
      <c r="BR47" s="264"/>
      <c r="BS47" s="1069"/>
      <c r="BT47" s="1070"/>
      <c r="BU47" s="1070"/>
      <c r="BV47" s="1070"/>
      <c r="BW47" s="1070"/>
      <c r="BX47" s="1070"/>
      <c r="BY47" s="1070"/>
      <c r="BZ47" s="1070"/>
      <c r="CA47" s="1070"/>
      <c r="CB47" s="1070"/>
      <c r="CC47" s="1070"/>
      <c r="CD47" s="1070"/>
      <c r="CE47" s="1070"/>
      <c r="CF47" s="1070"/>
      <c r="CG47" s="1071"/>
      <c r="CH47" s="1044"/>
      <c r="CI47" s="1045"/>
      <c r="CJ47" s="1045"/>
      <c r="CK47" s="1045"/>
      <c r="CL47" s="1046"/>
      <c r="CM47" s="1044"/>
      <c r="CN47" s="1045"/>
      <c r="CO47" s="1045"/>
      <c r="CP47" s="1045"/>
      <c r="CQ47" s="1046"/>
      <c r="CR47" s="1044"/>
      <c r="CS47" s="1045"/>
      <c r="CT47" s="1045"/>
      <c r="CU47" s="1045"/>
      <c r="CV47" s="1046"/>
      <c r="CW47" s="1044"/>
      <c r="CX47" s="1045"/>
      <c r="CY47" s="1045"/>
      <c r="CZ47" s="1045"/>
      <c r="DA47" s="1046"/>
      <c r="DB47" s="1044"/>
      <c r="DC47" s="1045"/>
      <c r="DD47" s="1045"/>
      <c r="DE47" s="1045"/>
      <c r="DF47" s="1046"/>
      <c r="DG47" s="1044"/>
      <c r="DH47" s="1045"/>
      <c r="DI47" s="1045"/>
      <c r="DJ47" s="1045"/>
      <c r="DK47" s="1046"/>
      <c r="DL47" s="1044"/>
      <c r="DM47" s="1045"/>
      <c r="DN47" s="1045"/>
      <c r="DO47" s="1045"/>
      <c r="DP47" s="1046"/>
      <c r="DQ47" s="1044"/>
      <c r="DR47" s="1045"/>
      <c r="DS47" s="1045"/>
      <c r="DT47" s="1045"/>
      <c r="DU47" s="1046"/>
      <c r="DV47" s="1047"/>
      <c r="DW47" s="1048"/>
      <c r="DX47" s="1048"/>
      <c r="DY47" s="1048"/>
      <c r="DZ47" s="1049"/>
      <c r="EA47" s="247"/>
    </row>
    <row r="48" spans="1:131" s="248" customFormat="1" ht="26.25" customHeight="1" x14ac:dyDescent="0.2">
      <c r="A48" s="262">
        <v>21</v>
      </c>
      <c r="B48" s="1092"/>
      <c r="C48" s="1093"/>
      <c r="D48" s="1093"/>
      <c r="E48" s="1093"/>
      <c r="F48" s="1093"/>
      <c r="G48" s="1093"/>
      <c r="H48" s="1093"/>
      <c r="I48" s="1093"/>
      <c r="J48" s="1093"/>
      <c r="K48" s="1093"/>
      <c r="L48" s="1093"/>
      <c r="M48" s="1093"/>
      <c r="N48" s="1093"/>
      <c r="O48" s="1093"/>
      <c r="P48" s="1094"/>
      <c r="Q48" s="1098"/>
      <c r="R48" s="1099"/>
      <c r="S48" s="1099"/>
      <c r="T48" s="1099"/>
      <c r="U48" s="1099"/>
      <c r="V48" s="1099"/>
      <c r="W48" s="1099"/>
      <c r="X48" s="1099"/>
      <c r="Y48" s="1099"/>
      <c r="Z48" s="1099"/>
      <c r="AA48" s="1099"/>
      <c r="AB48" s="1099"/>
      <c r="AC48" s="1099"/>
      <c r="AD48" s="1099"/>
      <c r="AE48" s="1100"/>
      <c r="AF48" s="1074"/>
      <c r="AG48" s="1075"/>
      <c r="AH48" s="1075"/>
      <c r="AI48" s="1075"/>
      <c r="AJ48" s="1076"/>
      <c r="AK48" s="1035"/>
      <c r="AL48" s="1026"/>
      <c r="AM48" s="1026"/>
      <c r="AN48" s="1026"/>
      <c r="AO48" s="1026"/>
      <c r="AP48" s="1026"/>
      <c r="AQ48" s="1026"/>
      <c r="AR48" s="1026"/>
      <c r="AS48" s="1026"/>
      <c r="AT48" s="1026"/>
      <c r="AU48" s="1026"/>
      <c r="AV48" s="1026"/>
      <c r="AW48" s="1026"/>
      <c r="AX48" s="1026"/>
      <c r="AY48" s="1026"/>
      <c r="AZ48" s="1097"/>
      <c r="BA48" s="1097"/>
      <c r="BB48" s="1097"/>
      <c r="BC48" s="1097"/>
      <c r="BD48" s="1097"/>
      <c r="BE48" s="1087"/>
      <c r="BF48" s="1087"/>
      <c r="BG48" s="1087"/>
      <c r="BH48" s="1087"/>
      <c r="BI48" s="1088"/>
      <c r="BJ48" s="253"/>
      <c r="BK48" s="253"/>
      <c r="BL48" s="253"/>
      <c r="BM48" s="253"/>
      <c r="BN48" s="253"/>
      <c r="BO48" s="266"/>
      <c r="BP48" s="266"/>
      <c r="BQ48" s="263">
        <v>42</v>
      </c>
      <c r="BR48" s="264"/>
      <c r="BS48" s="1069"/>
      <c r="BT48" s="1070"/>
      <c r="BU48" s="1070"/>
      <c r="BV48" s="1070"/>
      <c r="BW48" s="1070"/>
      <c r="BX48" s="1070"/>
      <c r="BY48" s="1070"/>
      <c r="BZ48" s="1070"/>
      <c r="CA48" s="1070"/>
      <c r="CB48" s="1070"/>
      <c r="CC48" s="1070"/>
      <c r="CD48" s="1070"/>
      <c r="CE48" s="1070"/>
      <c r="CF48" s="1070"/>
      <c r="CG48" s="1071"/>
      <c r="CH48" s="1044"/>
      <c r="CI48" s="1045"/>
      <c r="CJ48" s="1045"/>
      <c r="CK48" s="1045"/>
      <c r="CL48" s="1046"/>
      <c r="CM48" s="1044"/>
      <c r="CN48" s="1045"/>
      <c r="CO48" s="1045"/>
      <c r="CP48" s="1045"/>
      <c r="CQ48" s="1046"/>
      <c r="CR48" s="1044"/>
      <c r="CS48" s="1045"/>
      <c r="CT48" s="1045"/>
      <c r="CU48" s="1045"/>
      <c r="CV48" s="1046"/>
      <c r="CW48" s="1044"/>
      <c r="CX48" s="1045"/>
      <c r="CY48" s="1045"/>
      <c r="CZ48" s="1045"/>
      <c r="DA48" s="1046"/>
      <c r="DB48" s="1044"/>
      <c r="DC48" s="1045"/>
      <c r="DD48" s="1045"/>
      <c r="DE48" s="1045"/>
      <c r="DF48" s="1046"/>
      <c r="DG48" s="1044"/>
      <c r="DH48" s="1045"/>
      <c r="DI48" s="1045"/>
      <c r="DJ48" s="1045"/>
      <c r="DK48" s="1046"/>
      <c r="DL48" s="1044"/>
      <c r="DM48" s="1045"/>
      <c r="DN48" s="1045"/>
      <c r="DO48" s="1045"/>
      <c r="DP48" s="1046"/>
      <c r="DQ48" s="1044"/>
      <c r="DR48" s="1045"/>
      <c r="DS48" s="1045"/>
      <c r="DT48" s="1045"/>
      <c r="DU48" s="1046"/>
      <c r="DV48" s="1047"/>
      <c r="DW48" s="1048"/>
      <c r="DX48" s="1048"/>
      <c r="DY48" s="1048"/>
      <c r="DZ48" s="1049"/>
      <c r="EA48" s="247"/>
    </row>
    <row r="49" spans="1:131" s="248" customFormat="1" ht="26.25" customHeight="1" x14ac:dyDescent="0.2">
      <c r="A49" s="262">
        <v>22</v>
      </c>
      <c r="B49" s="1092"/>
      <c r="C49" s="1093"/>
      <c r="D49" s="1093"/>
      <c r="E49" s="1093"/>
      <c r="F49" s="1093"/>
      <c r="G49" s="1093"/>
      <c r="H49" s="1093"/>
      <c r="I49" s="1093"/>
      <c r="J49" s="1093"/>
      <c r="K49" s="1093"/>
      <c r="L49" s="1093"/>
      <c r="M49" s="1093"/>
      <c r="N49" s="1093"/>
      <c r="O49" s="1093"/>
      <c r="P49" s="1094"/>
      <c r="Q49" s="1098"/>
      <c r="R49" s="1099"/>
      <c r="S49" s="1099"/>
      <c r="T49" s="1099"/>
      <c r="U49" s="1099"/>
      <c r="V49" s="1099"/>
      <c r="W49" s="1099"/>
      <c r="X49" s="1099"/>
      <c r="Y49" s="1099"/>
      <c r="Z49" s="1099"/>
      <c r="AA49" s="1099"/>
      <c r="AB49" s="1099"/>
      <c r="AC49" s="1099"/>
      <c r="AD49" s="1099"/>
      <c r="AE49" s="1100"/>
      <c r="AF49" s="1074"/>
      <c r="AG49" s="1075"/>
      <c r="AH49" s="1075"/>
      <c r="AI49" s="1075"/>
      <c r="AJ49" s="1076"/>
      <c r="AK49" s="1035"/>
      <c r="AL49" s="1026"/>
      <c r="AM49" s="1026"/>
      <c r="AN49" s="1026"/>
      <c r="AO49" s="1026"/>
      <c r="AP49" s="1026"/>
      <c r="AQ49" s="1026"/>
      <c r="AR49" s="1026"/>
      <c r="AS49" s="1026"/>
      <c r="AT49" s="1026"/>
      <c r="AU49" s="1026"/>
      <c r="AV49" s="1026"/>
      <c r="AW49" s="1026"/>
      <c r="AX49" s="1026"/>
      <c r="AY49" s="1026"/>
      <c r="AZ49" s="1097"/>
      <c r="BA49" s="1097"/>
      <c r="BB49" s="1097"/>
      <c r="BC49" s="1097"/>
      <c r="BD49" s="1097"/>
      <c r="BE49" s="1087"/>
      <c r="BF49" s="1087"/>
      <c r="BG49" s="1087"/>
      <c r="BH49" s="1087"/>
      <c r="BI49" s="1088"/>
      <c r="BJ49" s="253"/>
      <c r="BK49" s="253"/>
      <c r="BL49" s="253"/>
      <c r="BM49" s="253"/>
      <c r="BN49" s="253"/>
      <c r="BO49" s="266"/>
      <c r="BP49" s="266"/>
      <c r="BQ49" s="263">
        <v>43</v>
      </c>
      <c r="BR49" s="264"/>
      <c r="BS49" s="1069"/>
      <c r="BT49" s="1070"/>
      <c r="BU49" s="1070"/>
      <c r="BV49" s="1070"/>
      <c r="BW49" s="1070"/>
      <c r="BX49" s="1070"/>
      <c r="BY49" s="1070"/>
      <c r="BZ49" s="1070"/>
      <c r="CA49" s="1070"/>
      <c r="CB49" s="1070"/>
      <c r="CC49" s="1070"/>
      <c r="CD49" s="1070"/>
      <c r="CE49" s="1070"/>
      <c r="CF49" s="1070"/>
      <c r="CG49" s="1071"/>
      <c r="CH49" s="1044"/>
      <c r="CI49" s="1045"/>
      <c r="CJ49" s="1045"/>
      <c r="CK49" s="1045"/>
      <c r="CL49" s="1046"/>
      <c r="CM49" s="1044"/>
      <c r="CN49" s="1045"/>
      <c r="CO49" s="1045"/>
      <c r="CP49" s="1045"/>
      <c r="CQ49" s="1046"/>
      <c r="CR49" s="1044"/>
      <c r="CS49" s="1045"/>
      <c r="CT49" s="1045"/>
      <c r="CU49" s="1045"/>
      <c r="CV49" s="1046"/>
      <c r="CW49" s="1044"/>
      <c r="CX49" s="1045"/>
      <c r="CY49" s="1045"/>
      <c r="CZ49" s="1045"/>
      <c r="DA49" s="1046"/>
      <c r="DB49" s="1044"/>
      <c r="DC49" s="1045"/>
      <c r="DD49" s="1045"/>
      <c r="DE49" s="1045"/>
      <c r="DF49" s="1046"/>
      <c r="DG49" s="1044"/>
      <c r="DH49" s="1045"/>
      <c r="DI49" s="1045"/>
      <c r="DJ49" s="1045"/>
      <c r="DK49" s="1046"/>
      <c r="DL49" s="1044"/>
      <c r="DM49" s="1045"/>
      <c r="DN49" s="1045"/>
      <c r="DO49" s="1045"/>
      <c r="DP49" s="1046"/>
      <c r="DQ49" s="1044"/>
      <c r="DR49" s="1045"/>
      <c r="DS49" s="1045"/>
      <c r="DT49" s="1045"/>
      <c r="DU49" s="1046"/>
      <c r="DV49" s="1047"/>
      <c r="DW49" s="1048"/>
      <c r="DX49" s="1048"/>
      <c r="DY49" s="1048"/>
      <c r="DZ49" s="1049"/>
      <c r="EA49" s="247"/>
    </row>
    <row r="50" spans="1:131" s="248" customFormat="1" ht="26.25" customHeight="1" x14ac:dyDescent="0.2">
      <c r="A50" s="262">
        <v>23</v>
      </c>
      <c r="B50" s="1092"/>
      <c r="C50" s="1093"/>
      <c r="D50" s="1093"/>
      <c r="E50" s="1093"/>
      <c r="F50" s="1093"/>
      <c r="G50" s="1093"/>
      <c r="H50" s="1093"/>
      <c r="I50" s="1093"/>
      <c r="J50" s="1093"/>
      <c r="K50" s="1093"/>
      <c r="L50" s="1093"/>
      <c r="M50" s="1093"/>
      <c r="N50" s="1093"/>
      <c r="O50" s="1093"/>
      <c r="P50" s="1094"/>
      <c r="Q50" s="1095"/>
      <c r="R50" s="1078"/>
      <c r="S50" s="1078"/>
      <c r="T50" s="1078"/>
      <c r="U50" s="1078"/>
      <c r="V50" s="1078"/>
      <c r="W50" s="1078"/>
      <c r="X50" s="1078"/>
      <c r="Y50" s="1078"/>
      <c r="Z50" s="1078"/>
      <c r="AA50" s="1078"/>
      <c r="AB50" s="1078"/>
      <c r="AC50" s="1078"/>
      <c r="AD50" s="1078"/>
      <c r="AE50" s="1096"/>
      <c r="AF50" s="1074"/>
      <c r="AG50" s="1075"/>
      <c r="AH50" s="1075"/>
      <c r="AI50" s="1075"/>
      <c r="AJ50" s="1076"/>
      <c r="AK50" s="1077"/>
      <c r="AL50" s="1078"/>
      <c r="AM50" s="1078"/>
      <c r="AN50" s="1078"/>
      <c r="AO50" s="1078"/>
      <c r="AP50" s="1078"/>
      <c r="AQ50" s="1078"/>
      <c r="AR50" s="1078"/>
      <c r="AS50" s="1078"/>
      <c r="AT50" s="1078"/>
      <c r="AU50" s="1078"/>
      <c r="AV50" s="1078"/>
      <c r="AW50" s="1078"/>
      <c r="AX50" s="1078"/>
      <c r="AY50" s="1078"/>
      <c r="AZ50" s="1079"/>
      <c r="BA50" s="1079"/>
      <c r="BB50" s="1079"/>
      <c r="BC50" s="1079"/>
      <c r="BD50" s="1079"/>
      <c r="BE50" s="1087"/>
      <c r="BF50" s="1087"/>
      <c r="BG50" s="1087"/>
      <c r="BH50" s="1087"/>
      <c r="BI50" s="1088"/>
      <c r="BJ50" s="253"/>
      <c r="BK50" s="253"/>
      <c r="BL50" s="253"/>
      <c r="BM50" s="253"/>
      <c r="BN50" s="253"/>
      <c r="BO50" s="266"/>
      <c r="BP50" s="266"/>
      <c r="BQ50" s="263">
        <v>44</v>
      </c>
      <c r="BR50" s="264"/>
      <c r="BS50" s="1069"/>
      <c r="BT50" s="1070"/>
      <c r="BU50" s="1070"/>
      <c r="BV50" s="1070"/>
      <c r="BW50" s="1070"/>
      <c r="BX50" s="1070"/>
      <c r="BY50" s="1070"/>
      <c r="BZ50" s="1070"/>
      <c r="CA50" s="1070"/>
      <c r="CB50" s="1070"/>
      <c r="CC50" s="1070"/>
      <c r="CD50" s="1070"/>
      <c r="CE50" s="1070"/>
      <c r="CF50" s="1070"/>
      <c r="CG50" s="1071"/>
      <c r="CH50" s="1044"/>
      <c r="CI50" s="1045"/>
      <c r="CJ50" s="1045"/>
      <c r="CK50" s="1045"/>
      <c r="CL50" s="1046"/>
      <c r="CM50" s="1044"/>
      <c r="CN50" s="1045"/>
      <c r="CO50" s="1045"/>
      <c r="CP50" s="1045"/>
      <c r="CQ50" s="1046"/>
      <c r="CR50" s="1044"/>
      <c r="CS50" s="1045"/>
      <c r="CT50" s="1045"/>
      <c r="CU50" s="1045"/>
      <c r="CV50" s="1046"/>
      <c r="CW50" s="1044"/>
      <c r="CX50" s="1045"/>
      <c r="CY50" s="1045"/>
      <c r="CZ50" s="1045"/>
      <c r="DA50" s="1046"/>
      <c r="DB50" s="1044"/>
      <c r="DC50" s="1045"/>
      <c r="DD50" s="1045"/>
      <c r="DE50" s="1045"/>
      <c r="DF50" s="1046"/>
      <c r="DG50" s="1044"/>
      <c r="DH50" s="1045"/>
      <c r="DI50" s="1045"/>
      <c r="DJ50" s="1045"/>
      <c r="DK50" s="1046"/>
      <c r="DL50" s="1044"/>
      <c r="DM50" s="1045"/>
      <c r="DN50" s="1045"/>
      <c r="DO50" s="1045"/>
      <c r="DP50" s="1046"/>
      <c r="DQ50" s="1044"/>
      <c r="DR50" s="1045"/>
      <c r="DS50" s="1045"/>
      <c r="DT50" s="1045"/>
      <c r="DU50" s="1046"/>
      <c r="DV50" s="1047"/>
      <c r="DW50" s="1048"/>
      <c r="DX50" s="1048"/>
      <c r="DY50" s="1048"/>
      <c r="DZ50" s="1049"/>
      <c r="EA50" s="247"/>
    </row>
    <row r="51" spans="1:131" s="248" customFormat="1" ht="26.25" customHeight="1" x14ac:dyDescent="0.2">
      <c r="A51" s="262">
        <v>24</v>
      </c>
      <c r="B51" s="1092"/>
      <c r="C51" s="1093"/>
      <c r="D51" s="1093"/>
      <c r="E51" s="1093"/>
      <c r="F51" s="1093"/>
      <c r="G51" s="1093"/>
      <c r="H51" s="1093"/>
      <c r="I51" s="1093"/>
      <c r="J51" s="1093"/>
      <c r="K51" s="1093"/>
      <c r="L51" s="1093"/>
      <c r="M51" s="1093"/>
      <c r="N51" s="1093"/>
      <c r="O51" s="1093"/>
      <c r="P51" s="1094"/>
      <c r="Q51" s="1095"/>
      <c r="R51" s="1078"/>
      <c r="S51" s="1078"/>
      <c r="T51" s="1078"/>
      <c r="U51" s="1078"/>
      <c r="V51" s="1078"/>
      <c r="W51" s="1078"/>
      <c r="X51" s="1078"/>
      <c r="Y51" s="1078"/>
      <c r="Z51" s="1078"/>
      <c r="AA51" s="1078"/>
      <c r="AB51" s="1078"/>
      <c r="AC51" s="1078"/>
      <c r="AD51" s="1078"/>
      <c r="AE51" s="1096"/>
      <c r="AF51" s="1074"/>
      <c r="AG51" s="1075"/>
      <c r="AH51" s="1075"/>
      <c r="AI51" s="1075"/>
      <c r="AJ51" s="1076"/>
      <c r="AK51" s="1077"/>
      <c r="AL51" s="1078"/>
      <c r="AM51" s="1078"/>
      <c r="AN51" s="1078"/>
      <c r="AO51" s="1078"/>
      <c r="AP51" s="1078"/>
      <c r="AQ51" s="1078"/>
      <c r="AR51" s="1078"/>
      <c r="AS51" s="1078"/>
      <c r="AT51" s="1078"/>
      <c r="AU51" s="1078"/>
      <c r="AV51" s="1078"/>
      <c r="AW51" s="1078"/>
      <c r="AX51" s="1078"/>
      <c r="AY51" s="1078"/>
      <c r="AZ51" s="1079"/>
      <c r="BA51" s="1079"/>
      <c r="BB51" s="1079"/>
      <c r="BC51" s="1079"/>
      <c r="BD51" s="1079"/>
      <c r="BE51" s="1087"/>
      <c r="BF51" s="1087"/>
      <c r="BG51" s="1087"/>
      <c r="BH51" s="1087"/>
      <c r="BI51" s="1088"/>
      <c r="BJ51" s="253"/>
      <c r="BK51" s="253"/>
      <c r="BL51" s="253"/>
      <c r="BM51" s="253"/>
      <c r="BN51" s="253"/>
      <c r="BO51" s="266"/>
      <c r="BP51" s="266"/>
      <c r="BQ51" s="263">
        <v>45</v>
      </c>
      <c r="BR51" s="264"/>
      <c r="BS51" s="1069"/>
      <c r="BT51" s="1070"/>
      <c r="BU51" s="1070"/>
      <c r="BV51" s="1070"/>
      <c r="BW51" s="1070"/>
      <c r="BX51" s="1070"/>
      <c r="BY51" s="1070"/>
      <c r="BZ51" s="1070"/>
      <c r="CA51" s="1070"/>
      <c r="CB51" s="1070"/>
      <c r="CC51" s="1070"/>
      <c r="CD51" s="1070"/>
      <c r="CE51" s="1070"/>
      <c r="CF51" s="1070"/>
      <c r="CG51" s="1071"/>
      <c r="CH51" s="1044"/>
      <c r="CI51" s="1045"/>
      <c r="CJ51" s="1045"/>
      <c r="CK51" s="1045"/>
      <c r="CL51" s="1046"/>
      <c r="CM51" s="1044"/>
      <c r="CN51" s="1045"/>
      <c r="CO51" s="1045"/>
      <c r="CP51" s="1045"/>
      <c r="CQ51" s="1046"/>
      <c r="CR51" s="1044"/>
      <c r="CS51" s="1045"/>
      <c r="CT51" s="1045"/>
      <c r="CU51" s="1045"/>
      <c r="CV51" s="1046"/>
      <c r="CW51" s="1044"/>
      <c r="CX51" s="1045"/>
      <c r="CY51" s="1045"/>
      <c r="CZ51" s="1045"/>
      <c r="DA51" s="1046"/>
      <c r="DB51" s="1044"/>
      <c r="DC51" s="1045"/>
      <c r="DD51" s="1045"/>
      <c r="DE51" s="1045"/>
      <c r="DF51" s="1046"/>
      <c r="DG51" s="1044"/>
      <c r="DH51" s="1045"/>
      <c r="DI51" s="1045"/>
      <c r="DJ51" s="1045"/>
      <c r="DK51" s="1046"/>
      <c r="DL51" s="1044"/>
      <c r="DM51" s="1045"/>
      <c r="DN51" s="1045"/>
      <c r="DO51" s="1045"/>
      <c r="DP51" s="1046"/>
      <c r="DQ51" s="1044"/>
      <c r="DR51" s="1045"/>
      <c r="DS51" s="1045"/>
      <c r="DT51" s="1045"/>
      <c r="DU51" s="1046"/>
      <c r="DV51" s="1047"/>
      <c r="DW51" s="1048"/>
      <c r="DX51" s="1048"/>
      <c r="DY51" s="1048"/>
      <c r="DZ51" s="1049"/>
      <c r="EA51" s="247"/>
    </row>
    <row r="52" spans="1:131" s="248" customFormat="1" ht="26.25" customHeight="1" x14ac:dyDescent="0.2">
      <c r="A52" s="262">
        <v>25</v>
      </c>
      <c r="B52" s="1092"/>
      <c r="C52" s="1093"/>
      <c r="D52" s="1093"/>
      <c r="E52" s="1093"/>
      <c r="F52" s="1093"/>
      <c r="G52" s="1093"/>
      <c r="H52" s="1093"/>
      <c r="I52" s="1093"/>
      <c r="J52" s="1093"/>
      <c r="K52" s="1093"/>
      <c r="L52" s="1093"/>
      <c r="M52" s="1093"/>
      <c r="N52" s="1093"/>
      <c r="O52" s="1093"/>
      <c r="P52" s="1094"/>
      <c r="Q52" s="1095"/>
      <c r="R52" s="1078"/>
      <c r="S52" s="1078"/>
      <c r="T52" s="1078"/>
      <c r="U52" s="1078"/>
      <c r="V52" s="1078"/>
      <c r="W52" s="1078"/>
      <c r="X52" s="1078"/>
      <c r="Y52" s="1078"/>
      <c r="Z52" s="1078"/>
      <c r="AA52" s="1078"/>
      <c r="AB52" s="1078"/>
      <c r="AC52" s="1078"/>
      <c r="AD52" s="1078"/>
      <c r="AE52" s="1096"/>
      <c r="AF52" s="1074"/>
      <c r="AG52" s="1075"/>
      <c r="AH52" s="1075"/>
      <c r="AI52" s="1075"/>
      <c r="AJ52" s="1076"/>
      <c r="AK52" s="1077"/>
      <c r="AL52" s="1078"/>
      <c r="AM52" s="1078"/>
      <c r="AN52" s="1078"/>
      <c r="AO52" s="1078"/>
      <c r="AP52" s="1078"/>
      <c r="AQ52" s="1078"/>
      <c r="AR52" s="1078"/>
      <c r="AS52" s="1078"/>
      <c r="AT52" s="1078"/>
      <c r="AU52" s="1078"/>
      <c r="AV52" s="1078"/>
      <c r="AW52" s="1078"/>
      <c r="AX52" s="1078"/>
      <c r="AY52" s="1078"/>
      <c r="AZ52" s="1079"/>
      <c r="BA52" s="1079"/>
      <c r="BB52" s="1079"/>
      <c r="BC52" s="1079"/>
      <c r="BD52" s="1079"/>
      <c r="BE52" s="1087"/>
      <c r="BF52" s="1087"/>
      <c r="BG52" s="1087"/>
      <c r="BH52" s="1087"/>
      <c r="BI52" s="1088"/>
      <c r="BJ52" s="253"/>
      <c r="BK52" s="253"/>
      <c r="BL52" s="253"/>
      <c r="BM52" s="253"/>
      <c r="BN52" s="253"/>
      <c r="BO52" s="266"/>
      <c r="BP52" s="266"/>
      <c r="BQ52" s="263">
        <v>46</v>
      </c>
      <c r="BR52" s="264"/>
      <c r="BS52" s="1069"/>
      <c r="BT52" s="1070"/>
      <c r="BU52" s="1070"/>
      <c r="BV52" s="1070"/>
      <c r="BW52" s="1070"/>
      <c r="BX52" s="1070"/>
      <c r="BY52" s="1070"/>
      <c r="BZ52" s="1070"/>
      <c r="CA52" s="1070"/>
      <c r="CB52" s="1070"/>
      <c r="CC52" s="1070"/>
      <c r="CD52" s="1070"/>
      <c r="CE52" s="1070"/>
      <c r="CF52" s="1070"/>
      <c r="CG52" s="1071"/>
      <c r="CH52" s="1044"/>
      <c r="CI52" s="1045"/>
      <c r="CJ52" s="1045"/>
      <c r="CK52" s="1045"/>
      <c r="CL52" s="1046"/>
      <c r="CM52" s="1044"/>
      <c r="CN52" s="1045"/>
      <c r="CO52" s="1045"/>
      <c r="CP52" s="1045"/>
      <c r="CQ52" s="1046"/>
      <c r="CR52" s="1044"/>
      <c r="CS52" s="1045"/>
      <c r="CT52" s="1045"/>
      <c r="CU52" s="1045"/>
      <c r="CV52" s="1046"/>
      <c r="CW52" s="1044"/>
      <c r="CX52" s="1045"/>
      <c r="CY52" s="1045"/>
      <c r="CZ52" s="1045"/>
      <c r="DA52" s="1046"/>
      <c r="DB52" s="1044"/>
      <c r="DC52" s="1045"/>
      <c r="DD52" s="1045"/>
      <c r="DE52" s="1045"/>
      <c r="DF52" s="1046"/>
      <c r="DG52" s="1044"/>
      <c r="DH52" s="1045"/>
      <c r="DI52" s="1045"/>
      <c r="DJ52" s="1045"/>
      <c r="DK52" s="1046"/>
      <c r="DL52" s="1044"/>
      <c r="DM52" s="1045"/>
      <c r="DN52" s="1045"/>
      <c r="DO52" s="1045"/>
      <c r="DP52" s="1046"/>
      <c r="DQ52" s="1044"/>
      <c r="DR52" s="1045"/>
      <c r="DS52" s="1045"/>
      <c r="DT52" s="1045"/>
      <c r="DU52" s="1046"/>
      <c r="DV52" s="1047"/>
      <c r="DW52" s="1048"/>
      <c r="DX52" s="1048"/>
      <c r="DY52" s="1048"/>
      <c r="DZ52" s="1049"/>
      <c r="EA52" s="247"/>
    </row>
    <row r="53" spans="1:131" s="248" customFormat="1" ht="26.25" customHeight="1" x14ac:dyDescent="0.2">
      <c r="A53" s="262">
        <v>26</v>
      </c>
      <c r="B53" s="1092"/>
      <c r="C53" s="1093"/>
      <c r="D53" s="1093"/>
      <c r="E53" s="1093"/>
      <c r="F53" s="1093"/>
      <c r="G53" s="1093"/>
      <c r="H53" s="1093"/>
      <c r="I53" s="1093"/>
      <c r="J53" s="1093"/>
      <c r="K53" s="1093"/>
      <c r="L53" s="1093"/>
      <c r="M53" s="1093"/>
      <c r="N53" s="1093"/>
      <c r="O53" s="1093"/>
      <c r="P53" s="1094"/>
      <c r="Q53" s="1095"/>
      <c r="R53" s="1078"/>
      <c r="S53" s="1078"/>
      <c r="T53" s="1078"/>
      <c r="U53" s="1078"/>
      <c r="V53" s="1078"/>
      <c r="W53" s="1078"/>
      <c r="X53" s="1078"/>
      <c r="Y53" s="1078"/>
      <c r="Z53" s="1078"/>
      <c r="AA53" s="1078"/>
      <c r="AB53" s="1078"/>
      <c r="AC53" s="1078"/>
      <c r="AD53" s="1078"/>
      <c r="AE53" s="1096"/>
      <c r="AF53" s="1074"/>
      <c r="AG53" s="1075"/>
      <c r="AH53" s="1075"/>
      <c r="AI53" s="1075"/>
      <c r="AJ53" s="1076"/>
      <c r="AK53" s="1077"/>
      <c r="AL53" s="1078"/>
      <c r="AM53" s="1078"/>
      <c r="AN53" s="1078"/>
      <c r="AO53" s="1078"/>
      <c r="AP53" s="1078"/>
      <c r="AQ53" s="1078"/>
      <c r="AR53" s="1078"/>
      <c r="AS53" s="1078"/>
      <c r="AT53" s="1078"/>
      <c r="AU53" s="1078"/>
      <c r="AV53" s="1078"/>
      <c r="AW53" s="1078"/>
      <c r="AX53" s="1078"/>
      <c r="AY53" s="1078"/>
      <c r="AZ53" s="1079"/>
      <c r="BA53" s="1079"/>
      <c r="BB53" s="1079"/>
      <c r="BC53" s="1079"/>
      <c r="BD53" s="1079"/>
      <c r="BE53" s="1087"/>
      <c r="BF53" s="1087"/>
      <c r="BG53" s="1087"/>
      <c r="BH53" s="1087"/>
      <c r="BI53" s="1088"/>
      <c r="BJ53" s="253"/>
      <c r="BK53" s="253"/>
      <c r="BL53" s="253"/>
      <c r="BM53" s="253"/>
      <c r="BN53" s="253"/>
      <c r="BO53" s="266"/>
      <c r="BP53" s="266"/>
      <c r="BQ53" s="263">
        <v>47</v>
      </c>
      <c r="BR53" s="264"/>
      <c r="BS53" s="1069"/>
      <c r="BT53" s="1070"/>
      <c r="BU53" s="1070"/>
      <c r="BV53" s="1070"/>
      <c r="BW53" s="1070"/>
      <c r="BX53" s="1070"/>
      <c r="BY53" s="1070"/>
      <c r="BZ53" s="1070"/>
      <c r="CA53" s="1070"/>
      <c r="CB53" s="1070"/>
      <c r="CC53" s="1070"/>
      <c r="CD53" s="1070"/>
      <c r="CE53" s="1070"/>
      <c r="CF53" s="1070"/>
      <c r="CG53" s="1071"/>
      <c r="CH53" s="1044"/>
      <c r="CI53" s="1045"/>
      <c r="CJ53" s="1045"/>
      <c r="CK53" s="1045"/>
      <c r="CL53" s="1046"/>
      <c r="CM53" s="1044"/>
      <c r="CN53" s="1045"/>
      <c r="CO53" s="1045"/>
      <c r="CP53" s="1045"/>
      <c r="CQ53" s="1046"/>
      <c r="CR53" s="1044"/>
      <c r="CS53" s="1045"/>
      <c r="CT53" s="1045"/>
      <c r="CU53" s="1045"/>
      <c r="CV53" s="1046"/>
      <c r="CW53" s="1044"/>
      <c r="CX53" s="1045"/>
      <c r="CY53" s="1045"/>
      <c r="CZ53" s="1045"/>
      <c r="DA53" s="1046"/>
      <c r="DB53" s="1044"/>
      <c r="DC53" s="1045"/>
      <c r="DD53" s="1045"/>
      <c r="DE53" s="1045"/>
      <c r="DF53" s="1046"/>
      <c r="DG53" s="1044"/>
      <c r="DH53" s="1045"/>
      <c r="DI53" s="1045"/>
      <c r="DJ53" s="1045"/>
      <c r="DK53" s="1046"/>
      <c r="DL53" s="1044"/>
      <c r="DM53" s="1045"/>
      <c r="DN53" s="1045"/>
      <c r="DO53" s="1045"/>
      <c r="DP53" s="1046"/>
      <c r="DQ53" s="1044"/>
      <c r="DR53" s="1045"/>
      <c r="DS53" s="1045"/>
      <c r="DT53" s="1045"/>
      <c r="DU53" s="1046"/>
      <c r="DV53" s="1047"/>
      <c r="DW53" s="1048"/>
      <c r="DX53" s="1048"/>
      <c r="DY53" s="1048"/>
      <c r="DZ53" s="1049"/>
      <c r="EA53" s="247"/>
    </row>
    <row r="54" spans="1:131" s="248" customFormat="1" ht="26.25" customHeight="1" x14ac:dyDescent="0.2">
      <c r="A54" s="262">
        <v>27</v>
      </c>
      <c r="B54" s="1092"/>
      <c r="C54" s="1093"/>
      <c r="D54" s="1093"/>
      <c r="E54" s="1093"/>
      <c r="F54" s="1093"/>
      <c r="G54" s="1093"/>
      <c r="H54" s="1093"/>
      <c r="I54" s="1093"/>
      <c r="J54" s="1093"/>
      <c r="K54" s="1093"/>
      <c r="L54" s="1093"/>
      <c r="M54" s="1093"/>
      <c r="N54" s="1093"/>
      <c r="O54" s="1093"/>
      <c r="P54" s="1094"/>
      <c r="Q54" s="1095"/>
      <c r="R54" s="1078"/>
      <c r="S54" s="1078"/>
      <c r="T54" s="1078"/>
      <c r="U54" s="1078"/>
      <c r="V54" s="1078"/>
      <c r="W54" s="1078"/>
      <c r="X54" s="1078"/>
      <c r="Y54" s="1078"/>
      <c r="Z54" s="1078"/>
      <c r="AA54" s="1078"/>
      <c r="AB54" s="1078"/>
      <c r="AC54" s="1078"/>
      <c r="AD54" s="1078"/>
      <c r="AE54" s="1096"/>
      <c r="AF54" s="1074"/>
      <c r="AG54" s="1075"/>
      <c r="AH54" s="1075"/>
      <c r="AI54" s="1075"/>
      <c r="AJ54" s="1076"/>
      <c r="AK54" s="1077"/>
      <c r="AL54" s="1078"/>
      <c r="AM54" s="1078"/>
      <c r="AN54" s="1078"/>
      <c r="AO54" s="1078"/>
      <c r="AP54" s="1078"/>
      <c r="AQ54" s="1078"/>
      <c r="AR54" s="1078"/>
      <c r="AS54" s="1078"/>
      <c r="AT54" s="1078"/>
      <c r="AU54" s="1078"/>
      <c r="AV54" s="1078"/>
      <c r="AW54" s="1078"/>
      <c r="AX54" s="1078"/>
      <c r="AY54" s="1078"/>
      <c r="AZ54" s="1079"/>
      <c r="BA54" s="1079"/>
      <c r="BB54" s="1079"/>
      <c r="BC54" s="1079"/>
      <c r="BD54" s="1079"/>
      <c r="BE54" s="1087"/>
      <c r="BF54" s="1087"/>
      <c r="BG54" s="1087"/>
      <c r="BH54" s="1087"/>
      <c r="BI54" s="1088"/>
      <c r="BJ54" s="253"/>
      <c r="BK54" s="253"/>
      <c r="BL54" s="253"/>
      <c r="BM54" s="253"/>
      <c r="BN54" s="253"/>
      <c r="BO54" s="266"/>
      <c r="BP54" s="266"/>
      <c r="BQ54" s="263">
        <v>48</v>
      </c>
      <c r="BR54" s="264"/>
      <c r="BS54" s="1069"/>
      <c r="BT54" s="1070"/>
      <c r="BU54" s="1070"/>
      <c r="BV54" s="1070"/>
      <c r="BW54" s="1070"/>
      <c r="BX54" s="1070"/>
      <c r="BY54" s="1070"/>
      <c r="BZ54" s="1070"/>
      <c r="CA54" s="1070"/>
      <c r="CB54" s="1070"/>
      <c r="CC54" s="1070"/>
      <c r="CD54" s="1070"/>
      <c r="CE54" s="1070"/>
      <c r="CF54" s="1070"/>
      <c r="CG54" s="1071"/>
      <c r="CH54" s="1044"/>
      <c r="CI54" s="1045"/>
      <c r="CJ54" s="1045"/>
      <c r="CK54" s="1045"/>
      <c r="CL54" s="1046"/>
      <c r="CM54" s="1044"/>
      <c r="CN54" s="1045"/>
      <c r="CO54" s="1045"/>
      <c r="CP54" s="1045"/>
      <c r="CQ54" s="1046"/>
      <c r="CR54" s="1044"/>
      <c r="CS54" s="1045"/>
      <c r="CT54" s="1045"/>
      <c r="CU54" s="1045"/>
      <c r="CV54" s="1046"/>
      <c r="CW54" s="1044"/>
      <c r="CX54" s="1045"/>
      <c r="CY54" s="1045"/>
      <c r="CZ54" s="1045"/>
      <c r="DA54" s="1046"/>
      <c r="DB54" s="1044"/>
      <c r="DC54" s="1045"/>
      <c r="DD54" s="1045"/>
      <c r="DE54" s="1045"/>
      <c r="DF54" s="1046"/>
      <c r="DG54" s="1044"/>
      <c r="DH54" s="1045"/>
      <c r="DI54" s="1045"/>
      <c r="DJ54" s="1045"/>
      <c r="DK54" s="1046"/>
      <c r="DL54" s="1044"/>
      <c r="DM54" s="1045"/>
      <c r="DN54" s="1045"/>
      <c r="DO54" s="1045"/>
      <c r="DP54" s="1046"/>
      <c r="DQ54" s="1044"/>
      <c r="DR54" s="1045"/>
      <c r="DS54" s="1045"/>
      <c r="DT54" s="1045"/>
      <c r="DU54" s="1046"/>
      <c r="DV54" s="1047"/>
      <c r="DW54" s="1048"/>
      <c r="DX54" s="1048"/>
      <c r="DY54" s="1048"/>
      <c r="DZ54" s="1049"/>
      <c r="EA54" s="247"/>
    </row>
    <row r="55" spans="1:131" s="248" customFormat="1" ht="26.25" customHeight="1" x14ac:dyDescent="0.2">
      <c r="A55" s="262">
        <v>28</v>
      </c>
      <c r="B55" s="1092"/>
      <c r="C55" s="1093"/>
      <c r="D55" s="1093"/>
      <c r="E55" s="1093"/>
      <c r="F55" s="1093"/>
      <c r="G55" s="1093"/>
      <c r="H55" s="1093"/>
      <c r="I55" s="1093"/>
      <c r="J55" s="1093"/>
      <c r="K55" s="1093"/>
      <c r="L55" s="1093"/>
      <c r="M55" s="1093"/>
      <c r="N55" s="1093"/>
      <c r="O55" s="1093"/>
      <c r="P55" s="1094"/>
      <c r="Q55" s="1095"/>
      <c r="R55" s="1078"/>
      <c r="S55" s="1078"/>
      <c r="T55" s="1078"/>
      <c r="U55" s="1078"/>
      <c r="V55" s="1078"/>
      <c r="W55" s="1078"/>
      <c r="X55" s="1078"/>
      <c r="Y55" s="1078"/>
      <c r="Z55" s="1078"/>
      <c r="AA55" s="1078"/>
      <c r="AB55" s="1078"/>
      <c r="AC55" s="1078"/>
      <c r="AD55" s="1078"/>
      <c r="AE55" s="1096"/>
      <c r="AF55" s="1074"/>
      <c r="AG55" s="1075"/>
      <c r="AH55" s="1075"/>
      <c r="AI55" s="1075"/>
      <c r="AJ55" s="1076"/>
      <c r="AK55" s="1077"/>
      <c r="AL55" s="1078"/>
      <c r="AM55" s="1078"/>
      <c r="AN55" s="1078"/>
      <c r="AO55" s="1078"/>
      <c r="AP55" s="1078"/>
      <c r="AQ55" s="1078"/>
      <c r="AR55" s="1078"/>
      <c r="AS55" s="1078"/>
      <c r="AT55" s="1078"/>
      <c r="AU55" s="1078"/>
      <c r="AV55" s="1078"/>
      <c r="AW55" s="1078"/>
      <c r="AX55" s="1078"/>
      <c r="AY55" s="1078"/>
      <c r="AZ55" s="1079"/>
      <c r="BA55" s="1079"/>
      <c r="BB55" s="1079"/>
      <c r="BC55" s="1079"/>
      <c r="BD55" s="1079"/>
      <c r="BE55" s="1087"/>
      <c r="BF55" s="1087"/>
      <c r="BG55" s="1087"/>
      <c r="BH55" s="1087"/>
      <c r="BI55" s="1088"/>
      <c r="BJ55" s="253"/>
      <c r="BK55" s="253"/>
      <c r="BL55" s="253"/>
      <c r="BM55" s="253"/>
      <c r="BN55" s="253"/>
      <c r="BO55" s="266"/>
      <c r="BP55" s="266"/>
      <c r="BQ55" s="263">
        <v>49</v>
      </c>
      <c r="BR55" s="264"/>
      <c r="BS55" s="1069"/>
      <c r="BT55" s="1070"/>
      <c r="BU55" s="1070"/>
      <c r="BV55" s="1070"/>
      <c r="BW55" s="1070"/>
      <c r="BX55" s="1070"/>
      <c r="BY55" s="1070"/>
      <c r="BZ55" s="1070"/>
      <c r="CA55" s="1070"/>
      <c r="CB55" s="1070"/>
      <c r="CC55" s="1070"/>
      <c r="CD55" s="1070"/>
      <c r="CE55" s="1070"/>
      <c r="CF55" s="1070"/>
      <c r="CG55" s="1071"/>
      <c r="CH55" s="1044"/>
      <c r="CI55" s="1045"/>
      <c r="CJ55" s="1045"/>
      <c r="CK55" s="1045"/>
      <c r="CL55" s="1046"/>
      <c r="CM55" s="1044"/>
      <c r="CN55" s="1045"/>
      <c r="CO55" s="1045"/>
      <c r="CP55" s="1045"/>
      <c r="CQ55" s="1046"/>
      <c r="CR55" s="1044"/>
      <c r="CS55" s="1045"/>
      <c r="CT55" s="1045"/>
      <c r="CU55" s="1045"/>
      <c r="CV55" s="1046"/>
      <c r="CW55" s="1044"/>
      <c r="CX55" s="1045"/>
      <c r="CY55" s="1045"/>
      <c r="CZ55" s="1045"/>
      <c r="DA55" s="1046"/>
      <c r="DB55" s="1044"/>
      <c r="DC55" s="1045"/>
      <c r="DD55" s="1045"/>
      <c r="DE55" s="1045"/>
      <c r="DF55" s="1046"/>
      <c r="DG55" s="1044"/>
      <c r="DH55" s="1045"/>
      <c r="DI55" s="1045"/>
      <c r="DJ55" s="1045"/>
      <c r="DK55" s="1046"/>
      <c r="DL55" s="1044"/>
      <c r="DM55" s="1045"/>
      <c r="DN55" s="1045"/>
      <c r="DO55" s="1045"/>
      <c r="DP55" s="1046"/>
      <c r="DQ55" s="1044"/>
      <c r="DR55" s="1045"/>
      <c r="DS55" s="1045"/>
      <c r="DT55" s="1045"/>
      <c r="DU55" s="1046"/>
      <c r="DV55" s="1047"/>
      <c r="DW55" s="1048"/>
      <c r="DX55" s="1048"/>
      <c r="DY55" s="1048"/>
      <c r="DZ55" s="1049"/>
      <c r="EA55" s="247"/>
    </row>
    <row r="56" spans="1:131" s="248" customFormat="1" ht="26.25" customHeight="1" x14ac:dyDescent="0.2">
      <c r="A56" s="262">
        <v>29</v>
      </c>
      <c r="B56" s="1092"/>
      <c r="C56" s="1093"/>
      <c r="D56" s="1093"/>
      <c r="E56" s="1093"/>
      <c r="F56" s="1093"/>
      <c r="G56" s="1093"/>
      <c r="H56" s="1093"/>
      <c r="I56" s="1093"/>
      <c r="J56" s="1093"/>
      <c r="K56" s="1093"/>
      <c r="L56" s="1093"/>
      <c r="M56" s="1093"/>
      <c r="N56" s="1093"/>
      <c r="O56" s="1093"/>
      <c r="P56" s="1094"/>
      <c r="Q56" s="1095"/>
      <c r="R56" s="1078"/>
      <c r="S56" s="1078"/>
      <c r="T56" s="1078"/>
      <c r="U56" s="1078"/>
      <c r="V56" s="1078"/>
      <c r="W56" s="1078"/>
      <c r="X56" s="1078"/>
      <c r="Y56" s="1078"/>
      <c r="Z56" s="1078"/>
      <c r="AA56" s="1078"/>
      <c r="AB56" s="1078"/>
      <c r="AC56" s="1078"/>
      <c r="AD56" s="1078"/>
      <c r="AE56" s="1096"/>
      <c r="AF56" s="1074"/>
      <c r="AG56" s="1075"/>
      <c r="AH56" s="1075"/>
      <c r="AI56" s="1075"/>
      <c r="AJ56" s="1076"/>
      <c r="AK56" s="1077"/>
      <c r="AL56" s="1078"/>
      <c r="AM56" s="1078"/>
      <c r="AN56" s="1078"/>
      <c r="AO56" s="1078"/>
      <c r="AP56" s="1078"/>
      <c r="AQ56" s="1078"/>
      <c r="AR56" s="1078"/>
      <c r="AS56" s="1078"/>
      <c r="AT56" s="1078"/>
      <c r="AU56" s="1078"/>
      <c r="AV56" s="1078"/>
      <c r="AW56" s="1078"/>
      <c r="AX56" s="1078"/>
      <c r="AY56" s="1078"/>
      <c r="AZ56" s="1079"/>
      <c r="BA56" s="1079"/>
      <c r="BB56" s="1079"/>
      <c r="BC56" s="1079"/>
      <c r="BD56" s="1079"/>
      <c r="BE56" s="1087"/>
      <c r="BF56" s="1087"/>
      <c r="BG56" s="1087"/>
      <c r="BH56" s="1087"/>
      <c r="BI56" s="1088"/>
      <c r="BJ56" s="253"/>
      <c r="BK56" s="253"/>
      <c r="BL56" s="253"/>
      <c r="BM56" s="253"/>
      <c r="BN56" s="253"/>
      <c r="BO56" s="266"/>
      <c r="BP56" s="266"/>
      <c r="BQ56" s="263">
        <v>50</v>
      </c>
      <c r="BR56" s="264"/>
      <c r="BS56" s="1069"/>
      <c r="BT56" s="1070"/>
      <c r="BU56" s="1070"/>
      <c r="BV56" s="1070"/>
      <c r="BW56" s="1070"/>
      <c r="BX56" s="1070"/>
      <c r="BY56" s="1070"/>
      <c r="BZ56" s="1070"/>
      <c r="CA56" s="1070"/>
      <c r="CB56" s="1070"/>
      <c r="CC56" s="1070"/>
      <c r="CD56" s="1070"/>
      <c r="CE56" s="1070"/>
      <c r="CF56" s="1070"/>
      <c r="CG56" s="1071"/>
      <c r="CH56" s="1044"/>
      <c r="CI56" s="1045"/>
      <c r="CJ56" s="1045"/>
      <c r="CK56" s="1045"/>
      <c r="CL56" s="1046"/>
      <c r="CM56" s="1044"/>
      <c r="CN56" s="1045"/>
      <c r="CO56" s="1045"/>
      <c r="CP56" s="1045"/>
      <c r="CQ56" s="1046"/>
      <c r="CR56" s="1044"/>
      <c r="CS56" s="1045"/>
      <c r="CT56" s="1045"/>
      <c r="CU56" s="1045"/>
      <c r="CV56" s="1046"/>
      <c r="CW56" s="1044"/>
      <c r="CX56" s="1045"/>
      <c r="CY56" s="1045"/>
      <c r="CZ56" s="1045"/>
      <c r="DA56" s="1046"/>
      <c r="DB56" s="1044"/>
      <c r="DC56" s="1045"/>
      <c r="DD56" s="1045"/>
      <c r="DE56" s="1045"/>
      <c r="DF56" s="1046"/>
      <c r="DG56" s="1044"/>
      <c r="DH56" s="1045"/>
      <c r="DI56" s="1045"/>
      <c r="DJ56" s="1045"/>
      <c r="DK56" s="1046"/>
      <c r="DL56" s="1044"/>
      <c r="DM56" s="1045"/>
      <c r="DN56" s="1045"/>
      <c r="DO56" s="1045"/>
      <c r="DP56" s="1046"/>
      <c r="DQ56" s="1044"/>
      <c r="DR56" s="1045"/>
      <c r="DS56" s="1045"/>
      <c r="DT56" s="1045"/>
      <c r="DU56" s="1046"/>
      <c r="DV56" s="1047"/>
      <c r="DW56" s="1048"/>
      <c r="DX56" s="1048"/>
      <c r="DY56" s="1048"/>
      <c r="DZ56" s="1049"/>
      <c r="EA56" s="247"/>
    </row>
    <row r="57" spans="1:131" s="248" customFormat="1" ht="26.25" customHeight="1" x14ac:dyDescent="0.2">
      <c r="A57" s="262">
        <v>30</v>
      </c>
      <c r="B57" s="1092"/>
      <c r="C57" s="1093"/>
      <c r="D57" s="1093"/>
      <c r="E57" s="1093"/>
      <c r="F57" s="1093"/>
      <c r="G57" s="1093"/>
      <c r="H57" s="1093"/>
      <c r="I57" s="1093"/>
      <c r="J57" s="1093"/>
      <c r="K57" s="1093"/>
      <c r="L57" s="1093"/>
      <c r="M57" s="1093"/>
      <c r="N57" s="1093"/>
      <c r="O57" s="1093"/>
      <c r="P57" s="1094"/>
      <c r="Q57" s="1095"/>
      <c r="R57" s="1078"/>
      <c r="S57" s="1078"/>
      <c r="T57" s="1078"/>
      <c r="U57" s="1078"/>
      <c r="V57" s="1078"/>
      <c r="W57" s="1078"/>
      <c r="X57" s="1078"/>
      <c r="Y57" s="1078"/>
      <c r="Z57" s="1078"/>
      <c r="AA57" s="1078"/>
      <c r="AB57" s="1078"/>
      <c r="AC57" s="1078"/>
      <c r="AD57" s="1078"/>
      <c r="AE57" s="1096"/>
      <c r="AF57" s="1074"/>
      <c r="AG57" s="1075"/>
      <c r="AH57" s="1075"/>
      <c r="AI57" s="1075"/>
      <c r="AJ57" s="1076"/>
      <c r="AK57" s="1077"/>
      <c r="AL57" s="1078"/>
      <c r="AM57" s="1078"/>
      <c r="AN57" s="1078"/>
      <c r="AO57" s="1078"/>
      <c r="AP57" s="1078"/>
      <c r="AQ57" s="1078"/>
      <c r="AR57" s="1078"/>
      <c r="AS57" s="1078"/>
      <c r="AT57" s="1078"/>
      <c r="AU57" s="1078"/>
      <c r="AV57" s="1078"/>
      <c r="AW57" s="1078"/>
      <c r="AX57" s="1078"/>
      <c r="AY57" s="1078"/>
      <c r="AZ57" s="1079"/>
      <c r="BA57" s="1079"/>
      <c r="BB57" s="1079"/>
      <c r="BC57" s="1079"/>
      <c r="BD57" s="1079"/>
      <c r="BE57" s="1087"/>
      <c r="BF57" s="1087"/>
      <c r="BG57" s="1087"/>
      <c r="BH57" s="1087"/>
      <c r="BI57" s="1088"/>
      <c r="BJ57" s="253"/>
      <c r="BK57" s="253"/>
      <c r="BL57" s="253"/>
      <c r="BM57" s="253"/>
      <c r="BN57" s="253"/>
      <c r="BO57" s="266"/>
      <c r="BP57" s="266"/>
      <c r="BQ57" s="263">
        <v>51</v>
      </c>
      <c r="BR57" s="264"/>
      <c r="BS57" s="1069"/>
      <c r="BT57" s="1070"/>
      <c r="BU57" s="1070"/>
      <c r="BV57" s="1070"/>
      <c r="BW57" s="1070"/>
      <c r="BX57" s="1070"/>
      <c r="BY57" s="1070"/>
      <c r="BZ57" s="1070"/>
      <c r="CA57" s="1070"/>
      <c r="CB57" s="1070"/>
      <c r="CC57" s="1070"/>
      <c r="CD57" s="1070"/>
      <c r="CE57" s="1070"/>
      <c r="CF57" s="1070"/>
      <c r="CG57" s="1071"/>
      <c r="CH57" s="1044"/>
      <c r="CI57" s="1045"/>
      <c r="CJ57" s="1045"/>
      <c r="CK57" s="1045"/>
      <c r="CL57" s="1046"/>
      <c r="CM57" s="1044"/>
      <c r="CN57" s="1045"/>
      <c r="CO57" s="1045"/>
      <c r="CP57" s="1045"/>
      <c r="CQ57" s="1046"/>
      <c r="CR57" s="1044"/>
      <c r="CS57" s="1045"/>
      <c r="CT57" s="1045"/>
      <c r="CU57" s="1045"/>
      <c r="CV57" s="1046"/>
      <c r="CW57" s="1044"/>
      <c r="CX57" s="1045"/>
      <c r="CY57" s="1045"/>
      <c r="CZ57" s="1045"/>
      <c r="DA57" s="1046"/>
      <c r="DB57" s="1044"/>
      <c r="DC57" s="1045"/>
      <c r="DD57" s="1045"/>
      <c r="DE57" s="1045"/>
      <c r="DF57" s="1046"/>
      <c r="DG57" s="1044"/>
      <c r="DH57" s="1045"/>
      <c r="DI57" s="1045"/>
      <c r="DJ57" s="1045"/>
      <c r="DK57" s="1046"/>
      <c r="DL57" s="1044"/>
      <c r="DM57" s="1045"/>
      <c r="DN57" s="1045"/>
      <c r="DO57" s="1045"/>
      <c r="DP57" s="1046"/>
      <c r="DQ57" s="1044"/>
      <c r="DR57" s="1045"/>
      <c r="DS57" s="1045"/>
      <c r="DT57" s="1045"/>
      <c r="DU57" s="1046"/>
      <c r="DV57" s="1047"/>
      <c r="DW57" s="1048"/>
      <c r="DX57" s="1048"/>
      <c r="DY57" s="1048"/>
      <c r="DZ57" s="1049"/>
      <c r="EA57" s="247"/>
    </row>
    <row r="58" spans="1:131" s="248" customFormat="1" ht="26.25" customHeight="1" x14ac:dyDescent="0.2">
      <c r="A58" s="262">
        <v>31</v>
      </c>
      <c r="B58" s="1092"/>
      <c r="C58" s="1093"/>
      <c r="D58" s="1093"/>
      <c r="E58" s="1093"/>
      <c r="F58" s="1093"/>
      <c r="G58" s="1093"/>
      <c r="H58" s="1093"/>
      <c r="I58" s="1093"/>
      <c r="J58" s="1093"/>
      <c r="K58" s="1093"/>
      <c r="L58" s="1093"/>
      <c r="M58" s="1093"/>
      <c r="N58" s="1093"/>
      <c r="O58" s="1093"/>
      <c r="P58" s="1094"/>
      <c r="Q58" s="1095"/>
      <c r="R58" s="1078"/>
      <c r="S58" s="1078"/>
      <c r="T58" s="1078"/>
      <c r="U58" s="1078"/>
      <c r="V58" s="1078"/>
      <c r="W58" s="1078"/>
      <c r="X58" s="1078"/>
      <c r="Y58" s="1078"/>
      <c r="Z58" s="1078"/>
      <c r="AA58" s="1078"/>
      <c r="AB58" s="1078"/>
      <c r="AC58" s="1078"/>
      <c r="AD58" s="1078"/>
      <c r="AE58" s="1096"/>
      <c r="AF58" s="1074"/>
      <c r="AG58" s="1075"/>
      <c r="AH58" s="1075"/>
      <c r="AI58" s="1075"/>
      <c r="AJ58" s="1076"/>
      <c r="AK58" s="1077"/>
      <c r="AL58" s="1078"/>
      <c r="AM58" s="1078"/>
      <c r="AN58" s="1078"/>
      <c r="AO58" s="1078"/>
      <c r="AP58" s="1078"/>
      <c r="AQ58" s="1078"/>
      <c r="AR58" s="1078"/>
      <c r="AS58" s="1078"/>
      <c r="AT58" s="1078"/>
      <c r="AU58" s="1078"/>
      <c r="AV58" s="1078"/>
      <c r="AW58" s="1078"/>
      <c r="AX58" s="1078"/>
      <c r="AY58" s="1078"/>
      <c r="AZ58" s="1079"/>
      <c r="BA58" s="1079"/>
      <c r="BB58" s="1079"/>
      <c r="BC58" s="1079"/>
      <c r="BD58" s="1079"/>
      <c r="BE58" s="1087"/>
      <c r="BF58" s="1087"/>
      <c r="BG58" s="1087"/>
      <c r="BH58" s="1087"/>
      <c r="BI58" s="1088"/>
      <c r="BJ58" s="253"/>
      <c r="BK58" s="253"/>
      <c r="BL58" s="253"/>
      <c r="BM58" s="253"/>
      <c r="BN58" s="253"/>
      <c r="BO58" s="266"/>
      <c r="BP58" s="266"/>
      <c r="BQ58" s="263">
        <v>52</v>
      </c>
      <c r="BR58" s="264"/>
      <c r="BS58" s="1069"/>
      <c r="BT58" s="1070"/>
      <c r="BU58" s="1070"/>
      <c r="BV58" s="1070"/>
      <c r="BW58" s="1070"/>
      <c r="BX58" s="1070"/>
      <c r="BY58" s="1070"/>
      <c r="BZ58" s="1070"/>
      <c r="CA58" s="1070"/>
      <c r="CB58" s="1070"/>
      <c r="CC58" s="1070"/>
      <c r="CD58" s="1070"/>
      <c r="CE58" s="1070"/>
      <c r="CF58" s="1070"/>
      <c r="CG58" s="1071"/>
      <c r="CH58" s="1044"/>
      <c r="CI58" s="1045"/>
      <c r="CJ58" s="1045"/>
      <c r="CK58" s="1045"/>
      <c r="CL58" s="1046"/>
      <c r="CM58" s="1044"/>
      <c r="CN58" s="1045"/>
      <c r="CO58" s="1045"/>
      <c r="CP58" s="1045"/>
      <c r="CQ58" s="1046"/>
      <c r="CR58" s="1044"/>
      <c r="CS58" s="1045"/>
      <c r="CT58" s="1045"/>
      <c r="CU58" s="1045"/>
      <c r="CV58" s="1046"/>
      <c r="CW58" s="1044"/>
      <c r="CX58" s="1045"/>
      <c r="CY58" s="1045"/>
      <c r="CZ58" s="1045"/>
      <c r="DA58" s="1046"/>
      <c r="DB58" s="1044"/>
      <c r="DC58" s="1045"/>
      <c r="DD58" s="1045"/>
      <c r="DE58" s="1045"/>
      <c r="DF58" s="1046"/>
      <c r="DG58" s="1044"/>
      <c r="DH58" s="1045"/>
      <c r="DI58" s="1045"/>
      <c r="DJ58" s="1045"/>
      <c r="DK58" s="1046"/>
      <c r="DL58" s="1044"/>
      <c r="DM58" s="1045"/>
      <c r="DN58" s="1045"/>
      <c r="DO58" s="1045"/>
      <c r="DP58" s="1046"/>
      <c r="DQ58" s="1044"/>
      <c r="DR58" s="1045"/>
      <c r="DS58" s="1045"/>
      <c r="DT58" s="1045"/>
      <c r="DU58" s="1046"/>
      <c r="DV58" s="1047"/>
      <c r="DW58" s="1048"/>
      <c r="DX58" s="1048"/>
      <c r="DY58" s="1048"/>
      <c r="DZ58" s="1049"/>
      <c r="EA58" s="247"/>
    </row>
    <row r="59" spans="1:131" s="248" customFormat="1" ht="26.25" customHeight="1" x14ac:dyDescent="0.2">
      <c r="A59" s="262">
        <v>32</v>
      </c>
      <c r="B59" s="1092"/>
      <c r="C59" s="1093"/>
      <c r="D59" s="1093"/>
      <c r="E59" s="1093"/>
      <c r="F59" s="1093"/>
      <c r="G59" s="1093"/>
      <c r="H59" s="1093"/>
      <c r="I59" s="1093"/>
      <c r="J59" s="1093"/>
      <c r="K59" s="1093"/>
      <c r="L59" s="1093"/>
      <c r="M59" s="1093"/>
      <c r="N59" s="1093"/>
      <c r="O59" s="1093"/>
      <c r="P59" s="1094"/>
      <c r="Q59" s="1095"/>
      <c r="R59" s="1078"/>
      <c r="S59" s="1078"/>
      <c r="T59" s="1078"/>
      <c r="U59" s="1078"/>
      <c r="V59" s="1078"/>
      <c r="W59" s="1078"/>
      <c r="X59" s="1078"/>
      <c r="Y59" s="1078"/>
      <c r="Z59" s="1078"/>
      <c r="AA59" s="1078"/>
      <c r="AB59" s="1078"/>
      <c r="AC59" s="1078"/>
      <c r="AD59" s="1078"/>
      <c r="AE59" s="1096"/>
      <c r="AF59" s="1074"/>
      <c r="AG59" s="1075"/>
      <c r="AH59" s="1075"/>
      <c r="AI59" s="1075"/>
      <c r="AJ59" s="1076"/>
      <c r="AK59" s="1077"/>
      <c r="AL59" s="1078"/>
      <c r="AM59" s="1078"/>
      <c r="AN59" s="1078"/>
      <c r="AO59" s="1078"/>
      <c r="AP59" s="1078"/>
      <c r="AQ59" s="1078"/>
      <c r="AR59" s="1078"/>
      <c r="AS59" s="1078"/>
      <c r="AT59" s="1078"/>
      <c r="AU59" s="1078"/>
      <c r="AV59" s="1078"/>
      <c r="AW59" s="1078"/>
      <c r="AX59" s="1078"/>
      <c r="AY59" s="1078"/>
      <c r="AZ59" s="1079"/>
      <c r="BA59" s="1079"/>
      <c r="BB59" s="1079"/>
      <c r="BC59" s="1079"/>
      <c r="BD59" s="1079"/>
      <c r="BE59" s="1087"/>
      <c r="BF59" s="1087"/>
      <c r="BG59" s="1087"/>
      <c r="BH59" s="1087"/>
      <c r="BI59" s="1088"/>
      <c r="BJ59" s="253"/>
      <c r="BK59" s="253"/>
      <c r="BL59" s="253"/>
      <c r="BM59" s="253"/>
      <c r="BN59" s="253"/>
      <c r="BO59" s="266"/>
      <c r="BP59" s="266"/>
      <c r="BQ59" s="263">
        <v>53</v>
      </c>
      <c r="BR59" s="264"/>
      <c r="BS59" s="1069"/>
      <c r="BT59" s="1070"/>
      <c r="BU59" s="1070"/>
      <c r="BV59" s="1070"/>
      <c r="BW59" s="1070"/>
      <c r="BX59" s="1070"/>
      <c r="BY59" s="1070"/>
      <c r="BZ59" s="1070"/>
      <c r="CA59" s="1070"/>
      <c r="CB59" s="1070"/>
      <c r="CC59" s="1070"/>
      <c r="CD59" s="1070"/>
      <c r="CE59" s="1070"/>
      <c r="CF59" s="1070"/>
      <c r="CG59" s="1071"/>
      <c r="CH59" s="1044"/>
      <c r="CI59" s="1045"/>
      <c r="CJ59" s="1045"/>
      <c r="CK59" s="1045"/>
      <c r="CL59" s="1046"/>
      <c r="CM59" s="1044"/>
      <c r="CN59" s="1045"/>
      <c r="CO59" s="1045"/>
      <c r="CP59" s="1045"/>
      <c r="CQ59" s="1046"/>
      <c r="CR59" s="1044"/>
      <c r="CS59" s="1045"/>
      <c r="CT59" s="1045"/>
      <c r="CU59" s="1045"/>
      <c r="CV59" s="1046"/>
      <c r="CW59" s="1044"/>
      <c r="CX59" s="1045"/>
      <c r="CY59" s="1045"/>
      <c r="CZ59" s="1045"/>
      <c r="DA59" s="1046"/>
      <c r="DB59" s="1044"/>
      <c r="DC59" s="1045"/>
      <c r="DD59" s="1045"/>
      <c r="DE59" s="1045"/>
      <c r="DF59" s="1046"/>
      <c r="DG59" s="1044"/>
      <c r="DH59" s="1045"/>
      <c r="DI59" s="1045"/>
      <c r="DJ59" s="1045"/>
      <c r="DK59" s="1046"/>
      <c r="DL59" s="1044"/>
      <c r="DM59" s="1045"/>
      <c r="DN59" s="1045"/>
      <c r="DO59" s="1045"/>
      <c r="DP59" s="1046"/>
      <c r="DQ59" s="1044"/>
      <c r="DR59" s="1045"/>
      <c r="DS59" s="1045"/>
      <c r="DT59" s="1045"/>
      <c r="DU59" s="1046"/>
      <c r="DV59" s="1047"/>
      <c r="DW59" s="1048"/>
      <c r="DX59" s="1048"/>
      <c r="DY59" s="1048"/>
      <c r="DZ59" s="1049"/>
      <c r="EA59" s="247"/>
    </row>
    <row r="60" spans="1:131" s="248" customFormat="1" ht="26.25" customHeight="1" x14ac:dyDescent="0.2">
      <c r="A60" s="262">
        <v>33</v>
      </c>
      <c r="B60" s="1092"/>
      <c r="C60" s="1093"/>
      <c r="D60" s="1093"/>
      <c r="E60" s="1093"/>
      <c r="F60" s="1093"/>
      <c r="G60" s="1093"/>
      <c r="H60" s="1093"/>
      <c r="I60" s="1093"/>
      <c r="J60" s="1093"/>
      <c r="K60" s="1093"/>
      <c r="L60" s="1093"/>
      <c r="M60" s="1093"/>
      <c r="N60" s="1093"/>
      <c r="O60" s="1093"/>
      <c r="P60" s="1094"/>
      <c r="Q60" s="1095"/>
      <c r="R60" s="1078"/>
      <c r="S60" s="1078"/>
      <c r="T60" s="1078"/>
      <c r="U60" s="1078"/>
      <c r="V60" s="1078"/>
      <c r="W60" s="1078"/>
      <c r="X60" s="1078"/>
      <c r="Y60" s="1078"/>
      <c r="Z60" s="1078"/>
      <c r="AA60" s="1078"/>
      <c r="AB60" s="1078"/>
      <c r="AC60" s="1078"/>
      <c r="AD60" s="1078"/>
      <c r="AE60" s="1096"/>
      <c r="AF60" s="1074"/>
      <c r="AG60" s="1075"/>
      <c r="AH60" s="1075"/>
      <c r="AI60" s="1075"/>
      <c r="AJ60" s="1076"/>
      <c r="AK60" s="1077"/>
      <c r="AL60" s="1078"/>
      <c r="AM60" s="1078"/>
      <c r="AN60" s="1078"/>
      <c r="AO60" s="1078"/>
      <c r="AP60" s="1078"/>
      <c r="AQ60" s="1078"/>
      <c r="AR60" s="1078"/>
      <c r="AS60" s="1078"/>
      <c r="AT60" s="1078"/>
      <c r="AU60" s="1078"/>
      <c r="AV60" s="1078"/>
      <c r="AW60" s="1078"/>
      <c r="AX60" s="1078"/>
      <c r="AY60" s="1078"/>
      <c r="AZ60" s="1079"/>
      <c r="BA60" s="1079"/>
      <c r="BB60" s="1079"/>
      <c r="BC60" s="1079"/>
      <c r="BD60" s="1079"/>
      <c r="BE60" s="1087"/>
      <c r="BF60" s="1087"/>
      <c r="BG60" s="1087"/>
      <c r="BH60" s="1087"/>
      <c r="BI60" s="1088"/>
      <c r="BJ60" s="253"/>
      <c r="BK60" s="253"/>
      <c r="BL60" s="253"/>
      <c r="BM60" s="253"/>
      <c r="BN60" s="253"/>
      <c r="BO60" s="266"/>
      <c r="BP60" s="266"/>
      <c r="BQ60" s="263">
        <v>54</v>
      </c>
      <c r="BR60" s="264"/>
      <c r="BS60" s="1069"/>
      <c r="BT60" s="1070"/>
      <c r="BU60" s="1070"/>
      <c r="BV60" s="1070"/>
      <c r="BW60" s="1070"/>
      <c r="BX60" s="1070"/>
      <c r="BY60" s="1070"/>
      <c r="BZ60" s="1070"/>
      <c r="CA60" s="1070"/>
      <c r="CB60" s="1070"/>
      <c r="CC60" s="1070"/>
      <c r="CD60" s="1070"/>
      <c r="CE60" s="1070"/>
      <c r="CF60" s="1070"/>
      <c r="CG60" s="1071"/>
      <c r="CH60" s="1044"/>
      <c r="CI60" s="1045"/>
      <c r="CJ60" s="1045"/>
      <c r="CK60" s="1045"/>
      <c r="CL60" s="1046"/>
      <c r="CM60" s="1044"/>
      <c r="CN60" s="1045"/>
      <c r="CO60" s="1045"/>
      <c r="CP60" s="1045"/>
      <c r="CQ60" s="1046"/>
      <c r="CR60" s="1044"/>
      <c r="CS60" s="1045"/>
      <c r="CT60" s="1045"/>
      <c r="CU60" s="1045"/>
      <c r="CV60" s="1046"/>
      <c r="CW60" s="1044"/>
      <c r="CX60" s="1045"/>
      <c r="CY60" s="1045"/>
      <c r="CZ60" s="1045"/>
      <c r="DA60" s="1046"/>
      <c r="DB60" s="1044"/>
      <c r="DC60" s="1045"/>
      <c r="DD60" s="1045"/>
      <c r="DE60" s="1045"/>
      <c r="DF60" s="1046"/>
      <c r="DG60" s="1044"/>
      <c r="DH60" s="1045"/>
      <c r="DI60" s="1045"/>
      <c r="DJ60" s="1045"/>
      <c r="DK60" s="1046"/>
      <c r="DL60" s="1044"/>
      <c r="DM60" s="1045"/>
      <c r="DN60" s="1045"/>
      <c r="DO60" s="1045"/>
      <c r="DP60" s="1046"/>
      <c r="DQ60" s="1044"/>
      <c r="DR60" s="1045"/>
      <c r="DS60" s="1045"/>
      <c r="DT60" s="1045"/>
      <c r="DU60" s="1046"/>
      <c r="DV60" s="1047"/>
      <c r="DW60" s="1048"/>
      <c r="DX60" s="1048"/>
      <c r="DY60" s="1048"/>
      <c r="DZ60" s="1049"/>
      <c r="EA60" s="247"/>
    </row>
    <row r="61" spans="1:131" s="248" customFormat="1" ht="26.25" customHeight="1" thickBot="1" x14ac:dyDescent="0.25">
      <c r="A61" s="262">
        <v>34</v>
      </c>
      <c r="B61" s="1092"/>
      <c r="C61" s="1093"/>
      <c r="D61" s="1093"/>
      <c r="E61" s="1093"/>
      <c r="F61" s="1093"/>
      <c r="G61" s="1093"/>
      <c r="H61" s="1093"/>
      <c r="I61" s="1093"/>
      <c r="J61" s="1093"/>
      <c r="K61" s="1093"/>
      <c r="L61" s="1093"/>
      <c r="M61" s="1093"/>
      <c r="N61" s="1093"/>
      <c r="O61" s="1093"/>
      <c r="P61" s="1094"/>
      <c r="Q61" s="1095"/>
      <c r="R61" s="1078"/>
      <c r="S61" s="1078"/>
      <c r="T61" s="1078"/>
      <c r="U61" s="1078"/>
      <c r="V61" s="1078"/>
      <c r="W61" s="1078"/>
      <c r="X61" s="1078"/>
      <c r="Y61" s="1078"/>
      <c r="Z61" s="1078"/>
      <c r="AA61" s="1078"/>
      <c r="AB61" s="1078"/>
      <c r="AC61" s="1078"/>
      <c r="AD61" s="1078"/>
      <c r="AE61" s="1096"/>
      <c r="AF61" s="1074"/>
      <c r="AG61" s="1075"/>
      <c r="AH61" s="1075"/>
      <c r="AI61" s="1075"/>
      <c r="AJ61" s="1076"/>
      <c r="AK61" s="1077"/>
      <c r="AL61" s="1078"/>
      <c r="AM61" s="1078"/>
      <c r="AN61" s="1078"/>
      <c r="AO61" s="1078"/>
      <c r="AP61" s="1078"/>
      <c r="AQ61" s="1078"/>
      <c r="AR61" s="1078"/>
      <c r="AS61" s="1078"/>
      <c r="AT61" s="1078"/>
      <c r="AU61" s="1078"/>
      <c r="AV61" s="1078"/>
      <c r="AW61" s="1078"/>
      <c r="AX61" s="1078"/>
      <c r="AY61" s="1078"/>
      <c r="AZ61" s="1079"/>
      <c r="BA61" s="1079"/>
      <c r="BB61" s="1079"/>
      <c r="BC61" s="1079"/>
      <c r="BD61" s="1079"/>
      <c r="BE61" s="1087"/>
      <c r="BF61" s="1087"/>
      <c r="BG61" s="1087"/>
      <c r="BH61" s="1087"/>
      <c r="BI61" s="1088"/>
      <c r="BJ61" s="253"/>
      <c r="BK61" s="253"/>
      <c r="BL61" s="253"/>
      <c r="BM61" s="253"/>
      <c r="BN61" s="253"/>
      <c r="BO61" s="266"/>
      <c r="BP61" s="266"/>
      <c r="BQ61" s="263">
        <v>55</v>
      </c>
      <c r="BR61" s="264"/>
      <c r="BS61" s="1069"/>
      <c r="BT61" s="1070"/>
      <c r="BU61" s="1070"/>
      <c r="BV61" s="1070"/>
      <c r="BW61" s="1070"/>
      <c r="BX61" s="1070"/>
      <c r="BY61" s="1070"/>
      <c r="BZ61" s="1070"/>
      <c r="CA61" s="1070"/>
      <c r="CB61" s="1070"/>
      <c r="CC61" s="1070"/>
      <c r="CD61" s="1070"/>
      <c r="CE61" s="1070"/>
      <c r="CF61" s="1070"/>
      <c r="CG61" s="1071"/>
      <c r="CH61" s="1044"/>
      <c r="CI61" s="1045"/>
      <c r="CJ61" s="1045"/>
      <c r="CK61" s="1045"/>
      <c r="CL61" s="1046"/>
      <c r="CM61" s="1044"/>
      <c r="CN61" s="1045"/>
      <c r="CO61" s="1045"/>
      <c r="CP61" s="1045"/>
      <c r="CQ61" s="1046"/>
      <c r="CR61" s="1044"/>
      <c r="CS61" s="1045"/>
      <c r="CT61" s="1045"/>
      <c r="CU61" s="1045"/>
      <c r="CV61" s="1046"/>
      <c r="CW61" s="1044"/>
      <c r="CX61" s="1045"/>
      <c r="CY61" s="1045"/>
      <c r="CZ61" s="1045"/>
      <c r="DA61" s="1046"/>
      <c r="DB61" s="1044"/>
      <c r="DC61" s="1045"/>
      <c r="DD61" s="1045"/>
      <c r="DE61" s="1045"/>
      <c r="DF61" s="1046"/>
      <c r="DG61" s="1044"/>
      <c r="DH61" s="1045"/>
      <c r="DI61" s="1045"/>
      <c r="DJ61" s="1045"/>
      <c r="DK61" s="1046"/>
      <c r="DL61" s="1044"/>
      <c r="DM61" s="1045"/>
      <c r="DN61" s="1045"/>
      <c r="DO61" s="1045"/>
      <c r="DP61" s="1046"/>
      <c r="DQ61" s="1044"/>
      <c r="DR61" s="1045"/>
      <c r="DS61" s="1045"/>
      <c r="DT61" s="1045"/>
      <c r="DU61" s="1046"/>
      <c r="DV61" s="1047"/>
      <c r="DW61" s="1048"/>
      <c r="DX61" s="1048"/>
      <c r="DY61" s="1048"/>
      <c r="DZ61" s="1049"/>
      <c r="EA61" s="247"/>
    </row>
    <row r="62" spans="1:131" s="248" customFormat="1" ht="26.25" customHeight="1" x14ac:dyDescent="0.2">
      <c r="A62" s="262">
        <v>35</v>
      </c>
      <c r="B62" s="1092"/>
      <c r="C62" s="1093"/>
      <c r="D62" s="1093"/>
      <c r="E62" s="1093"/>
      <c r="F62" s="1093"/>
      <c r="G62" s="1093"/>
      <c r="H62" s="1093"/>
      <c r="I62" s="1093"/>
      <c r="J62" s="1093"/>
      <c r="K62" s="1093"/>
      <c r="L62" s="1093"/>
      <c r="M62" s="1093"/>
      <c r="N62" s="1093"/>
      <c r="O62" s="1093"/>
      <c r="P62" s="1094"/>
      <c r="Q62" s="1095"/>
      <c r="R62" s="1078"/>
      <c r="S62" s="1078"/>
      <c r="T62" s="1078"/>
      <c r="U62" s="1078"/>
      <c r="V62" s="1078"/>
      <c r="W62" s="1078"/>
      <c r="X62" s="1078"/>
      <c r="Y62" s="1078"/>
      <c r="Z62" s="1078"/>
      <c r="AA62" s="1078"/>
      <c r="AB62" s="1078"/>
      <c r="AC62" s="1078"/>
      <c r="AD62" s="1078"/>
      <c r="AE62" s="1096"/>
      <c r="AF62" s="1074"/>
      <c r="AG62" s="1075"/>
      <c r="AH62" s="1075"/>
      <c r="AI62" s="1075"/>
      <c r="AJ62" s="1076"/>
      <c r="AK62" s="1077"/>
      <c r="AL62" s="1078"/>
      <c r="AM62" s="1078"/>
      <c r="AN62" s="1078"/>
      <c r="AO62" s="1078"/>
      <c r="AP62" s="1078"/>
      <c r="AQ62" s="1078"/>
      <c r="AR62" s="1078"/>
      <c r="AS62" s="1078"/>
      <c r="AT62" s="1078"/>
      <c r="AU62" s="1078"/>
      <c r="AV62" s="1078"/>
      <c r="AW62" s="1078"/>
      <c r="AX62" s="1078"/>
      <c r="AY62" s="1078"/>
      <c r="AZ62" s="1079"/>
      <c r="BA62" s="1079"/>
      <c r="BB62" s="1079"/>
      <c r="BC62" s="1079"/>
      <c r="BD62" s="1079"/>
      <c r="BE62" s="1087"/>
      <c r="BF62" s="1087"/>
      <c r="BG62" s="1087"/>
      <c r="BH62" s="1087"/>
      <c r="BI62" s="1088"/>
      <c r="BJ62" s="1089" t="s">
        <v>415</v>
      </c>
      <c r="BK62" s="1090"/>
      <c r="BL62" s="1090"/>
      <c r="BM62" s="1090"/>
      <c r="BN62" s="1091"/>
      <c r="BO62" s="266"/>
      <c r="BP62" s="266"/>
      <c r="BQ62" s="263">
        <v>56</v>
      </c>
      <c r="BR62" s="264"/>
      <c r="BS62" s="1069"/>
      <c r="BT62" s="1070"/>
      <c r="BU62" s="1070"/>
      <c r="BV62" s="1070"/>
      <c r="BW62" s="1070"/>
      <c r="BX62" s="1070"/>
      <c r="BY62" s="1070"/>
      <c r="BZ62" s="1070"/>
      <c r="CA62" s="1070"/>
      <c r="CB62" s="1070"/>
      <c r="CC62" s="1070"/>
      <c r="CD62" s="1070"/>
      <c r="CE62" s="1070"/>
      <c r="CF62" s="1070"/>
      <c r="CG62" s="1071"/>
      <c r="CH62" s="1044"/>
      <c r="CI62" s="1045"/>
      <c r="CJ62" s="1045"/>
      <c r="CK62" s="1045"/>
      <c r="CL62" s="1046"/>
      <c r="CM62" s="1044"/>
      <c r="CN62" s="1045"/>
      <c r="CO62" s="1045"/>
      <c r="CP62" s="1045"/>
      <c r="CQ62" s="1046"/>
      <c r="CR62" s="1044"/>
      <c r="CS62" s="1045"/>
      <c r="CT62" s="1045"/>
      <c r="CU62" s="1045"/>
      <c r="CV62" s="1046"/>
      <c r="CW62" s="1044"/>
      <c r="CX62" s="1045"/>
      <c r="CY62" s="1045"/>
      <c r="CZ62" s="1045"/>
      <c r="DA62" s="1046"/>
      <c r="DB62" s="1044"/>
      <c r="DC62" s="1045"/>
      <c r="DD62" s="1045"/>
      <c r="DE62" s="1045"/>
      <c r="DF62" s="1046"/>
      <c r="DG62" s="1044"/>
      <c r="DH62" s="1045"/>
      <c r="DI62" s="1045"/>
      <c r="DJ62" s="1045"/>
      <c r="DK62" s="1046"/>
      <c r="DL62" s="1044"/>
      <c r="DM62" s="1045"/>
      <c r="DN62" s="1045"/>
      <c r="DO62" s="1045"/>
      <c r="DP62" s="1046"/>
      <c r="DQ62" s="1044"/>
      <c r="DR62" s="1045"/>
      <c r="DS62" s="1045"/>
      <c r="DT62" s="1045"/>
      <c r="DU62" s="1046"/>
      <c r="DV62" s="1047"/>
      <c r="DW62" s="1048"/>
      <c r="DX62" s="1048"/>
      <c r="DY62" s="1048"/>
      <c r="DZ62" s="1049"/>
      <c r="EA62" s="247"/>
    </row>
    <row r="63" spans="1:131" s="248" customFormat="1" ht="26.25" customHeight="1" thickBot="1" x14ac:dyDescent="0.25">
      <c r="A63" s="265" t="s">
        <v>394</v>
      </c>
      <c r="B63" s="999" t="s">
        <v>416</v>
      </c>
      <c r="C63" s="1000"/>
      <c r="D63" s="1000"/>
      <c r="E63" s="1000"/>
      <c r="F63" s="1000"/>
      <c r="G63" s="1000"/>
      <c r="H63" s="1000"/>
      <c r="I63" s="1000"/>
      <c r="J63" s="1000"/>
      <c r="K63" s="1000"/>
      <c r="L63" s="1000"/>
      <c r="M63" s="1000"/>
      <c r="N63" s="1000"/>
      <c r="O63" s="1000"/>
      <c r="P63" s="1001"/>
      <c r="Q63" s="1017"/>
      <c r="R63" s="1018"/>
      <c r="S63" s="1018"/>
      <c r="T63" s="1018"/>
      <c r="U63" s="1018"/>
      <c r="V63" s="1018"/>
      <c r="W63" s="1018"/>
      <c r="X63" s="1018"/>
      <c r="Y63" s="1018"/>
      <c r="Z63" s="1018"/>
      <c r="AA63" s="1018"/>
      <c r="AB63" s="1018"/>
      <c r="AC63" s="1018"/>
      <c r="AD63" s="1018"/>
      <c r="AE63" s="1083"/>
      <c r="AF63" s="1084">
        <v>70</v>
      </c>
      <c r="AG63" s="1014"/>
      <c r="AH63" s="1014"/>
      <c r="AI63" s="1014"/>
      <c r="AJ63" s="1085"/>
      <c r="AK63" s="1086"/>
      <c r="AL63" s="1018"/>
      <c r="AM63" s="1018"/>
      <c r="AN63" s="1018"/>
      <c r="AO63" s="1018"/>
      <c r="AP63" s="1014">
        <v>3246</v>
      </c>
      <c r="AQ63" s="1014"/>
      <c r="AR63" s="1014"/>
      <c r="AS63" s="1014"/>
      <c r="AT63" s="1014"/>
      <c r="AU63" s="1014">
        <v>2619</v>
      </c>
      <c r="AV63" s="1014"/>
      <c r="AW63" s="1014"/>
      <c r="AX63" s="1014"/>
      <c r="AY63" s="1014"/>
      <c r="AZ63" s="1080"/>
      <c r="BA63" s="1080"/>
      <c r="BB63" s="1080"/>
      <c r="BC63" s="1080"/>
      <c r="BD63" s="1080"/>
      <c r="BE63" s="1015"/>
      <c r="BF63" s="1015"/>
      <c r="BG63" s="1015"/>
      <c r="BH63" s="1015"/>
      <c r="BI63" s="1016"/>
      <c r="BJ63" s="1081" t="s">
        <v>140</v>
      </c>
      <c r="BK63" s="1006"/>
      <c r="BL63" s="1006"/>
      <c r="BM63" s="1006"/>
      <c r="BN63" s="1082"/>
      <c r="BO63" s="266"/>
      <c r="BP63" s="266"/>
      <c r="BQ63" s="263">
        <v>57</v>
      </c>
      <c r="BR63" s="264"/>
      <c r="BS63" s="1069"/>
      <c r="BT63" s="1070"/>
      <c r="BU63" s="1070"/>
      <c r="BV63" s="1070"/>
      <c r="BW63" s="1070"/>
      <c r="BX63" s="1070"/>
      <c r="BY63" s="1070"/>
      <c r="BZ63" s="1070"/>
      <c r="CA63" s="1070"/>
      <c r="CB63" s="1070"/>
      <c r="CC63" s="1070"/>
      <c r="CD63" s="1070"/>
      <c r="CE63" s="1070"/>
      <c r="CF63" s="1070"/>
      <c r="CG63" s="1071"/>
      <c r="CH63" s="1044"/>
      <c r="CI63" s="1045"/>
      <c r="CJ63" s="1045"/>
      <c r="CK63" s="1045"/>
      <c r="CL63" s="1046"/>
      <c r="CM63" s="1044"/>
      <c r="CN63" s="1045"/>
      <c r="CO63" s="1045"/>
      <c r="CP63" s="1045"/>
      <c r="CQ63" s="1046"/>
      <c r="CR63" s="1044"/>
      <c r="CS63" s="1045"/>
      <c r="CT63" s="1045"/>
      <c r="CU63" s="1045"/>
      <c r="CV63" s="1046"/>
      <c r="CW63" s="1044"/>
      <c r="CX63" s="1045"/>
      <c r="CY63" s="1045"/>
      <c r="CZ63" s="1045"/>
      <c r="DA63" s="1046"/>
      <c r="DB63" s="1044"/>
      <c r="DC63" s="1045"/>
      <c r="DD63" s="1045"/>
      <c r="DE63" s="1045"/>
      <c r="DF63" s="1046"/>
      <c r="DG63" s="1044"/>
      <c r="DH63" s="1045"/>
      <c r="DI63" s="1045"/>
      <c r="DJ63" s="1045"/>
      <c r="DK63" s="1046"/>
      <c r="DL63" s="1044"/>
      <c r="DM63" s="1045"/>
      <c r="DN63" s="1045"/>
      <c r="DO63" s="1045"/>
      <c r="DP63" s="1046"/>
      <c r="DQ63" s="1044"/>
      <c r="DR63" s="1045"/>
      <c r="DS63" s="1045"/>
      <c r="DT63" s="1045"/>
      <c r="DU63" s="1046"/>
      <c r="DV63" s="1047"/>
      <c r="DW63" s="1048"/>
      <c r="DX63" s="1048"/>
      <c r="DY63" s="1048"/>
      <c r="DZ63" s="1049"/>
      <c r="EA63" s="247"/>
    </row>
    <row r="64" spans="1:131" s="248" customFormat="1" ht="26.25" customHeight="1" x14ac:dyDescent="0.2">
      <c r="A64" s="266"/>
      <c r="B64" s="266"/>
      <c r="C64" s="266"/>
      <c r="D64" s="266"/>
      <c r="E64" s="266"/>
      <c r="F64" s="266"/>
      <c r="G64" s="266"/>
      <c r="H64" s="266"/>
      <c r="I64" s="266"/>
      <c r="J64" s="266"/>
      <c r="K64" s="266"/>
      <c r="L64" s="266"/>
      <c r="M64" s="266"/>
      <c r="N64" s="266"/>
      <c r="O64" s="266"/>
      <c r="P64" s="266"/>
      <c r="Q64" s="266"/>
      <c r="R64" s="266"/>
      <c r="S64" s="266"/>
      <c r="T64" s="266"/>
      <c r="U64" s="266"/>
      <c r="V64" s="266"/>
      <c r="W64" s="266"/>
      <c r="X64" s="266"/>
      <c r="Y64" s="266"/>
      <c r="Z64" s="266"/>
      <c r="AA64" s="266"/>
      <c r="AB64" s="266"/>
      <c r="AC64" s="266"/>
      <c r="AD64" s="266"/>
      <c r="AE64" s="266"/>
      <c r="AF64" s="266"/>
      <c r="AG64" s="266"/>
      <c r="AH64" s="266"/>
      <c r="AI64" s="266"/>
      <c r="AJ64" s="266"/>
      <c r="AK64" s="266"/>
      <c r="AL64" s="266"/>
      <c r="AM64" s="266"/>
      <c r="AN64" s="266"/>
      <c r="AO64" s="266"/>
      <c r="AP64" s="266"/>
      <c r="AQ64" s="266"/>
      <c r="AR64" s="266"/>
      <c r="AS64" s="266"/>
      <c r="AT64" s="266"/>
      <c r="AU64" s="266"/>
      <c r="AV64" s="266"/>
      <c r="AW64" s="266"/>
      <c r="AX64" s="266"/>
      <c r="AY64" s="266"/>
      <c r="AZ64" s="266"/>
      <c r="BA64" s="266"/>
      <c r="BB64" s="266"/>
      <c r="BC64" s="266"/>
      <c r="BD64" s="266"/>
      <c r="BE64" s="266"/>
      <c r="BF64" s="266"/>
      <c r="BG64" s="266"/>
      <c r="BH64" s="266"/>
      <c r="BI64" s="266"/>
      <c r="BJ64" s="266"/>
      <c r="BK64" s="266"/>
      <c r="BL64" s="266"/>
      <c r="BM64" s="266"/>
      <c r="BN64" s="266"/>
      <c r="BO64" s="266"/>
      <c r="BP64" s="266"/>
      <c r="BQ64" s="263">
        <v>58</v>
      </c>
      <c r="BR64" s="264"/>
      <c r="BS64" s="1069"/>
      <c r="BT64" s="1070"/>
      <c r="BU64" s="1070"/>
      <c r="BV64" s="1070"/>
      <c r="BW64" s="1070"/>
      <c r="BX64" s="1070"/>
      <c r="BY64" s="1070"/>
      <c r="BZ64" s="1070"/>
      <c r="CA64" s="1070"/>
      <c r="CB64" s="1070"/>
      <c r="CC64" s="1070"/>
      <c r="CD64" s="1070"/>
      <c r="CE64" s="1070"/>
      <c r="CF64" s="1070"/>
      <c r="CG64" s="1071"/>
      <c r="CH64" s="1044"/>
      <c r="CI64" s="1045"/>
      <c r="CJ64" s="1045"/>
      <c r="CK64" s="1045"/>
      <c r="CL64" s="1046"/>
      <c r="CM64" s="1044"/>
      <c r="CN64" s="1045"/>
      <c r="CO64" s="1045"/>
      <c r="CP64" s="1045"/>
      <c r="CQ64" s="1046"/>
      <c r="CR64" s="1044"/>
      <c r="CS64" s="1045"/>
      <c r="CT64" s="1045"/>
      <c r="CU64" s="1045"/>
      <c r="CV64" s="1046"/>
      <c r="CW64" s="1044"/>
      <c r="CX64" s="1045"/>
      <c r="CY64" s="1045"/>
      <c r="CZ64" s="1045"/>
      <c r="DA64" s="1046"/>
      <c r="DB64" s="1044"/>
      <c r="DC64" s="1045"/>
      <c r="DD64" s="1045"/>
      <c r="DE64" s="1045"/>
      <c r="DF64" s="1046"/>
      <c r="DG64" s="1044"/>
      <c r="DH64" s="1045"/>
      <c r="DI64" s="1045"/>
      <c r="DJ64" s="1045"/>
      <c r="DK64" s="1046"/>
      <c r="DL64" s="1044"/>
      <c r="DM64" s="1045"/>
      <c r="DN64" s="1045"/>
      <c r="DO64" s="1045"/>
      <c r="DP64" s="1046"/>
      <c r="DQ64" s="1044"/>
      <c r="DR64" s="1045"/>
      <c r="DS64" s="1045"/>
      <c r="DT64" s="1045"/>
      <c r="DU64" s="1046"/>
      <c r="DV64" s="1047"/>
      <c r="DW64" s="1048"/>
      <c r="DX64" s="1048"/>
      <c r="DY64" s="1048"/>
      <c r="DZ64" s="1049"/>
      <c r="EA64" s="247"/>
    </row>
    <row r="65" spans="1:131" s="248" customFormat="1" ht="26.25" customHeight="1" thickBot="1" x14ac:dyDescent="0.25">
      <c r="A65" s="253" t="s">
        <v>417</v>
      </c>
      <c r="B65" s="253"/>
      <c r="C65" s="253"/>
      <c r="D65" s="253"/>
      <c r="E65" s="253"/>
      <c r="F65" s="253"/>
      <c r="G65" s="253"/>
      <c r="H65" s="253"/>
      <c r="I65" s="253"/>
      <c r="J65" s="253"/>
      <c r="K65" s="253"/>
      <c r="L65" s="253"/>
      <c r="M65" s="253"/>
      <c r="N65" s="253"/>
      <c r="O65" s="253"/>
      <c r="P65" s="253"/>
      <c r="Q65" s="253"/>
      <c r="R65" s="253"/>
      <c r="S65" s="253"/>
      <c r="T65" s="253"/>
      <c r="U65" s="253"/>
      <c r="V65" s="253"/>
      <c r="W65" s="253"/>
      <c r="X65" s="253"/>
      <c r="Y65" s="253"/>
      <c r="Z65" s="253"/>
      <c r="AA65" s="253"/>
      <c r="AB65" s="253"/>
      <c r="AC65" s="253"/>
      <c r="AD65" s="253"/>
      <c r="AE65" s="253"/>
      <c r="AF65" s="253"/>
      <c r="AG65" s="253"/>
      <c r="AH65" s="253"/>
      <c r="AI65" s="253"/>
      <c r="AJ65" s="253"/>
      <c r="AK65" s="253"/>
      <c r="AL65" s="253"/>
      <c r="AM65" s="253"/>
      <c r="AN65" s="253"/>
      <c r="AO65" s="253"/>
      <c r="AP65" s="253"/>
      <c r="AQ65" s="253"/>
      <c r="AR65" s="253"/>
      <c r="AS65" s="253"/>
      <c r="AT65" s="253"/>
      <c r="AU65" s="253"/>
      <c r="AV65" s="253"/>
      <c r="AW65" s="253"/>
      <c r="AX65" s="253"/>
      <c r="AY65" s="253"/>
      <c r="AZ65" s="253"/>
      <c r="BA65" s="253"/>
      <c r="BB65" s="253"/>
      <c r="BC65" s="253"/>
      <c r="BD65" s="253"/>
      <c r="BE65" s="266"/>
      <c r="BF65" s="266"/>
      <c r="BG65" s="266"/>
      <c r="BH65" s="266"/>
      <c r="BI65" s="266"/>
      <c r="BJ65" s="266"/>
      <c r="BK65" s="266"/>
      <c r="BL65" s="266"/>
      <c r="BM65" s="266"/>
      <c r="BN65" s="266"/>
      <c r="BO65" s="266"/>
      <c r="BP65" s="266"/>
      <c r="BQ65" s="263">
        <v>59</v>
      </c>
      <c r="BR65" s="264"/>
      <c r="BS65" s="1069"/>
      <c r="BT65" s="1070"/>
      <c r="BU65" s="1070"/>
      <c r="BV65" s="1070"/>
      <c r="BW65" s="1070"/>
      <c r="BX65" s="1070"/>
      <c r="BY65" s="1070"/>
      <c r="BZ65" s="1070"/>
      <c r="CA65" s="1070"/>
      <c r="CB65" s="1070"/>
      <c r="CC65" s="1070"/>
      <c r="CD65" s="1070"/>
      <c r="CE65" s="1070"/>
      <c r="CF65" s="1070"/>
      <c r="CG65" s="1071"/>
      <c r="CH65" s="1044"/>
      <c r="CI65" s="1045"/>
      <c r="CJ65" s="1045"/>
      <c r="CK65" s="1045"/>
      <c r="CL65" s="1046"/>
      <c r="CM65" s="1044"/>
      <c r="CN65" s="1045"/>
      <c r="CO65" s="1045"/>
      <c r="CP65" s="1045"/>
      <c r="CQ65" s="1046"/>
      <c r="CR65" s="1044"/>
      <c r="CS65" s="1045"/>
      <c r="CT65" s="1045"/>
      <c r="CU65" s="1045"/>
      <c r="CV65" s="1046"/>
      <c r="CW65" s="1044"/>
      <c r="CX65" s="1045"/>
      <c r="CY65" s="1045"/>
      <c r="CZ65" s="1045"/>
      <c r="DA65" s="1046"/>
      <c r="DB65" s="1044"/>
      <c r="DC65" s="1045"/>
      <c r="DD65" s="1045"/>
      <c r="DE65" s="1045"/>
      <c r="DF65" s="1046"/>
      <c r="DG65" s="1044"/>
      <c r="DH65" s="1045"/>
      <c r="DI65" s="1045"/>
      <c r="DJ65" s="1045"/>
      <c r="DK65" s="1046"/>
      <c r="DL65" s="1044"/>
      <c r="DM65" s="1045"/>
      <c r="DN65" s="1045"/>
      <c r="DO65" s="1045"/>
      <c r="DP65" s="1046"/>
      <c r="DQ65" s="1044"/>
      <c r="DR65" s="1045"/>
      <c r="DS65" s="1045"/>
      <c r="DT65" s="1045"/>
      <c r="DU65" s="1046"/>
      <c r="DV65" s="1047"/>
      <c r="DW65" s="1048"/>
      <c r="DX65" s="1048"/>
      <c r="DY65" s="1048"/>
      <c r="DZ65" s="1049"/>
      <c r="EA65" s="247"/>
    </row>
    <row r="66" spans="1:131" s="248" customFormat="1" ht="26.25" customHeight="1" x14ac:dyDescent="0.2">
      <c r="A66" s="1050" t="s">
        <v>418</v>
      </c>
      <c r="B66" s="1051"/>
      <c r="C66" s="1051"/>
      <c r="D66" s="1051"/>
      <c r="E66" s="1051"/>
      <c r="F66" s="1051"/>
      <c r="G66" s="1051"/>
      <c r="H66" s="1051"/>
      <c r="I66" s="1051"/>
      <c r="J66" s="1051"/>
      <c r="K66" s="1051"/>
      <c r="L66" s="1051"/>
      <c r="M66" s="1051"/>
      <c r="N66" s="1051"/>
      <c r="O66" s="1051"/>
      <c r="P66" s="1052"/>
      <c r="Q66" s="1056" t="s">
        <v>398</v>
      </c>
      <c r="R66" s="1057"/>
      <c r="S66" s="1057"/>
      <c r="T66" s="1057"/>
      <c r="U66" s="1058"/>
      <c r="V66" s="1056" t="s">
        <v>399</v>
      </c>
      <c r="W66" s="1057"/>
      <c r="X66" s="1057"/>
      <c r="Y66" s="1057"/>
      <c r="Z66" s="1058"/>
      <c r="AA66" s="1056" t="s">
        <v>419</v>
      </c>
      <c r="AB66" s="1057"/>
      <c r="AC66" s="1057"/>
      <c r="AD66" s="1057"/>
      <c r="AE66" s="1058"/>
      <c r="AF66" s="1062" t="s">
        <v>401</v>
      </c>
      <c r="AG66" s="1063"/>
      <c r="AH66" s="1063"/>
      <c r="AI66" s="1063"/>
      <c r="AJ66" s="1064"/>
      <c r="AK66" s="1056" t="s">
        <v>420</v>
      </c>
      <c r="AL66" s="1051"/>
      <c r="AM66" s="1051"/>
      <c r="AN66" s="1051"/>
      <c r="AO66" s="1052"/>
      <c r="AP66" s="1056" t="s">
        <v>403</v>
      </c>
      <c r="AQ66" s="1057"/>
      <c r="AR66" s="1057"/>
      <c r="AS66" s="1057"/>
      <c r="AT66" s="1058"/>
      <c r="AU66" s="1056" t="s">
        <v>421</v>
      </c>
      <c r="AV66" s="1057"/>
      <c r="AW66" s="1057"/>
      <c r="AX66" s="1057"/>
      <c r="AY66" s="1058"/>
      <c r="AZ66" s="1056" t="s">
        <v>382</v>
      </c>
      <c r="BA66" s="1057"/>
      <c r="BB66" s="1057"/>
      <c r="BC66" s="1057"/>
      <c r="BD66" s="1072"/>
      <c r="BE66" s="266"/>
      <c r="BF66" s="266"/>
      <c r="BG66" s="266"/>
      <c r="BH66" s="266"/>
      <c r="BI66" s="266"/>
      <c r="BJ66" s="266"/>
      <c r="BK66" s="266"/>
      <c r="BL66" s="266"/>
      <c r="BM66" s="266"/>
      <c r="BN66" s="266"/>
      <c r="BO66" s="266"/>
      <c r="BP66" s="266"/>
      <c r="BQ66" s="263">
        <v>60</v>
      </c>
      <c r="BR66" s="268"/>
      <c r="BS66" s="1008"/>
      <c r="BT66" s="1009"/>
      <c r="BU66" s="1009"/>
      <c r="BV66" s="1009"/>
      <c r="BW66" s="1009"/>
      <c r="BX66" s="1009"/>
      <c r="BY66" s="1009"/>
      <c r="BZ66" s="1009"/>
      <c r="CA66" s="1009"/>
      <c r="CB66" s="1009"/>
      <c r="CC66" s="1009"/>
      <c r="CD66" s="1009"/>
      <c r="CE66" s="1009"/>
      <c r="CF66" s="1009"/>
      <c r="CG66" s="1010"/>
      <c r="CH66" s="1011"/>
      <c r="CI66" s="1012"/>
      <c r="CJ66" s="1012"/>
      <c r="CK66" s="1012"/>
      <c r="CL66" s="1013"/>
      <c r="CM66" s="1011"/>
      <c r="CN66" s="1012"/>
      <c r="CO66" s="1012"/>
      <c r="CP66" s="1012"/>
      <c r="CQ66" s="1013"/>
      <c r="CR66" s="1011"/>
      <c r="CS66" s="1012"/>
      <c r="CT66" s="1012"/>
      <c r="CU66" s="1012"/>
      <c r="CV66" s="1013"/>
      <c r="CW66" s="1011"/>
      <c r="CX66" s="1012"/>
      <c r="CY66" s="1012"/>
      <c r="CZ66" s="1012"/>
      <c r="DA66" s="1013"/>
      <c r="DB66" s="1011"/>
      <c r="DC66" s="1012"/>
      <c r="DD66" s="1012"/>
      <c r="DE66" s="1012"/>
      <c r="DF66" s="1013"/>
      <c r="DG66" s="1011"/>
      <c r="DH66" s="1012"/>
      <c r="DI66" s="1012"/>
      <c r="DJ66" s="1012"/>
      <c r="DK66" s="1013"/>
      <c r="DL66" s="1011"/>
      <c r="DM66" s="1012"/>
      <c r="DN66" s="1012"/>
      <c r="DO66" s="1012"/>
      <c r="DP66" s="1013"/>
      <c r="DQ66" s="1011"/>
      <c r="DR66" s="1012"/>
      <c r="DS66" s="1012"/>
      <c r="DT66" s="1012"/>
      <c r="DU66" s="1013"/>
      <c r="DV66" s="996"/>
      <c r="DW66" s="997"/>
      <c r="DX66" s="997"/>
      <c r="DY66" s="997"/>
      <c r="DZ66" s="998"/>
      <c r="EA66" s="247"/>
    </row>
    <row r="67" spans="1:131" s="248" customFormat="1" ht="26.25" customHeight="1" thickBot="1" x14ac:dyDescent="0.25">
      <c r="A67" s="1053"/>
      <c r="B67" s="1054"/>
      <c r="C67" s="1054"/>
      <c r="D67" s="1054"/>
      <c r="E67" s="1054"/>
      <c r="F67" s="1054"/>
      <c r="G67" s="1054"/>
      <c r="H67" s="1054"/>
      <c r="I67" s="1054"/>
      <c r="J67" s="1054"/>
      <c r="K67" s="1054"/>
      <c r="L67" s="1054"/>
      <c r="M67" s="1054"/>
      <c r="N67" s="1054"/>
      <c r="O67" s="1054"/>
      <c r="P67" s="1055"/>
      <c r="Q67" s="1059"/>
      <c r="R67" s="1060"/>
      <c r="S67" s="1060"/>
      <c r="T67" s="1060"/>
      <c r="U67" s="1061"/>
      <c r="V67" s="1059"/>
      <c r="W67" s="1060"/>
      <c r="X67" s="1060"/>
      <c r="Y67" s="1060"/>
      <c r="Z67" s="1061"/>
      <c r="AA67" s="1059"/>
      <c r="AB67" s="1060"/>
      <c r="AC67" s="1060"/>
      <c r="AD67" s="1060"/>
      <c r="AE67" s="1061"/>
      <c r="AF67" s="1065"/>
      <c r="AG67" s="1066"/>
      <c r="AH67" s="1066"/>
      <c r="AI67" s="1066"/>
      <c r="AJ67" s="1067"/>
      <c r="AK67" s="1068"/>
      <c r="AL67" s="1054"/>
      <c r="AM67" s="1054"/>
      <c r="AN67" s="1054"/>
      <c r="AO67" s="1055"/>
      <c r="AP67" s="1059"/>
      <c r="AQ67" s="1060"/>
      <c r="AR67" s="1060"/>
      <c r="AS67" s="1060"/>
      <c r="AT67" s="1061"/>
      <c r="AU67" s="1059"/>
      <c r="AV67" s="1060"/>
      <c r="AW67" s="1060"/>
      <c r="AX67" s="1060"/>
      <c r="AY67" s="1061"/>
      <c r="AZ67" s="1059"/>
      <c r="BA67" s="1060"/>
      <c r="BB67" s="1060"/>
      <c r="BC67" s="1060"/>
      <c r="BD67" s="1073"/>
      <c r="BE67" s="266"/>
      <c r="BF67" s="266"/>
      <c r="BG67" s="266"/>
      <c r="BH67" s="266"/>
      <c r="BI67" s="266"/>
      <c r="BJ67" s="266"/>
      <c r="BK67" s="266"/>
      <c r="BL67" s="266"/>
      <c r="BM67" s="266"/>
      <c r="BN67" s="266"/>
      <c r="BO67" s="266"/>
      <c r="BP67" s="266"/>
      <c r="BQ67" s="263">
        <v>61</v>
      </c>
      <c r="BR67" s="268"/>
      <c r="BS67" s="1008"/>
      <c r="BT67" s="1009"/>
      <c r="BU67" s="1009"/>
      <c r="BV67" s="1009"/>
      <c r="BW67" s="1009"/>
      <c r="BX67" s="1009"/>
      <c r="BY67" s="1009"/>
      <c r="BZ67" s="1009"/>
      <c r="CA67" s="1009"/>
      <c r="CB67" s="1009"/>
      <c r="CC67" s="1009"/>
      <c r="CD67" s="1009"/>
      <c r="CE67" s="1009"/>
      <c r="CF67" s="1009"/>
      <c r="CG67" s="1010"/>
      <c r="CH67" s="1011"/>
      <c r="CI67" s="1012"/>
      <c r="CJ67" s="1012"/>
      <c r="CK67" s="1012"/>
      <c r="CL67" s="1013"/>
      <c r="CM67" s="1011"/>
      <c r="CN67" s="1012"/>
      <c r="CO67" s="1012"/>
      <c r="CP67" s="1012"/>
      <c r="CQ67" s="1013"/>
      <c r="CR67" s="1011"/>
      <c r="CS67" s="1012"/>
      <c r="CT67" s="1012"/>
      <c r="CU67" s="1012"/>
      <c r="CV67" s="1013"/>
      <c r="CW67" s="1011"/>
      <c r="CX67" s="1012"/>
      <c r="CY67" s="1012"/>
      <c r="CZ67" s="1012"/>
      <c r="DA67" s="1013"/>
      <c r="DB67" s="1011"/>
      <c r="DC67" s="1012"/>
      <c r="DD67" s="1012"/>
      <c r="DE67" s="1012"/>
      <c r="DF67" s="1013"/>
      <c r="DG67" s="1011"/>
      <c r="DH67" s="1012"/>
      <c r="DI67" s="1012"/>
      <c r="DJ67" s="1012"/>
      <c r="DK67" s="1013"/>
      <c r="DL67" s="1011"/>
      <c r="DM67" s="1012"/>
      <c r="DN67" s="1012"/>
      <c r="DO67" s="1012"/>
      <c r="DP67" s="1013"/>
      <c r="DQ67" s="1011"/>
      <c r="DR67" s="1012"/>
      <c r="DS67" s="1012"/>
      <c r="DT67" s="1012"/>
      <c r="DU67" s="1013"/>
      <c r="DV67" s="996"/>
      <c r="DW67" s="997"/>
      <c r="DX67" s="997"/>
      <c r="DY67" s="997"/>
      <c r="DZ67" s="998"/>
      <c r="EA67" s="247"/>
    </row>
    <row r="68" spans="1:131" s="248" customFormat="1" ht="26.25" customHeight="1" thickTop="1" x14ac:dyDescent="0.2">
      <c r="A68" s="259">
        <v>1</v>
      </c>
      <c r="B68" s="1040" t="s">
        <v>581</v>
      </c>
      <c r="C68" s="1041"/>
      <c r="D68" s="1041"/>
      <c r="E68" s="1041"/>
      <c r="F68" s="1041"/>
      <c r="G68" s="1041"/>
      <c r="H68" s="1041"/>
      <c r="I68" s="1041"/>
      <c r="J68" s="1041"/>
      <c r="K68" s="1041"/>
      <c r="L68" s="1041"/>
      <c r="M68" s="1041"/>
      <c r="N68" s="1041"/>
      <c r="O68" s="1041"/>
      <c r="P68" s="1042"/>
      <c r="Q68" s="1043">
        <v>7654</v>
      </c>
      <c r="R68" s="1037"/>
      <c r="S68" s="1037"/>
      <c r="T68" s="1037"/>
      <c r="U68" s="1037"/>
      <c r="V68" s="1037">
        <v>7650</v>
      </c>
      <c r="W68" s="1037"/>
      <c r="X68" s="1037"/>
      <c r="Y68" s="1037"/>
      <c r="Z68" s="1037"/>
      <c r="AA68" s="1037">
        <v>4</v>
      </c>
      <c r="AB68" s="1037"/>
      <c r="AC68" s="1037"/>
      <c r="AD68" s="1037"/>
      <c r="AE68" s="1037"/>
      <c r="AF68" s="1037">
        <v>1955</v>
      </c>
      <c r="AG68" s="1037"/>
      <c r="AH68" s="1037"/>
      <c r="AI68" s="1037"/>
      <c r="AJ68" s="1037"/>
      <c r="AK68" s="1037" t="s">
        <v>516</v>
      </c>
      <c r="AL68" s="1037"/>
      <c r="AM68" s="1037"/>
      <c r="AN68" s="1037"/>
      <c r="AO68" s="1037"/>
      <c r="AP68" s="1037">
        <v>4406</v>
      </c>
      <c r="AQ68" s="1037"/>
      <c r="AR68" s="1037"/>
      <c r="AS68" s="1037"/>
      <c r="AT68" s="1037"/>
      <c r="AU68" s="1037">
        <v>89</v>
      </c>
      <c r="AV68" s="1037"/>
      <c r="AW68" s="1037"/>
      <c r="AX68" s="1037"/>
      <c r="AY68" s="1037"/>
      <c r="AZ68" s="1038"/>
      <c r="BA68" s="1038"/>
      <c r="BB68" s="1038"/>
      <c r="BC68" s="1038"/>
      <c r="BD68" s="1039"/>
      <c r="BE68" s="266"/>
      <c r="BF68" s="266"/>
      <c r="BG68" s="266"/>
      <c r="BH68" s="266"/>
      <c r="BI68" s="266"/>
      <c r="BJ68" s="266"/>
      <c r="BK68" s="266"/>
      <c r="BL68" s="266"/>
      <c r="BM68" s="266"/>
      <c r="BN68" s="266"/>
      <c r="BO68" s="266"/>
      <c r="BP68" s="266"/>
      <c r="BQ68" s="263">
        <v>62</v>
      </c>
      <c r="BR68" s="268"/>
      <c r="BS68" s="1008"/>
      <c r="BT68" s="1009"/>
      <c r="BU68" s="1009"/>
      <c r="BV68" s="1009"/>
      <c r="BW68" s="1009"/>
      <c r="BX68" s="1009"/>
      <c r="BY68" s="1009"/>
      <c r="BZ68" s="1009"/>
      <c r="CA68" s="1009"/>
      <c r="CB68" s="1009"/>
      <c r="CC68" s="1009"/>
      <c r="CD68" s="1009"/>
      <c r="CE68" s="1009"/>
      <c r="CF68" s="1009"/>
      <c r="CG68" s="1010"/>
      <c r="CH68" s="1011"/>
      <c r="CI68" s="1012"/>
      <c r="CJ68" s="1012"/>
      <c r="CK68" s="1012"/>
      <c r="CL68" s="1013"/>
      <c r="CM68" s="1011"/>
      <c r="CN68" s="1012"/>
      <c r="CO68" s="1012"/>
      <c r="CP68" s="1012"/>
      <c r="CQ68" s="1013"/>
      <c r="CR68" s="1011"/>
      <c r="CS68" s="1012"/>
      <c r="CT68" s="1012"/>
      <c r="CU68" s="1012"/>
      <c r="CV68" s="1013"/>
      <c r="CW68" s="1011"/>
      <c r="CX68" s="1012"/>
      <c r="CY68" s="1012"/>
      <c r="CZ68" s="1012"/>
      <c r="DA68" s="1013"/>
      <c r="DB68" s="1011"/>
      <c r="DC68" s="1012"/>
      <c r="DD68" s="1012"/>
      <c r="DE68" s="1012"/>
      <c r="DF68" s="1013"/>
      <c r="DG68" s="1011"/>
      <c r="DH68" s="1012"/>
      <c r="DI68" s="1012"/>
      <c r="DJ68" s="1012"/>
      <c r="DK68" s="1013"/>
      <c r="DL68" s="1011"/>
      <c r="DM68" s="1012"/>
      <c r="DN68" s="1012"/>
      <c r="DO68" s="1012"/>
      <c r="DP68" s="1013"/>
      <c r="DQ68" s="1011"/>
      <c r="DR68" s="1012"/>
      <c r="DS68" s="1012"/>
      <c r="DT68" s="1012"/>
      <c r="DU68" s="1013"/>
      <c r="DV68" s="996"/>
      <c r="DW68" s="997"/>
      <c r="DX68" s="997"/>
      <c r="DY68" s="997"/>
      <c r="DZ68" s="998"/>
      <c r="EA68" s="247"/>
    </row>
    <row r="69" spans="1:131" s="248" customFormat="1" ht="26.25" customHeight="1" x14ac:dyDescent="0.2">
      <c r="A69" s="262">
        <v>2</v>
      </c>
      <c r="B69" s="1029" t="s">
        <v>582</v>
      </c>
      <c r="C69" s="1030"/>
      <c r="D69" s="1030"/>
      <c r="E69" s="1030"/>
      <c r="F69" s="1030"/>
      <c r="G69" s="1030"/>
      <c r="H69" s="1030"/>
      <c r="I69" s="1030"/>
      <c r="J69" s="1030"/>
      <c r="K69" s="1030"/>
      <c r="L69" s="1030"/>
      <c r="M69" s="1030"/>
      <c r="N69" s="1030"/>
      <c r="O69" s="1030"/>
      <c r="P69" s="1031"/>
      <c r="Q69" s="1032">
        <v>514</v>
      </c>
      <c r="R69" s="1026"/>
      <c r="S69" s="1026"/>
      <c r="T69" s="1026"/>
      <c r="U69" s="1026"/>
      <c r="V69" s="1026">
        <v>527</v>
      </c>
      <c r="W69" s="1026"/>
      <c r="X69" s="1026"/>
      <c r="Y69" s="1026"/>
      <c r="Z69" s="1026"/>
      <c r="AA69" s="1026">
        <v>-14</v>
      </c>
      <c r="AB69" s="1026"/>
      <c r="AC69" s="1026"/>
      <c r="AD69" s="1026"/>
      <c r="AE69" s="1026"/>
      <c r="AF69" s="1026">
        <v>104</v>
      </c>
      <c r="AG69" s="1026"/>
      <c r="AH69" s="1026"/>
      <c r="AI69" s="1026"/>
      <c r="AJ69" s="1026"/>
      <c r="AK69" s="1026" t="s">
        <v>516</v>
      </c>
      <c r="AL69" s="1026"/>
      <c r="AM69" s="1026"/>
      <c r="AN69" s="1026"/>
      <c r="AO69" s="1026"/>
      <c r="AP69" s="1026">
        <v>741</v>
      </c>
      <c r="AQ69" s="1026"/>
      <c r="AR69" s="1026"/>
      <c r="AS69" s="1026"/>
      <c r="AT69" s="1026"/>
      <c r="AU69" s="1026">
        <v>50</v>
      </c>
      <c r="AV69" s="1026"/>
      <c r="AW69" s="1026"/>
      <c r="AX69" s="1026"/>
      <c r="AY69" s="1026"/>
      <c r="AZ69" s="1027"/>
      <c r="BA69" s="1027"/>
      <c r="BB69" s="1027"/>
      <c r="BC69" s="1027"/>
      <c r="BD69" s="1028"/>
      <c r="BE69" s="266"/>
      <c r="BF69" s="266"/>
      <c r="BG69" s="266"/>
      <c r="BH69" s="266"/>
      <c r="BI69" s="266"/>
      <c r="BJ69" s="266"/>
      <c r="BK69" s="266"/>
      <c r="BL69" s="266"/>
      <c r="BM69" s="266"/>
      <c r="BN69" s="266"/>
      <c r="BO69" s="266"/>
      <c r="BP69" s="266"/>
      <c r="BQ69" s="263">
        <v>63</v>
      </c>
      <c r="BR69" s="268"/>
      <c r="BS69" s="1008"/>
      <c r="BT69" s="1009"/>
      <c r="BU69" s="1009"/>
      <c r="BV69" s="1009"/>
      <c r="BW69" s="1009"/>
      <c r="BX69" s="1009"/>
      <c r="BY69" s="1009"/>
      <c r="BZ69" s="1009"/>
      <c r="CA69" s="1009"/>
      <c r="CB69" s="1009"/>
      <c r="CC69" s="1009"/>
      <c r="CD69" s="1009"/>
      <c r="CE69" s="1009"/>
      <c r="CF69" s="1009"/>
      <c r="CG69" s="1010"/>
      <c r="CH69" s="1011"/>
      <c r="CI69" s="1012"/>
      <c r="CJ69" s="1012"/>
      <c r="CK69" s="1012"/>
      <c r="CL69" s="1013"/>
      <c r="CM69" s="1011"/>
      <c r="CN69" s="1012"/>
      <c r="CO69" s="1012"/>
      <c r="CP69" s="1012"/>
      <c r="CQ69" s="1013"/>
      <c r="CR69" s="1011"/>
      <c r="CS69" s="1012"/>
      <c r="CT69" s="1012"/>
      <c r="CU69" s="1012"/>
      <c r="CV69" s="1013"/>
      <c r="CW69" s="1011"/>
      <c r="CX69" s="1012"/>
      <c r="CY69" s="1012"/>
      <c r="CZ69" s="1012"/>
      <c r="DA69" s="1013"/>
      <c r="DB69" s="1011"/>
      <c r="DC69" s="1012"/>
      <c r="DD69" s="1012"/>
      <c r="DE69" s="1012"/>
      <c r="DF69" s="1013"/>
      <c r="DG69" s="1011"/>
      <c r="DH69" s="1012"/>
      <c r="DI69" s="1012"/>
      <c r="DJ69" s="1012"/>
      <c r="DK69" s="1013"/>
      <c r="DL69" s="1011"/>
      <c r="DM69" s="1012"/>
      <c r="DN69" s="1012"/>
      <c r="DO69" s="1012"/>
      <c r="DP69" s="1013"/>
      <c r="DQ69" s="1011"/>
      <c r="DR69" s="1012"/>
      <c r="DS69" s="1012"/>
      <c r="DT69" s="1012"/>
      <c r="DU69" s="1013"/>
      <c r="DV69" s="996"/>
      <c r="DW69" s="997"/>
      <c r="DX69" s="997"/>
      <c r="DY69" s="997"/>
      <c r="DZ69" s="998"/>
      <c r="EA69" s="247"/>
    </row>
    <row r="70" spans="1:131" s="248" customFormat="1" ht="26.25" customHeight="1" x14ac:dyDescent="0.2">
      <c r="A70" s="262">
        <v>3</v>
      </c>
      <c r="B70" s="1029" t="s">
        <v>583</v>
      </c>
      <c r="C70" s="1030"/>
      <c r="D70" s="1030"/>
      <c r="E70" s="1030"/>
      <c r="F70" s="1030"/>
      <c r="G70" s="1030"/>
      <c r="H70" s="1030"/>
      <c r="I70" s="1030"/>
      <c r="J70" s="1030"/>
      <c r="K70" s="1030"/>
      <c r="L70" s="1030"/>
      <c r="M70" s="1030"/>
      <c r="N70" s="1030"/>
      <c r="O70" s="1030"/>
      <c r="P70" s="1031"/>
      <c r="Q70" s="1032">
        <v>4037</v>
      </c>
      <c r="R70" s="1026"/>
      <c r="S70" s="1026"/>
      <c r="T70" s="1026"/>
      <c r="U70" s="1026"/>
      <c r="V70" s="1026">
        <v>3861</v>
      </c>
      <c r="W70" s="1026"/>
      <c r="X70" s="1026"/>
      <c r="Y70" s="1026"/>
      <c r="Z70" s="1026"/>
      <c r="AA70" s="1026">
        <v>176</v>
      </c>
      <c r="AB70" s="1026"/>
      <c r="AC70" s="1026"/>
      <c r="AD70" s="1026"/>
      <c r="AE70" s="1026"/>
      <c r="AF70" s="1026">
        <v>176</v>
      </c>
      <c r="AG70" s="1026"/>
      <c r="AH70" s="1026"/>
      <c r="AI70" s="1026"/>
      <c r="AJ70" s="1026"/>
      <c r="AK70" s="1026" t="s">
        <v>516</v>
      </c>
      <c r="AL70" s="1026"/>
      <c r="AM70" s="1026"/>
      <c r="AN70" s="1026"/>
      <c r="AO70" s="1026"/>
      <c r="AP70" s="1026" t="s">
        <v>516</v>
      </c>
      <c r="AQ70" s="1026"/>
      <c r="AR70" s="1026"/>
      <c r="AS70" s="1026"/>
      <c r="AT70" s="1026"/>
      <c r="AU70" s="1026" t="s">
        <v>580</v>
      </c>
      <c r="AV70" s="1026"/>
      <c r="AW70" s="1026"/>
      <c r="AX70" s="1026"/>
      <c r="AY70" s="1026"/>
      <c r="AZ70" s="1027"/>
      <c r="BA70" s="1027"/>
      <c r="BB70" s="1027"/>
      <c r="BC70" s="1027"/>
      <c r="BD70" s="1028"/>
      <c r="BE70" s="266"/>
      <c r="BF70" s="266"/>
      <c r="BG70" s="266"/>
      <c r="BH70" s="266"/>
      <c r="BI70" s="266"/>
      <c r="BJ70" s="266"/>
      <c r="BK70" s="266"/>
      <c r="BL70" s="266"/>
      <c r="BM70" s="266"/>
      <c r="BN70" s="266"/>
      <c r="BO70" s="266"/>
      <c r="BP70" s="266"/>
      <c r="BQ70" s="263">
        <v>64</v>
      </c>
      <c r="BR70" s="268"/>
      <c r="BS70" s="1008"/>
      <c r="BT70" s="1009"/>
      <c r="BU70" s="1009"/>
      <c r="BV70" s="1009"/>
      <c r="BW70" s="1009"/>
      <c r="BX70" s="1009"/>
      <c r="BY70" s="1009"/>
      <c r="BZ70" s="1009"/>
      <c r="CA70" s="1009"/>
      <c r="CB70" s="1009"/>
      <c r="CC70" s="1009"/>
      <c r="CD70" s="1009"/>
      <c r="CE70" s="1009"/>
      <c r="CF70" s="1009"/>
      <c r="CG70" s="1010"/>
      <c r="CH70" s="1011"/>
      <c r="CI70" s="1012"/>
      <c r="CJ70" s="1012"/>
      <c r="CK70" s="1012"/>
      <c r="CL70" s="1013"/>
      <c r="CM70" s="1011"/>
      <c r="CN70" s="1012"/>
      <c r="CO70" s="1012"/>
      <c r="CP70" s="1012"/>
      <c r="CQ70" s="1013"/>
      <c r="CR70" s="1011"/>
      <c r="CS70" s="1012"/>
      <c r="CT70" s="1012"/>
      <c r="CU70" s="1012"/>
      <c r="CV70" s="1013"/>
      <c r="CW70" s="1011"/>
      <c r="CX70" s="1012"/>
      <c r="CY70" s="1012"/>
      <c r="CZ70" s="1012"/>
      <c r="DA70" s="1013"/>
      <c r="DB70" s="1011"/>
      <c r="DC70" s="1012"/>
      <c r="DD70" s="1012"/>
      <c r="DE70" s="1012"/>
      <c r="DF70" s="1013"/>
      <c r="DG70" s="1011"/>
      <c r="DH70" s="1012"/>
      <c r="DI70" s="1012"/>
      <c r="DJ70" s="1012"/>
      <c r="DK70" s="1013"/>
      <c r="DL70" s="1011"/>
      <c r="DM70" s="1012"/>
      <c r="DN70" s="1012"/>
      <c r="DO70" s="1012"/>
      <c r="DP70" s="1013"/>
      <c r="DQ70" s="1011"/>
      <c r="DR70" s="1012"/>
      <c r="DS70" s="1012"/>
      <c r="DT70" s="1012"/>
      <c r="DU70" s="1013"/>
      <c r="DV70" s="996"/>
      <c r="DW70" s="997"/>
      <c r="DX70" s="997"/>
      <c r="DY70" s="997"/>
      <c r="DZ70" s="998"/>
      <c r="EA70" s="247"/>
    </row>
    <row r="71" spans="1:131" s="248" customFormat="1" ht="26.25" customHeight="1" x14ac:dyDescent="0.2">
      <c r="A71" s="262">
        <v>4</v>
      </c>
      <c r="B71" s="1029" t="s">
        <v>584</v>
      </c>
      <c r="C71" s="1030"/>
      <c r="D71" s="1030"/>
      <c r="E71" s="1030"/>
      <c r="F71" s="1030"/>
      <c r="G71" s="1030"/>
      <c r="H71" s="1030"/>
      <c r="I71" s="1030"/>
      <c r="J71" s="1030"/>
      <c r="K71" s="1030"/>
      <c r="L71" s="1030"/>
      <c r="M71" s="1030"/>
      <c r="N71" s="1030"/>
      <c r="O71" s="1030"/>
      <c r="P71" s="1031"/>
      <c r="Q71" s="1032">
        <v>3</v>
      </c>
      <c r="R71" s="1026"/>
      <c r="S71" s="1026"/>
      <c r="T71" s="1026"/>
      <c r="U71" s="1026"/>
      <c r="V71" s="1026">
        <v>1</v>
      </c>
      <c r="W71" s="1026"/>
      <c r="X71" s="1026"/>
      <c r="Y71" s="1026"/>
      <c r="Z71" s="1026"/>
      <c r="AA71" s="1026">
        <v>2</v>
      </c>
      <c r="AB71" s="1026"/>
      <c r="AC71" s="1026"/>
      <c r="AD71" s="1026"/>
      <c r="AE71" s="1026"/>
      <c r="AF71" s="1026">
        <v>2</v>
      </c>
      <c r="AG71" s="1026"/>
      <c r="AH71" s="1026"/>
      <c r="AI71" s="1026"/>
      <c r="AJ71" s="1026"/>
      <c r="AK71" s="1026" t="s">
        <v>516</v>
      </c>
      <c r="AL71" s="1026"/>
      <c r="AM71" s="1026"/>
      <c r="AN71" s="1026"/>
      <c r="AO71" s="1026"/>
      <c r="AP71" s="1026" t="s">
        <v>516</v>
      </c>
      <c r="AQ71" s="1026"/>
      <c r="AR71" s="1026"/>
      <c r="AS71" s="1026"/>
      <c r="AT71" s="1026"/>
      <c r="AU71" s="1026" t="s">
        <v>580</v>
      </c>
      <c r="AV71" s="1026"/>
      <c r="AW71" s="1026"/>
      <c r="AX71" s="1026"/>
      <c r="AY71" s="1026"/>
      <c r="AZ71" s="1027"/>
      <c r="BA71" s="1027"/>
      <c r="BB71" s="1027"/>
      <c r="BC71" s="1027"/>
      <c r="BD71" s="1028"/>
      <c r="BE71" s="266"/>
      <c r="BF71" s="266"/>
      <c r="BG71" s="266"/>
      <c r="BH71" s="266"/>
      <c r="BI71" s="266"/>
      <c r="BJ71" s="266"/>
      <c r="BK71" s="266"/>
      <c r="BL71" s="266"/>
      <c r="BM71" s="266"/>
      <c r="BN71" s="266"/>
      <c r="BO71" s="266"/>
      <c r="BP71" s="266"/>
      <c r="BQ71" s="263">
        <v>65</v>
      </c>
      <c r="BR71" s="268"/>
      <c r="BS71" s="1008"/>
      <c r="BT71" s="1009"/>
      <c r="BU71" s="1009"/>
      <c r="BV71" s="1009"/>
      <c r="BW71" s="1009"/>
      <c r="BX71" s="1009"/>
      <c r="BY71" s="1009"/>
      <c r="BZ71" s="1009"/>
      <c r="CA71" s="1009"/>
      <c r="CB71" s="1009"/>
      <c r="CC71" s="1009"/>
      <c r="CD71" s="1009"/>
      <c r="CE71" s="1009"/>
      <c r="CF71" s="1009"/>
      <c r="CG71" s="1010"/>
      <c r="CH71" s="1011"/>
      <c r="CI71" s="1012"/>
      <c r="CJ71" s="1012"/>
      <c r="CK71" s="1012"/>
      <c r="CL71" s="1013"/>
      <c r="CM71" s="1011"/>
      <c r="CN71" s="1012"/>
      <c r="CO71" s="1012"/>
      <c r="CP71" s="1012"/>
      <c r="CQ71" s="1013"/>
      <c r="CR71" s="1011"/>
      <c r="CS71" s="1012"/>
      <c r="CT71" s="1012"/>
      <c r="CU71" s="1012"/>
      <c r="CV71" s="1013"/>
      <c r="CW71" s="1011"/>
      <c r="CX71" s="1012"/>
      <c r="CY71" s="1012"/>
      <c r="CZ71" s="1012"/>
      <c r="DA71" s="1013"/>
      <c r="DB71" s="1011"/>
      <c r="DC71" s="1012"/>
      <c r="DD71" s="1012"/>
      <c r="DE71" s="1012"/>
      <c r="DF71" s="1013"/>
      <c r="DG71" s="1011"/>
      <c r="DH71" s="1012"/>
      <c r="DI71" s="1012"/>
      <c r="DJ71" s="1012"/>
      <c r="DK71" s="1013"/>
      <c r="DL71" s="1011"/>
      <c r="DM71" s="1012"/>
      <c r="DN71" s="1012"/>
      <c r="DO71" s="1012"/>
      <c r="DP71" s="1013"/>
      <c r="DQ71" s="1011"/>
      <c r="DR71" s="1012"/>
      <c r="DS71" s="1012"/>
      <c r="DT71" s="1012"/>
      <c r="DU71" s="1013"/>
      <c r="DV71" s="996"/>
      <c r="DW71" s="997"/>
      <c r="DX71" s="997"/>
      <c r="DY71" s="997"/>
      <c r="DZ71" s="998"/>
      <c r="EA71" s="247"/>
    </row>
    <row r="72" spans="1:131" s="248" customFormat="1" ht="26.25" customHeight="1" x14ac:dyDescent="0.2">
      <c r="A72" s="262">
        <v>5</v>
      </c>
      <c r="B72" s="1029" t="s">
        <v>585</v>
      </c>
      <c r="C72" s="1030"/>
      <c r="D72" s="1030"/>
      <c r="E72" s="1030"/>
      <c r="F72" s="1030"/>
      <c r="G72" s="1030"/>
      <c r="H72" s="1030"/>
      <c r="I72" s="1030"/>
      <c r="J72" s="1030"/>
      <c r="K72" s="1030"/>
      <c r="L72" s="1030"/>
      <c r="M72" s="1030"/>
      <c r="N72" s="1030"/>
      <c r="O72" s="1030"/>
      <c r="P72" s="1031"/>
      <c r="Q72" s="1032">
        <v>1478</v>
      </c>
      <c r="R72" s="1026"/>
      <c r="S72" s="1026"/>
      <c r="T72" s="1026"/>
      <c r="U72" s="1026"/>
      <c r="V72" s="1026">
        <v>1435</v>
      </c>
      <c r="W72" s="1026"/>
      <c r="X72" s="1026"/>
      <c r="Y72" s="1026"/>
      <c r="Z72" s="1026"/>
      <c r="AA72" s="1026">
        <v>43</v>
      </c>
      <c r="AB72" s="1026"/>
      <c r="AC72" s="1026"/>
      <c r="AD72" s="1026"/>
      <c r="AE72" s="1026"/>
      <c r="AF72" s="1026">
        <v>43</v>
      </c>
      <c r="AG72" s="1026"/>
      <c r="AH72" s="1026"/>
      <c r="AI72" s="1026"/>
      <c r="AJ72" s="1026"/>
      <c r="AK72" s="1026" t="s">
        <v>516</v>
      </c>
      <c r="AL72" s="1026"/>
      <c r="AM72" s="1026"/>
      <c r="AN72" s="1026"/>
      <c r="AO72" s="1026"/>
      <c r="AP72" s="1026">
        <v>445</v>
      </c>
      <c r="AQ72" s="1026"/>
      <c r="AR72" s="1026"/>
      <c r="AS72" s="1026"/>
      <c r="AT72" s="1026"/>
      <c r="AU72" s="1026">
        <v>-13</v>
      </c>
      <c r="AV72" s="1026"/>
      <c r="AW72" s="1026"/>
      <c r="AX72" s="1026"/>
      <c r="AY72" s="1026"/>
      <c r="AZ72" s="1027"/>
      <c r="BA72" s="1027"/>
      <c r="BB72" s="1027"/>
      <c r="BC72" s="1027"/>
      <c r="BD72" s="1028"/>
      <c r="BE72" s="266"/>
      <c r="BF72" s="266"/>
      <c r="BG72" s="266"/>
      <c r="BH72" s="266"/>
      <c r="BI72" s="266"/>
      <c r="BJ72" s="266"/>
      <c r="BK72" s="266"/>
      <c r="BL72" s="266"/>
      <c r="BM72" s="266"/>
      <c r="BN72" s="266"/>
      <c r="BO72" s="266"/>
      <c r="BP72" s="266"/>
      <c r="BQ72" s="263">
        <v>66</v>
      </c>
      <c r="BR72" s="268"/>
      <c r="BS72" s="1008"/>
      <c r="BT72" s="1009"/>
      <c r="BU72" s="1009"/>
      <c r="BV72" s="1009"/>
      <c r="BW72" s="1009"/>
      <c r="BX72" s="1009"/>
      <c r="BY72" s="1009"/>
      <c r="BZ72" s="1009"/>
      <c r="CA72" s="1009"/>
      <c r="CB72" s="1009"/>
      <c r="CC72" s="1009"/>
      <c r="CD72" s="1009"/>
      <c r="CE72" s="1009"/>
      <c r="CF72" s="1009"/>
      <c r="CG72" s="1010"/>
      <c r="CH72" s="1011"/>
      <c r="CI72" s="1012"/>
      <c r="CJ72" s="1012"/>
      <c r="CK72" s="1012"/>
      <c r="CL72" s="1013"/>
      <c r="CM72" s="1011"/>
      <c r="CN72" s="1012"/>
      <c r="CO72" s="1012"/>
      <c r="CP72" s="1012"/>
      <c r="CQ72" s="1013"/>
      <c r="CR72" s="1011"/>
      <c r="CS72" s="1012"/>
      <c r="CT72" s="1012"/>
      <c r="CU72" s="1012"/>
      <c r="CV72" s="1013"/>
      <c r="CW72" s="1011"/>
      <c r="CX72" s="1012"/>
      <c r="CY72" s="1012"/>
      <c r="CZ72" s="1012"/>
      <c r="DA72" s="1013"/>
      <c r="DB72" s="1011"/>
      <c r="DC72" s="1012"/>
      <c r="DD72" s="1012"/>
      <c r="DE72" s="1012"/>
      <c r="DF72" s="1013"/>
      <c r="DG72" s="1011"/>
      <c r="DH72" s="1012"/>
      <c r="DI72" s="1012"/>
      <c r="DJ72" s="1012"/>
      <c r="DK72" s="1013"/>
      <c r="DL72" s="1011"/>
      <c r="DM72" s="1012"/>
      <c r="DN72" s="1012"/>
      <c r="DO72" s="1012"/>
      <c r="DP72" s="1013"/>
      <c r="DQ72" s="1011"/>
      <c r="DR72" s="1012"/>
      <c r="DS72" s="1012"/>
      <c r="DT72" s="1012"/>
      <c r="DU72" s="1013"/>
      <c r="DV72" s="996"/>
      <c r="DW72" s="997"/>
      <c r="DX72" s="997"/>
      <c r="DY72" s="997"/>
      <c r="DZ72" s="998"/>
      <c r="EA72" s="247"/>
    </row>
    <row r="73" spans="1:131" s="248" customFormat="1" ht="26.25" customHeight="1" x14ac:dyDescent="0.2">
      <c r="A73" s="262">
        <v>6</v>
      </c>
      <c r="B73" s="1029" t="s">
        <v>586</v>
      </c>
      <c r="C73" s="1030"/>
      <c r="D73" s="1030"/>
      <c r="E73" s="1030"/>
      <c r="F73" s="1030"/>
      <c r="G73" s="1030"/>
      <c r="H73" s="1030"/>
      <c r="I73" s="1030"/>
      <c r="J73" s="1030"/>
      <c r="K73" s="1030"/>
      <c r="L73" s="1030"/>
      <c r="M73" s="1030"/>
      <c r="N73" s="1030"/>
      <c r="O73" s="1030"/>
      <c r="P73" s="1031"/>
      <c r="Q73" s="1032">
        <v>457</v>
      </c>
      <c r="R73" s="1026"/>
      <c r="S73" s="1026"/>
      <c r="T73" s="1026"/>
      <c r="U73" s="1026"/>
      <c r="V73" s="1026">
        <v>445</v>
      </c>
      <c r="W73" s="1026"/>
      <c r="X73" s="1026"/>
      <c r="Y73" s="1026"/>
      <c r="Z73" s="1026"/>
      <c r="AA73" s="1026">
        <v>12</v>
      </c>
      <c r="AB73" s="1026"/>
      <c r="AC73" s="1026"/>
      <c r="AD73" s="1026"/>
      <c r="AE73" s="1026"/>
      <c r="AF73" s="1026">
        <v>12</v>
      </c>
      <c r="AG73" s="1026"/>
      <c r="AH73" s="1026"/>
      <c r="AI73" s="1026"/>
      <c r="AJ73" s="1026"/>
      <c r="AK73" s="1026" t="s">
        <v>516</v>
      </c>
      <c r="AL73" s="1026"/>
      <c r="AM73" s="1026"/>
      <c r="AN73" s="1026"/>
      <c r="AO73" s="1026"/>
      <c r="AP73" s="1026" t="s">
        <v>516</v>
      </c>
      <c r="AQ73" s="1026"/>
      <c r="AR73" s="1026"/>
      <c r="AS73" s="1026"/>
      <c r="AT73" s="1026"/>
      <c r="AU73" s="1026" t="s">
        <v>580</v>
      </c>
      <c r="AV73" s="1026"/>
      <c r="AW73" s="1026"/>
      <c r="AX73" s="1026"/>
      <c r="AY73" s="1026"/>
      <c r="AZ73" s="1027"/>
      <c r="BA73" s="1027"/>
      <c r="BB73" s="1027"/>
      <c r="BC73" s="1027"/>
      <c r="BD73" s="1028"/>
      <c r="BE73" s="266"/>
      <c r="BF73" s="266"/>
      <c r="BG73" s="266"/>
      <c r="BH73" s="266"/>
      <c r="BI73" s="266"/>
      <c r="BJ73" s="266"/>
      <c r="BK73" s="266"/>
      <c r="BL73" s="266"/>
      <c r="BM73" s="266"/>
      <c r="BN73" s="266"/>
      <c r="BO73" s="266"/>
      <c r="BP73" s="266"/>
      <c r="BQ73" s="263">
        <v>67</v>
      </c>
      <c r="BR73" s="268"/>
      <c r="BS73" s="1008"/>
      <c r="BT73" s="1009"/>
      <c r="BU73" s="1009"/>
      <c r="BV73" s="1009"/>
      <c r="BW73" s="1009"/>
      <c r="BX73" s="1009"/>
      <c r="BY73" s="1009"/>
      <c r="BZ73" s="1009"/>
      <c r="CA73" s="1009"/>
      <c r="CB73" s="1009"/>
      <c r="CC73" s="1009"/>
      <c r="CD73" s="1009"/>
      <c r="CE73" s="1009"/>
      <c r="CF73" s="1009"/>
      <c r="CG73" s="1010"/>
      <c r="CH73" s="1011"/>
      <c r="CI73" s="1012"/>
      <c r="CJ73" s="1012"/>
      <c r="CK73" s="1012"/>
      <c r="CL73" s="1013"/>
      <c r="CM73" s="1011"/>
      <c r="CN73" s="1012"/>
      <c r="CO73" s="1012"/>
      <c r="CP73" s="1012"/>
      <c r="CQ73" s="1013"/>
      <c r="CR73" s="1011"/>
      <c r="CS73" s="1012"/>
      <c r="CT73" s="1012"/>
      <c r="CU73" s="1012"/>
      <c r="CV73" s="1013"/>
      <c r="CW73" s="1011"/>
      <c r="CX73" s="1012"/>
      <c r="CY73" s="1012"/>
      <c r="CZ73" s="1012"/>
      <c r="DA73" s="1013"/>
      <c r="DB73" s="1011"/>
      <c r="DC73" s="1012"/>
      <c r="DD73" s="1012"/>
      <c r="DE73" s="1012"/>
      <c r="DF73" s="1013"/>
      <c r="DG73" s="1011"/>
      <c r="DH73" s="1012"/>
      <c r="DI73" s="1012"/>
      <c r="DJ73" s="1012"/>
      <c r="DK73" s="1013"/>
      <c r="DL73" s="1011"/>
      <c r="DM73" s="1012"/>
      <c r="DN73" s="1012"/>
      <c r="DO73" s="1012"/>
      <c r="DP73" s="1013"/>
      <c r="DQ73" s="1011"/>
      <c r="DR73" s="1012"/>
      <c r="DS73" s="1012"/>
      <c r="DT73" s="1012"/>
      <c r="DU73" s="1013"/>
      <c r="DV73" s="996"/>
      <c r="DW73" s="997"/>
      <c r="DX73" s="997"/>
      <c r="DY73" s="997"/>
      <c r="DZ73" s="998"/>
      <c r="EA73" s="247"/>
    </row>
    <row r="74" spans="1:131" s="248" customFormat="1" ht="26.25" customHeight="1" x14ac:dyDescent="0.2">
      <c r="A74" s="262">
        <v>7</v>
      </c>
      <c r="B74" s="1029" t="s">
        <v>587</v>
      </c>
      <c r="C74" s="1030"/>
      <c r="D74" s="1030"/>
      <c r="E74" s="1030"/>
      <c r="F74" s="1030"/>
      <c r="G74" s="1030"/>
      <c r="H74" s="1030"/>
      <c r="I74" s="1030"/>
      <c r="J74" s="1030"/>
      <c r="K74" s="1030"/>
      <c r="L74" s="1030"/>
      <c r="M74" s="1030"/>
      <c r="N74" s="1030"/>
      <c r="O74" s="1030"/>
      <c r="P74" s="1031"/>
      <c r="Q74" s="1032">
        <v>23</v>
      </c>
      <c r="R74" s="1026"/>
      <c r="S74" s="1026"/>
      <c r="T74" s="1026"/>
      <c r="U74" s="1026"/>
      <c r="V74" s="1026">
        <v>21</v>
      </c>
      <c r="W74" s="1026"/>
      <c r="X74" s="1026"/>
      <c r="Y74" s="1026"/>
      <c r="Z74" s="1026"/>
      <c r="AA74" s="1026">
        <v>3</v>
      </c>
      <c r="AB74" s="1026"/>
      <c r="AC74" s="1026"/>
      <c r="AD74" s="1026"/>
      <c r="AE74" s="1026"/>
      <c r="AF74" s="1026">
        <v>3</v>
      </c>
      <c r="AG74" s="1026"/>
      <c r="AH74" s="1026"/>
      <c r="AI74" s="1026"/>
      <c r="AJ74" s="1026"/>
      <c r="AK74" s="1026">
        <v>2</v>
      </c>
      <c r="AL74" s="1026"/>
      <c r="AM74" s="1026"/>
      <c r="AN74" s="1026"/>
      <c r="AO74" s="1026"/>
      <c r="AP74" s="1026" t="s">
        <v>516</v>
      </c>
      <c r="AQ74" s="1026"/>
      <c r="AR74" s="1026"/>
      <c r="AS74" s="1026"/>
      <c r="AT74" s="1026"/>
      <c r="AU74" s="1026" t="s">
        <v>580</v>
      </c>
      <c r="AV74" s="1026"/>
      <c r="AW74" s="1026"/>
      <c r="AX74" s="1026"/>
      <c r="AY74" s="1026"/>
      <c r="AZ74" s="1027"/>
      <c r="BA74" s="1027"/>
      <c r="BB74" s="1027"/>
      <c r="BC74" s="1027"/>
      <c r="BD74" s="1028"/>
      <c r="BE74" s="266"/>
      <c r="BF74" s="266"/>
      <c r="BG74" s="266"/>
      <c r="BH74" s="266"/>
      <c r="BI74" s="266"/>
      <c r="BJ74" s="266"/>
      <c r="BK74" s="266"/>
      <c r="BL74" s="266"/>
      <c r="BM74" s="266"/>
      <c r="BN74" s="266"/>
      <c r="BO74" s="266"/>
      <c r="BP74" s="266"/>
      <c r="BQ74" s="263">
        <v>68</v>
      </c>
      <c r="BR74" s="268"/>
      <c r="BS74" s="1008"/>
      <c r="BT74" s="1009"/>
      <c r="BU74" s="1009"/>
      <c r="BV74" s="1009"/>
      <c r="BW74" s="1009"/>
      <c r="BX74" s="1009"/>
      <c r="BY74" s="1009"/>
      <c r="BZ74" s="1009"/>
      <c r="CA74" s="1009"/>
      <c r="CB74" s="1009"/>
      <c r="CC74" s="1009"/>
      <c r="CD74" s="1009"/>
      <c r="CE74" s="1009"/>
      <c r="CF74" s="1009"/>
      <c r="CG74" s="1010"/>
      <c r="CH74" s="1011"/>
      <c r="CI74" s="1012"/>
      <c r="CJ74" s="1012"/>
      <c r="CK74" s="1012"/>
      <c r="CL74" s="1013"/>
      <c r="CM74" s="1011"/>
      <c r="CN74" s="1012"/>
      <c r="CO74" s="1012"/>
      <c r="CP74" s="1012"/>
      <c r="CQ74" s="1013"/>
      <c r="CR74" s="1011"/>
      <c r="CS74" s="1012"/>
      <c r="CT74" s="1012"/>
      <c r="CU74" s="1012"/>
      <c r="CV74" s="1013"/>
      <c r="CW74" s="1011"/>
      <c r="CX74" s="1012"/>
      <c r="CY74" s="1012"/>
      <c r="CZ74" s="1012"/>
      <c r="DA74" s="1013"/>
      <c r="DB74" s="1011"/>
      <c r="DC74" s="1012"/>
      <c r="DD74" s="1012"/>
      <c r="DE74" s="1012"/>
      <c r="DF74" s="1013"/>
      <c r="DG74" s="1011"/>
      <c r="DH74" s="1012"/>
      <c r="DI74" s="1012"/>
      <c r="DJ74" s="1012"/>
      <c r="DK74" s="1013"/>
      <c r="DL74" s="1011"/>
      <c r="DM74" s="1012"/>
      <c r="DN74" s="1012"/>
      <c r="DO74" s="1012"/>
      <c r="DP74" s="1013"/>
      <c r="DQ74" s="1011"/>
      <c r="DR74" s="1012"/>
      <c r="DS74" s="1012"/>
      <c r="DT74" s="1012"/>
      <c r="DU74" s="1013"/>
      <c r="DV74" s="996"/>
      <c r="DW74" s="997"/>
      <c r="DX74" s="997"/>
      <c r="DY74" s="997"/>
      <c r="DZ74" s="998"/>
      <c r="EA74" s="247"/>
    </row>
    <row r="75" spans="1:131" s="248" customFormat="1" ht="26.25" customHeight="1" x14ac:dyDescent="0.2">
      <c r="A75" s="262">
        <v>8</v>
      </c>
      <c r="B75" s="1029" t="s">
        <v>588</v>
      </c>
      <c r="C75" s="1030"/>
      <c r="D75" s="1030"/>
      <c r="E75" s="1030"/>
      <c r="F75" s="1030"/>
      <c r="G75" s="1030"/>
      <c r="H75" s="1030"/>
      <c r="I75" s="1030"/>
      <c r="J75" s="1030"/>
      <c r="K75" s="1030"/>
      <c r="L75" s="1030"/>
      <c r="M75" s="1030"/>
      <c r="N75" s="1030"/>
      <c r="O75" s="1030"/>
      <c r="P75" s="1031"/>
      <c r="Q75" s="1033">
        <v>100</v>
      </c>
      <c r="R75" s="1034"/>
      <c r="S75" s="1034"/>
      <c r="T75" s="1034"/>
      <c r="U75" s="1035"/>
      <c r="V75" s="1036">
        <v>92</v>
      </c>
      <c r="W75" s="1034"/>
      <c r="X75" s="1034"/>
      <c r="Y75" s="1034"/>
      <c r="Z75" s="1035"/>
      <c r="AA75" s="1036">
        <v>8</v>
      </c>
      <c r="AB75" s="1034"/>
      <c r="AC75" s="1034"/>
      <c r="AD75" s="1034"/>
      <c r="AE75" s="1035"/>
      <c r="AF75" s="1036">
        <v>8</v>
      </c>
      <c r="AG75" s="1034"/>
      <c r="AH75" s="1034"/>
      <c r="AI75" s="1034"/>
      <c r="AJ75" s="1035"/>
      <c r="AK75" s="1036" t="s">
        <v>516</v>
      </c>
      <c r="AL75" s="1034"/>
      <c r="AM75" s="1034"/>
      <c r="AN75" s="1034"/>
      <c r="AO75" s="1035"/>
      <c r="AP75" s="1036" t="s">
        <v>516</v>
      </c>
      <c r="AQ75" s="1034"/>
      <c r="AR75" s="1034"/>
      <c r="AS75" s="1034"/>
      <c r="AT75" s="1035"/>
      <c r="AU75" s="1036" t="s">
        <v>580</v>
      </c>
      <c r="AV75" s="1034"/>
      <c r="AW75" s="1034"/>
      <c r="AX75" s="1034"/>
      <c r="AY75" s="1035"/>
      <c r="AZ75" s="1027"/>
      <c r="BA75" s="1027"/>
      <c r="BB75" s="1027"/>
      <c r="BC75" s="1027"/>
      <c r="BD75" s="1028"/>
      <c r="BE75" s="266"/>
      <c r="BF75" s="266"/>
      <c r="BG75" s="266"/>
      <c r="BH75" s="266"/>
      <c r="BI75" s="266"/>
      <c r="BJ75" s="266"/>
      <c r="BK75" s="266"/>
      <c r="BL75" s="266"/>
      <c r="BM75" s="266"/>
      <c r="BN75" s="266"/>
      <c r="BO75" s="266"/>
      <c r="BP75" s="266"/>
      <c r="BQ75" s="263">
        <v>69</v>
      </c>
      <c r="BR75" s="268"/>
      <c r="BS75" s="1008"/>
      <c r="BT75" s="1009"/>
      <c r="BU75" s="1009"/>
      <c r="BV75" s="1009"/>
      <c r="BW75" s="1009"/>
      <c r="BX75" s="1009"/>
      <c r="BY75" s="1009"/>
      <c r="BZ75" s="1009"/>
      <c r="CA75" s="1009"/>
      <c r="CB75" s="1009"/>
      <c r="CC75" s="1009"/>
      <c r="CD75" s="1009"/>
      <c r="CE75" s="1009"/>
      <c r="CF75" s="1009"/>
      <c r="CG75" s="1010"/>
      <c r="CH75" s="1011"/>
      <c r="CI75" s="1012"/>
      <c r="CJ75" s="1012"/>
      <c r="CK75" s="1012"/>
      <c r="CL75" s="1013"/>
      <c r="CM75" s="1011"/>
      <c r="CN75" s="1012"/>
      <c r="CO75" s="1012"/>
      <c r="CP75" s="1012"/>
      <c r="CQ75" s="1013"/>
      <c r="CR75" s="1011"/>
      <c r="CS75" s="1012"/>
      <c r="CT75" s="1012"/>
      <c r="CU75" s="1012"/>
      <c r="CV75" s="1013"/>
      <c r="CW75" s="1011"/>
      <c r="CX75" s="1012"/>
      <c r="CY75" s="1012"/>
      <c r="CZ75" s="1012"/>
      <c r="DA75" s="1013"/>
      <c r="DB75" s="1011"/>
      <c r="DC75" s="1012"/>
      <c r="DD75" s="1012"/>
      <c r="DE75" s="1012"/>
      <c r="DF75" s="1013"/>
      <c r="DG75" s="1011"/>
      <c r="DH75" s="1012"/>
      <c r="DI75" s="1012"/>
      <c r="DJ75" s="1012"/>
      <c r="DK75" s="1013"/>
      <c r="DL75" s="1011"/>
      <c r="DM75" s="1012"/>
      <c r="DN75" s="1012"/>
      <c r="DO75" s="1012"/>
      <c r="DP75" s="1013"/>
      <c r="DQ75" s="1011"/>
      <c r="DR75" s="1012"/>
      <c r="DS75" s="1012"/>
      <c r="DT75" s="1012"/>
      <c r="DU75" s="1013"/>
      <c r="DV75" s="996"/>
      <c r="DW75" s="997"/>
      <c r="DX75" s="997"/>
      <c r="DY75" s="997"/>
      <c r="DZ75" s="998"/>
      <c r="EA75" s="247"/>
    </row>
    <row r="76" spans="1:131" s="248" customFormat="1" ht="26.25" customHeight="1" x14ac:dyDescent="0.2">
      <c r="A76" s="262">
        <v>9</v>
      </c>
      <c r="B76" s="1029" t="s">
        <v>589</v>
      </c>
      <c r="C76" s="1030"/>
      <c r="D76" s="1030"/>
      <c r="E76" s="1030"/>
      <c r="F76" s="1030"/>
      <c r="G76" s="1030"/>
      <c r="H76" s="1030"/>
      <c r="I76" s="1030"/>
      <c r="J76" s="1030"/>
      <c r="K76" s="1030"/>
      <c r="L76" s="1030"/>
      <c r="M76" s="1030"/>
      <c r="N76" s="1030"/>
      <c r="O76" s="1030"/>
      <c r="P76" s="1031"/>
      <c r="Q76" s="1033">
        <v>9</v>
      </c>
      <c r="R76" s="1034"/>
      <c r="S76" s="1034"/>
      <c r="T76" s="1034"/>
      <c r="U76" s="1035"/>
      <c r="V76" s="1036">
        <v>51</v>
      </c>
      <c r="W76" s="1034"/>
      <c r="X76" s="1034"/>
      <c r="Y76" s="1034"/>
      <c r="Z76" s="1035"/>
      <c r="AA76" s="1036">
        <v>-42</v>
      </c>
      <c r="AB76" s="1034"/>
      <c r="AC76" s="1034"/>
      <c r="AD76" s="1034"/>
      <c r="AE76" s="1035"/>
      <c r="AF76" s="1036">
        <v>1</v>
      </c>
      <c r="AG76" s="1034"/>
      <c r="AH76" s="1034"/>
      <c r="AI76" s="1034"/>
      <c r="AJ76" s="1035"/>
      <c r="AK76" s="1036" t="s">
        <v>516</v>
      </c>
      <c r="AL76" s="1034"/>
      <c r="AM76" s="1034"/>
      <c r="AN76" s="1034"/>
      <c r="AO76" s="1035"/>
      <c r="AP76" s="1036" t="s">
        <v>516</v>
      </c>
      <c r="AQ76" s="1034"/>
      <c r="AR76" s="1034"/>
      <c r="AS76" s="1034"/>
      <c r="AT76" s="1035"/>
      <c r="AU76" s="1036" t="s">
        <v>580</v>
      </c>
      <c r="AV76" s="1034"/>
      <c r="AW76" s="1034"/>
      <c r="AX76" s="1034"/>
      <c r="AY76" s="1035"/>
      <c r="AZ76" s="1027"/>
      <c r="BA76" s="1027"/>
      <c r="BB76" s="1027"/>
      <c r="BC76" s="1027"/>
      <c r="BD76" s="1028"/>
      <c r="BE76" s="266"/>
      <c r="BF76" s="266"/>
      <c r="BG76" s="266"/>
      <c r="BH76" s="266"/>
      <c r="BI76" s="266"/>
      <c r="BJ76" s="266"/>
      <c r="BK76" s="266"/>
      <c r="BL76" s="266"/>
      <c r="BM76" s="266"/>
      <c r="BN76" s="266"/>
      <c r="BO76" s="266"/>
      <c r="BP76" s="266"/>
      <c r="BQ76" s="263">
        <v>70</v>
      </c>
      <c r="BR76" s="268"/>
      <c r="BS76" s="1008"/>
      <c r="BT76" s="1009"/>
      <c r="BU76" s="1009"/>
      <c r="BV76" s="1009"/>
      <c r="BW76" s="1009"/>
      <c r="BX76" s="1009"/>
      <c r="BY76" s="1009"/>
      <c r="BZ76" s="1009"/>
      <c r="CA76" s="1009"/>
      <c r="CB76" s="1009"/>
      <c r="CC76" s="1009"/>
      <c r="CD76" s="1009"/>
      <c r="CE76" s="1009"/>
      <c r="CF76" s="1009"/>
      <c r="CG76" s="1010"/>
      <c r="CH76" s="1011"/>
      <c r="CI76" s="1012"/>
      <c r="CJ76" s="1012"/>
      <c r="CK76" s="1012"/>
      <c r="CL76" s="1013"/>
      <c r="CM76" s="1011"/>
      <c r="CN76" s="1012"/>
      <c r="CO76" s="1012"/>
      <c r="CP76" s="1012"/>
      <c r="CQ76" s="1013"/>
      <c r="CR76" s="1011"/>
      <c r="CS76" s="1012"/>
      <c r="CT76" s="1012"/>
      <c r="CU76" s="1012"/>
      <c r="CV76" s="1013"/>
      <c r="CW76" s="1011"/>
      <c r="CX76" s="1012"/>
      <c r="CY76" s="1012"/>
      <c r="CZ76" s="1012"/>
      <c r="DA76" s="1013"/>
      <c r="DB76" s="1011"/>
      <c r="DC76" s="1012"/>
      <c r="DD76" s="1012"/>
      <c r="DE76" s="1012"/>
      <c r="DF76" s="1013"/>
      <c r="DG76" s="1011"/>
      <c r="DH76" s="1012"/>
      <c r="DI76" s="1012"/>
      <c r="DJ76" s="1012"/>
      <c r="DK76" s="1013"/>
      <c r="DL76" s="1011"/>
      <c r="DM76" s="1012"/>
      <c r="DN76" s="1012"/>
      <c r="DO76" s="1012"/>
      <c r="DP76" s="1013"/>
      <c r="DQ76" s="1011"/>
      <c r="DR76" s="1012"/>
      <c r="DS76" s="1012"/>
      <c r="DT76" s="1012"/>
      <c r="DU76" s="1013"/>
      <c r="DV76" s="996"/>
      <c r="DW76" s="997"/>
      <c r="DX76" s="997"/>
      <c r="DY76" s="997"/>
      <c r="DZ76" s="998"/>
      <c r="EA76" s="247"/>
    </row>
    <row r="77" spans="1:131" s="248" customFormat="1" ht="26.25" customHeight="1" x14ac:dyDescent="0.2">
      <c r="A77" s="262">
        <v>10</v>
      </c>
      <c r="B77" s="1029" t="s">
        <v>590</v>
      </c>
      <c r="C77" s="1030"/>
      <c r="D77" s="1030"/>
      <c r="E77" s="1030"/>
      <c r="F77" s="1030"/>
      <c r="G77" s="1030"/>
      <c r="H77" s="1030"/>
      <c r="I77" s="1030"/>
      <c r="J77" s="1030"/>
      <c r="K77" s="1030"/>
      <c r="L77" s="1030"/>
      <c r="M77" s="1030"/>
      <c r="N77" s="1030"/>
      <c r="O77" s="1030"/>
      <c r="P77" s="1031"/>
      <c r="Q77" s="1033">
        <v>1111</v>
      </c>
      <c r="R77" s="1034"/>
      <c r="S77" s="1034"/>
      <c r="T77" s="1034"/>
      <c r="U77" s="1035"/>
      <c r="V77" s="1036">
        <v>382</v>
      </c>
      <c r="W77" s="1034"/>
      <c r="X77" s="1034"/>
      <c r="Y77" s="1034"/>
      <c r="Z77" s="1035"/>
      <c r="AA77" s="1036">
        <v>729</v>
      </c>
      <c r="AB77" s="1034"/>
      <c r="AC77" s="1034"/>
      <c r="AD77" s="1034"/>
      <c r="AE77" s="1035"/>
      <c r="AF77" s="1036">
        <v>685</v>
      </c>
      <c r="AG77" s="1034"/>
      <c r="AH77" s="1034"/>
      <c r="AI77" s="1034"/>
      <c r="AJ77" s="1035"/>
      <c r="AK77" s="1036">
        <v>28</v>
      </c>
      <c r="AL77" s="1034"/>
      <c r="AM77" s="1034"/>
      <c r="AN77" s="1034"/>
      <c r="AO77" s="1035"/>
      <c r="AP77" s="1036">
        <v>24</v>
      </c>
      <c r="AQ77" s="1034"/>
      <c r="AR77" s="1034"/>
      <c r="AS77" s="1034"/>
      <c r="AT77" s="1035"/>
      <c r="AU77" s="1036">
        <v>4</v>
      </c>
      <c r="AV77" s="1034"/>
      <c r="AW77" s="1034"/>
      <c r="AX77" s="1034"/>
      <c r="AY77" s="1035"/>
      <c r="AZ77" s="1027"/>
      <c r="BA77" s="1027"/>
      <c r="BB77" s="1027"/>
      <c r="BC77" s="1027"/>
      <c r="BD77" s="1028"/>
      <c r="BE77" s="266"/>
      <c r="BF77" s="266"/>
      <c r="BG77" s="266"/>
      <c r="BH77" s="266"/>
      <c r="BI77" s="266"/>
      <c r="BJ77" s="266"/>
      <c r="BK77" s="266"/>
      <c r="BL77" s="266"/>
      <c r="BM77" s="266"/>
      <c r="BN77" s="266"/>
      <c r="BO77" s="266"/>
      <c r="BP77" s="266"/>
      <c r="BQ77" s="263">
        <v>71</v>
      </c>
      <c r="BR77" s="268"/>
      <c r="BS77" s="1008"/>
      <c r="BT77" s="1009"/>
      <c r="BU77" s="1009"/>
      <c r="BV77" s="1009"/>
      <c r="BW77" s="1009"/>
      <c r="BX77" s="1009"/>
      <c r="BY77" s="1009"/>
      <c r="BZ77" s="1009"/>
      <c r="CA77" s="1009"/>
      <c r="CB77" s="1009"/>
      <c r="CC77" s="1009"/>
      <c r="CD77" s="1009"/>
      <c r="CE77" s="1009"/>
      <c r="CF77" s="1009"/>
      <c r="CG77" s="1010"/>
      <c r="CH77" s="1011"/>
      <c r="CI77" s="1012"/>
      <c r="CJ77" s="1012"/>
      <c r="CK77" s="1012"/>
      <c r="CL77" s="1013"/>
      <c r="CM77" s="1011"/>
      <c r="CN77" s="1012"/>
      <c r="CO77" s="1012"/>
      <c r="CP77" s="1012"/>
      <c r="CQ77" s="1013"/>
      <c r="CR77" s="1011"/>
      <c r="CS77" s="1012"/>
      <c r="CT77" s="1012"/>
      <c r="CU77" s="1012"/>
      <c r="CV77" s="1013"/>
      <c r="CW77" s="1011"/>
      <c r="CX77" s="1012"/>
      <c r="CY77" s="1012"/>
      <c r="CZ77" s="1012"/>
      <c r="DA77" s="1013"/>
      <c r="DB77" s="1011"/>
      <c r="DC77" s="1012"/>
      <c r="DD77" s="1012"/>
      <c r="DE77" s="1012"/>
      <c r="DF77" s="1013"/>
      <c r="DG77" s="1011"/>
      <c r="DH77" s="1012"/>
      <c r="DI77" s="1012"/>
      <c r="DJ77" s="1012"/>
      <c r="DK77" s="1013"/>
      <c r="DL77" s="1011"/>
      <c r="DM77" s="1012"/>
      <c r="DN77" s="1012"/>
      <c r="DO77" s="1012"/>
      <c r="DP77" s="1013"/>
      <c r="DQ77" s="1011"/>
      <c r="DR77" s="1012"/>
      <c r="DS77" s="1012"/>
      <c r="DT77" s="1012"/>
      <c r="DU77" s="1013"/>
      <c r="DV77" s="996"/>
      <c r="DW77" s="997"/>
      <c r="DX77" s="997"/>
      <c r="DY77" s="997"/>
      <c r="DZ77" s="998"/>
      <c r="EA77" s="247"/>
    </row>
    <row r="78" spans="1:131" s="248" customFormat="1" ht="26.25" customHeight="1" x14ac:dyDescent="0.2">
      <c r="A78" s="262">
        <v>11</v>
      </c>
      <c r="B78" s="1029" t="s">
        <v>591</v>
      </c>
      <c r="C78" s="1030"/>
      <c r="D78" s="1030"/>
      <c r="E78" s="1030"/>
      <c r="F78" s="1030"/>
      <c r="G78" s="1030"/>
      <c r="H78" s="1030"/>
      <c r="I78" s="1030"/>
      <c r="J78" s="1030"/>
      <c r="K78" s="1030"/>
      <c r="L78" s="1030"/>
      <c r="M78" s="1030"/>
      <c r="N78" s="1030"/>
      <c r="O78" s="1030"/>
      <c r="P78" s="1031"/>
      <c r="Q78" s="1032">
        <v>1007</v>
      </c>
      <c r="R78" s="1026"/>
      <c r="S78" s="1026"/>
      <c r="T78" s="1026"/>
      <c r="U78" s="1026"/>
      <c r="V78" s="1026">
        <v>796</v>
      </c>
      <c r="W78" s="1026"/>
      <c r="X78" s="1026"/>
      <c r="Y78" s="1026"/>
      <c r="Z78" s="1026"/>
      <c r="AA78" s="1026">
        <v>211</v>
      </c>
      <c r="AB78" s="1026"/>
      <c r="AC78" s="1026"/>
      <c r="AD78" s="1026"/>
      <c r="AE78" s="1026"/>
      <c r="AF78" s="1026">
        <v>211</v>
      </c>
      <c r="AG78" s="1026"/>
      <c r="AH78" s="1026"/>
      <c r="AI78" s="1026"/>
      <c r="AJ78" s="1026"/>
      <c r="AK78" s="1026" t="s">
        <v>516</v>
      </c>
      <c r="AL78" s="1026"/>
      <c r="AM78" s="1026"/>
      <c r="AN78" s="1026"/>
      <c r="AO78" s="1026"/>
      <c r="AP78" s="1026" t="s">
        <v>516</v>
      </c>
      <c r="AQ78" s="1026"/>
      <c r="AR78" s="1026"/>
      <c r="AS78" s="1026"/>
      <c r="AT78" s="1026"/>
      <c r="AU78" s="1026" t="s">
        <v>580</v>
      </c>
      <c r="AV78" s="1026"/>
      <c r="AW78" s="1026"/>
      <c r="AX78" s="1026"/>
      <c r="AY78" s="1026"/>
      <c r="AZ78" s="1027"/>
      <c r="BA78" s="1027"/>
      <c r="BB78" s="1027"/>
      <c r="BC78" s="1027"/>
      <c r="BD78" s="1028"/>
      <c r="BE78" s="266"/>
      <c r="BF78" s="266"/>
      <c r="BG78" s="266"/>
      <c r="BH78" s="266"/>
      <c r="BI78" s="266"/>
      <c r="BJ78" s="269"/>
      <c r="BK78" s="269"/>
      <c r="BL78" s="269"/>
      <c r="BM78" s="269"/>
      <c r="BN78" s="269"/>
      <c r="BO78" s="266"/>
      <c r="BP78" s="266"/>
      <c r="BQ78" s="263">
        <v>72</v>
      </c>
      <c r="BR78" s="268"/>
      <c r="BS78" s="1008"/>
      <c r="BT78" s="1009"/>
      <c r="BU78" s="1009"/>
      <c r="BV78" s="1009"/>
      <c r="BW78" s="1009"/>
      <c r="BX78" s="1009"/>
      <c r="BY78" s="1009"/>
      <c r="BZ78" s="1009"/>
      <c r="CA78" s="1009"/>
      <c r="CB78" s="1009"/>
      <c r="CC78" s="1009"/>
      <c r="CD78" s="1009"/>
      <c r="CE78" s="1009"/>
      <c r="CF78" s="1009"/>
      <c r="CG78" s="1010"/>
      <c r="CH78" s="1011"/>
      <c r="CI78" s="1012"/>
      <c r="CJ78" s="1012"/>
      <c r="CK78" s="1012"/>
      <c r="CL78" s="1013"/>
      <c r="CM78" s="1011"/>
      <c r="CN78" s="1012"/>
      <c r="CO78" s="1012"/>
      <c r="CP78" s="1012"/>
      <c r="CQ78" s="1013"/>
      <c r="CR78" s="1011"/>
      <c r="CS78" s="1012"/>
      <c r="CT78" s="1012"/>
      <c r="CU78" s="1012"/>
      <c r="CV78" s="1013"/>
      <c r="CW78" s="1011"/>
      <c r="CX78" s="1012"/>
      <c r="CY78" s="1012"/>
      <c r="CZ78" s="1012"/>
      <c r="DA78" s="1013"/>
      <c r="DB78" s="1011"/>
      <c r="DC78" s="1012"/>
      <c r="DD78" s="1012"/>
      <c r="DE78" s="1012"/>
      <c r="DF78" s="1013"/>
      <c r="DG78" s="1011"/>
      <c r="DH78" s="1012"/>
      <c r="DI78" s="1012"/>
      <c r="DJ78" s="1012"/>
      <c r="DK78" s="1013"/>
      <c r="DL78" s="1011"/>
      <c r="DM78" s="1012"/>
      <c r="DN78" s="1012"/>
      <c r="DO78" s="1012"/>
      <c r="DP78" s="1013"/>
      <c r="DQ78" s="1011"/>
      <c r="DR78" s="1012"/>
      <c r="DS78" s="1012"/>
      <c r="DT78" s="1012"/>
      <c r="DU78" s="1013"/>
      <c r="DV78" s="996"/>
      <c r="DW78" s="997"/>
      <c r="DX78" s="997"/>
      <c r="DY78" s="997"/>
      <c r="DZ78" s="998"/>
      <c r="EA78" s="247"/>
    </row>
    <row r="79" spans="1:131" s="248" customFormat="1" ht="26.25" customHeight="1" x14ac:dyDescent="0.2">
      <c r="A79" s="262">
        <v>12</v>
      </c>
      <c r="B79" s="1029" t="s">
        <v>592</v>
      </c>
      <c r="C79" s="1030"/>
      <c r="D79" s="1030"/>
      <c r="E79" s="1030"/>
      <c r="F79" s="1030"/>
      <c r="G79" s="1030"/>
      <c r="H79" s="1030"/>
      <c r="I79" s="1030"/>
      <c r="J79" s="1030"/>
      <c r="K79" s="1030"/>
      <c r="L79" s="1030"/>
      <c r="M79" s="1030"/>
      <c r="N79" s="1030"/>
      <c r="O79" s="1030"/>
      <c r="P79" s="1031"/>
      <c r="Q79" s="1032">
        <v>370736</v>
      </c>
      <c r="R79" s="1026"/>
      <c r="S79" s="1026"/>
      <c r="T79" s="1026"/>
      <c r="U79" s="1026"/>
      <c r="V79" s="1026">
        <v>364587</v>
      </c>
      <c r="W79" s="1026"/>
      <c r="X79" s="1026"/>
      <c r="Y79" s="1026"/>
      <c r="Z79" s="1026"/>
      <c r="AA79" s="1026">
        <v>6149</v>
      </c>
      <c r="AB79" s="1026"/>
      <c r="AC79" s="1026"/>
      <c r="AD79" s="1026"/>
      <c r="AE79" s="1026"/>
      <c r="AF79" s="1026">
        <v>6149</v>
      </c>
      <c r="AG79" s="1026"/>
      <c r="AH79" s="1026"/>
      <c r="AI79" s="1026"/>
      <c r="AJ79" s="1026"/>
      <c r="AK79" s="1026">
        <v>0</v>
      </c>
      <c r="AL79" s="1026"/>
      <c r="AM79" s="1026"/>
      <c r="AN79" s="1026"/>
      <c r="AO79" s="1026"/>
      <c r="AP79" s="1026" t="s">
        <v>516</v>
      </c>
      <c r="AQ79" s="1026"/>
      <c r="AR79" s="1026"/>
      <c r="AS79" s="1026"/>
      <c r="AT79" s="1026"/>
      <c r="AU79" s="1026" t="s">
        <v>580</v>
      </c>
      <c r="AV79" s="1026"/>
      <c r="AW79" s="1026"/>
      <c r="AX79" s="1026"/>
      <c r="AY79" s="1026"/>
      <c r="AZ79" s="1027"/>
      <c r="BA79" s="1027"/>
      <c r="BB79" s="1027"/>
      <c r="BC79" s="1027"/>
      <c r="BD79" s="1028"/>
      <c r="BE79" s="266"/>
      <c r="BF79" s="266"/>
      <c r="BG79" s="266"/>
      <c r="BH79" s="266"/>
      <c r="BI79" s="266"/>
      <c r="BJ79" s="269"/>
      <c r="BK79" s="269"/>
      <c r="BL79" s="269"/>
      <c r="BM79" s="269"/>
      <c r="BN79" s="269"/>
      <c r="BO79" s="266"/>
      <c r="BP79" s="266"/>
      <c r="BQ79" s="263">
        <v>73</v>
      </c>
      <c r="BR79" s="268"/>
      <c r="BS79" s="1008"/>
      <c r="BT79" s="1009"/>
      <c r="BU79" s="1009"/>
      <c r="BV79" s="1009"/>
      <c r="BW79" s="1009"/>
      <c r="BX79" s="1009"/>
      <c r="BY79" s="1009"/>
      <c r="BZ79" s="1009"/>
      <c r="CA79" s="1009"/>
      <c r="CB79" s="1009"/>
      <c r="CC79" s="1009"/>
      <c r="CD79" s="1009"/>
      <c r="CE79" s="1009"/>
      <c r="CF79" s="1009"/>
      <c r="CG79" s="1010"/>
      <c r="CH79" s="1011"/>
      <c r="CI79" s="1012"/>
      <c r="CJ79" s="1012"/>
      <c r="CK79" s="1012"/>
      <c r="CL79" s="1013"/>
      <c r="CM79" s="1011"/>
      <c r="CN79" s="1012"/>
      <c r="CO79" s="1012"/>
      <c r="CP79" s="1012"/>
      <c r="CQ79" s="1013"/>
      <c r="CR79" s="1011"/>
      <c r="CS79" s="1012"/>
      <c r="CT79" s="1012"/>
      <c r="CU79" s="1012"/>
      <c r="CV79" s="1013"/>
      <c r="CW79" s="1011"/>
      <c r="CX79" s="1012"/>
      <c r="CY79" s="1012"/>
      <c r="CZ79" s="1012"/>
      <c r="DA79" s="1013"/>
      <c r="DB79" s="1011"/>
      <c r="DC79" s="1012"/>
      <c r="DD79" s="1012"/>
      <c r="DE79" s="1012"/>
      <c r="DF79" s="1013"/>
      <c r="DG79" s="1011"/>
      <c r="DH79" s="1012"/>
      <c r="DI79" s="1012"/>
      <c r="DJ79" s="1012"/>
      <c r="DK79" s="1013"/>
      <c r="DL79" s="1011"/>
      <c r="DM79" s="1012"/>
      <c r="DN79" s="1012"/>
      <c r="DO79" s="1012"/>
      <c r="DP79" s="1013"/>
      <c r="DQ79" s="1011"/>
      <c r="DR79" s="1012"/>
      <c r="DS79" s="1012"/>
      <c r="DT79" s="1012"/>
      <c r="DU79" s="1013"/>
      <c r="DV79" s="996"/>
      <c r="DW79" s="997"/>
      <c r="DX79" s="997"/>
      <c r="DY79" s="997"/>
      <c r="DZ79" s="998"/>
      <c r="EA79" s="247"/>
    </row>
    <row r="80" spans="1:131" s="248" customFormat="1" ht="26.25" customHeight="1" x14ac:dyDescent="0.2">
      <c r="A80" s="262">
        <v>13</v>
      </c>
      <c r="B80" s="1029" t="s">
        <v>593</v>
      </c>
      <c r="C80" s="1030"/>
      <c r="D80" s="1030"/>
      <c r="E80" s="1030"/>
      <c r="F80" s="1030"/>
      <c r="G80" s="1030"/>
      <c r="H80" s="1030"/>
      <c r="I80" s="1030"/>
      <c r="J80" s="1030"/>
      <c r="K80" s="1030"/>
      <c r="L80" s="1030"/>
      <c r="M80" s="1030"/>
      <c r="N80" s="1030"/>
      <c r="O80" s="1030"/>
      <c r="P80" s="1031"/>
      <c r="Q80" s="1032">
        <v>936</v>
      </c>
      <c r="R80" s="1026"/>
      <c r="S80" s="1026"/>
      <c r="T80" s="1026"/>
      <c r="U80" s="1026"/>
      <c r="V80" s="1026">
        <v>909</v>
      </c>
      <c r="W80" s="1026"/>
      <c r="X80" s="1026"/>
      <c r="Y80" s="1026"/>
      <c r="Z80" s="1026"/>
      <c r="AA80" s="1026">
        <v>27</v>
      </c>
      <c r="AB80" s="1026"/>
      <c r="AC80" s="1026"/>
      <c r="AD80" s="1026"/>
      <c r="AE80" s="1026"/>
      <c r="AF80" s="1026">
        <v>20</v>
      </c>
      <c r="AG80" s="1026"/>
      <c r="AH80" s="1026"/>
      <c r="AI80" s="1026"/>
      <c r="AJ80" s="1026"/>
      <c r="AK80" s="1026">
        <v>33</v>
      </c>
      <c r="AL80" s="1026"/>
      <c r="AM80" s="1026"/>
      <c r="AN80" s="1026"/>
      <c r="AO80" s="1026"/>
      <c r="AP80" s="1026">
        <v>106</v>
      </c>
      <c r="AQ80" s="1026"/>
      <c r="AR80" s="1026"/>
      <c r="AS80" s="1026"/>
      <c r="AT80" s="1026"/>
      <c r="AU80" s="1026">
        <v>33</v>
      </c>
      <c r="AV80" s="1026"/>
      <c r="AW80" s="1026"/>
      <c r="AX80" s="1026"/>
      <c r="AY80" s="1026"/>
      <c r="AZ80" s="1027"/>
      <c r="BA80" s="1027"/>
      <c r="BB80" s="1027"/>
      <c r="BC80" s="1027"/>
      <c r="BD80" s="1028"/>
      <c r="BE80" s="266"/>
      <c r="BF80" s="266"/>
      <c r="BG80" s="266"/>
      <c r="BH80" s="266"/>
      <c r="BI80" s="266"/>
      <c r="BJ80" s="266"/>
      <c r="BK80" s="266"/>
      <c r="BL80" s="266"/>
      <c r="BM80" s="266"/>
      <c r="BN80" s="266"/>
      <c r="BO80" s="266"/>
      <c r="BP80" s="266"/>
      <c r="BQ80" s="263">
        <v>74</v>
      </c>
      <c r="BR80" s="268"/>
      <c r="BS80" s="1008"/>
      <c r="BT80" s="1009"/>
      <c r="BU80" s="1009"/>
      <c r="BV80" s="1009"/>
      <c r="BW80" s="1009"/>
      <c r="BX80" s="1009"/>
      <c r="BY80" s="1009"/>
      <c r="BZ80" s="1009"/>
      <c r="CA80" s="1009"/>
      <c r="CB80" s="1009"/>
      <c r="CC80" s="1009"/>
      <c r="CD80" s="1009"/>
      <c r="CE80" s="1009"/>
      <c r="CF80" s="1009"/>
      <c r="CG80" s="1010"/>
      <c r="CH80" s="1011"/>
      <c r="CI80" s="1012"/>
      <c r="CJ80" s="1012"/>
      <c r="CK80" s="1012"/>
      <c r="CL80" s="1013"/>
      <c r="CM80" s="1011"/>
      <c r="CN80" s="1012"/>
      <c r="CO80" s="1012"/>
      <c r="CP80" s="1012"/>
      <c r="CQ80" s="1013"/>
      <c r="CR80" s="1011"/>
      <c r="CS80" s="1012"/>
      <c r="CT80" s="1012"/>
      <c r="CU80" s="1012"/>
      <c r="CV80" s="1013"/>
      <c r="CW80" s="1011"/>
      <c r="CX80" s="1012"/>
      <c r="CY80" s="1012"/>
      <c r="CZ80" s="1012"/>
      <c r="DA80" s="1013"/>
      <c r="DB80" s="1011"/>
      <c r="DC80" s="1012"/>
      <c r="DD80" s="1012"/>
      <c r="DE80" s="1012"/>
      <c r="DF80" s="1013"/>
      <c r="DG80" s="1011"/>
      <c r="DH80" s="1012"/>
      <c r="DI80" s="1012"/>
      <c r="DJ80" s="1012"/>
      <c r="DK80" s="1013"/>
      <c r="DL80" s="1011"/>
      <c r="DM80" s="1012"/>
      <c r="DN80" s="1012"/>
      <c r="DO80" s="1012"/>
      <c r="DP80" s="1013"/>
      <c r="DQ80" s="1011"/>
      <c r="DR80" s="1012"/>
      <c r="DS80" s="1012"/>
      <c r="DT80" s="1012"/>
      <c r="DU80" s="1013"/>
      <c r="DV80" s="996"/>
      <c r="DW80" s="997"/>
      <c r="DX80" s="997"/>
      <c r="DY80" s="997"/>
      <c r="DZ80" s="998"/>
      <c r="EA80" s="247"/>
    </row>
    <row r="81" spans="1:131" s="248" customFormat="1" ht="26.25" customHeight="1" x14ac:dyDescent="0.2">
      <c r="A81" s="262">
        <v>14</v>
      </c>
      <c r="B81" s="1029" t="s">
        <v>594</v>
      </c>
      <c r="C81" s="1030"/>
      <c r="D81" s="1030"/>
      <c r="E81" s="1030"/>
      <c r="F81" s="1030"/>
      <c r="G81" s="1030"/>
      <c r="H81" s="1030"/>
      <c r="I81" s="1030"/>
      <c r="J81" s="1030"/>
      <c r="K81" s="1030"/>
      <c r="L81" s="1030"/>
      <c r="M81" s="1030"/>
      <c r="N81" s="1030"/>
      <c r="O81" s="1030"/>
      <c r="P81" s="1031"/>
      <c r="Q81" s="1032">
        <v>2541</v>
      </c>
      <c r="R81" s="1026"/>
      <c r="S81" s="1026"/>
      <c r="T81" s="1026"/>
      <c r="U81" s="1026"/>
      <c r="V81" s="1026">
        <v>2540</v>
      </c>
      <c r="W81" s="1026"/>
      <c r="X81" s="1026"/>
      <c r="Y81" s="1026"/>
      <c r="Z81" s="1026"/>
      <c r="AA81" s="1026">
        <v>1</v>
      </c>
      <c r="AB81" s="1026"/>
      <c r="AC81" s="1026"/>
      <c r="AD81" s="1026"/>
      <c r="AE81" s="1026"/>
      <c r="AF81" s="1026">
        <v>1</v>
      </c>
      <c r="AG81" s="1026"/>
      <c r="AH81" s="1026"/>
      <c r="AI81" s="1026"/>
      <c r="AJ81" s="1026"/>
      <c r="AK81" s="1026" t="s">
        <v>516</v>
      </c>
      <c r="AL81" s="1026"/>
      <c r="AM81" s="1026"/>
      <c r="AN81" s="1026"/>
      <c r="AO81" s="1026"/>
      <c r="AP81" s="1026" t="s">
        <v>516</v>
      </c>
      <c r="AQ81" s="1026"/>
      <c r="AR81" s="1026"/>
      <c r="AS81" s="1026"/>
      <c r="AT81" s="1026"/>
      <c r="AU81" s="1026" t="s">
        <v>580</v>
      </c>
      <c r="AV81" s="1026"/>
      <c r="AW81" s="1026"/>
      <c r="AX81" s="1026"/>
      <c r="AY81" s="1026"/>
      <c r="AZ81" s="1027"/>
      <c r="BA81" s="1027"/>
      <c r="BB81" s="1027"/>
      <c r="BC81" s="1027"/>
      <c r="BD81" s="1028"/>
      <c r="BE81" s="266"/>
      <c r="BF81" s="266"/>
      <c r="BG81" s="266"/>
      <c r="BH81" s="266"/>
      <c r="BI81" s="266"/>
      <c r="BJ81" s="266"/>
      <c r="BK81" s="266"/>
      <c r="BL81" s="266"/>
      <c r="BM81" s="266"/>
      <c r="BN81" s="266"/>
      <c r="BO81" s="266"/>
      <c r="BP81" s="266"/>
      <c r="BQ81" s="263">
        <v>75</v>
      </c>
      <c r="BR81" s="268"/>
      <c r="BS81" s="1008"/>
      <c r="BT81" s="1009"/>
      <c r="BU81" s="1009"/>
      <c r="BV81" s="1009"/>
      <c r="BW81" s="1009"/>
      <c r="BX81" s="1009"/>
      <c r="BY81" s="1009"/>
      <c r="BZ81" s="1009"/>
      <c r="CA81" s="1009"/>
      <c r="CB81" s="1009"/>
      <c r="CC81" s="1009"/>
      <c r="CD81" s="1009"/>
      <c r="CE81" s="1009"/>
      <c r="CF81" s="1009"/>
      <c r="CG81" s="1010"/>
      <c r="CH81" s="1011"/>
      <c r="CI81" s="1012"/>
      <c r="CJ81" s="1012"/>
      <c r="CK81" s="1012"/>
      <c r="CL81" s="1013"/>
      <c r="CM81" s="1011"/>
      <c r="CN81" s="1012"/>
      <c r="CO81" s="1012"/>
      <c r="CP81" s="1012"/>
      <c r="CQ81" s="1013"/>
      <c r="CR81" s="1011"/>
      <c r="CS81" s="1012"/>
      <c r="CT81" s="1012"/>
      <c r="CU81" s="1012"/>
      <c r="CV81" s="1013"/>
      <c r="CW81" s="1011"/>
      <c r="CX81" s="1012"/>
      <c r="CY81" s="1012"/>
      <c r="CZ81" s="1012"/>
      <c r="DA81" s="1013"/>
      <c r="DB81" s="1011"/>
      <c r="DC81" s="1012"/>
      <c r="DD81" s="1012"/>
      <c r="DE81" s="1012"/>
      <c r="DF81" s="1013"/>
      <c r="DG81" s="1011"/>
      <c r="DH81" s="1012"/>
      <c r="DI81" s="1012"/>
      <c r="DJ81" s="1012"/>
      <c r="DK81" s="1013"/>
      <c r="DL81" s="1011"/>
      <c r="DM81" s="1012"/>
      <c r="DN81" s="1012"/>
      <c r="DO81" s="1012"/>
      <c r="DP81" s="1013"/>
      <c r="DQ81" s="1011"/>
      <c r="DR81" s="1012"/>
      <c r="DS81" s="1012"/>
      <c r="DT81" s="1012"/>
      <c r="DU81" s="1013"/>
      <c r="DV81" s="996"/>
      <c r="DW81" s="997"/>
      <c r="DX81" s="997"/>
      <c r="DY81" s="997"/>
      <c r="DZ81" s="998"/>
      <c r="EA81" s="247"/>
    </row>
    <row r="82" spans="1:131" s="248" customFormat="1" ht="26.25" customHeight="1" x14ac:dyDescent="0.2">
      <c r="A82" s="262">
        <v>15</v>
      </c>
      <c r="B82" s="1029"/>
      <c r="C82" s="1030"/>
      <c r="D82" s="1030"/>
      <c r="E82" s="1030"/>
      <c r="F82" s="1030"/>
      <c r="G82" s="1030"/>
      <c r="H82" s="1030"/>
      <c r="I82" s="1030"/>
      <c r="J82" s="1030"/>
      <c r="K82" s="1030"/>
      <c r="L82" s="1030"/>
      <c r="M82" s="1030"/>
      <c r="N82" s="1030"/>
      <c r="O82" s="1030"/>
      <c r="P82" s="1031"/>
      <c r="Q82" s="1032"/>
      <c r="R82" s="1026"/>
      <c r="S82" s="1026"/>
      <c r="T82" s="1026"/>
      <c r="U82" s="1026"/>
      <c r="V82" s="1026"/>
      <c r="W82" s="1026"/>
      <c r="X82" s="1026"/>
      <c r="Y82" s="1026"/>
      <c r="Z82" s="1026"/>
      <c r="AA82" s="1026"/>
      <c r="AB82" s="1026"/>
      <c r="AC82" s="1026"/>
      <c r="AD82" s="1026"/>
      <c r="AE82" s="1026"/>
      <c r="AF82" s="1026"/>
      <c r="AG82" s="1026"/>
      <c r="AH82" s="1026"/>
      <c r="AI82" s="1026"/>
      <c r="AJ82" s="1026"/>
      <c r="AK82" s="1026"/>
      <c r="AL82" s="1026"/>
      <c r="AM82" s="1026"/>
      <c r="AN82" s="1026"/>
      <c r="AO82" s="1026"/>
      <c r="AP82" s="1026"/>
      <c r="AQ82" s="1026"/>
      <c r="AR82" s="1026"/>
      <c r="AS82" s="1026"/>
      <c r="AT82" s="1026"/>
      <c r="AU82" s="1026"/>
      <c r="AV82" s="1026"/>
      <c r="AW82" s="1026"/>
      <c r="AX82" s="1026"/>
      <c r="AY82" s="1026"/>
      <c r="AZ82" s="1027"/>
      <c r="BA82" s="1027"/>
      <c r="BB82" s="1027"/>
      <c r="BC82" s="1027"/>
      <c r="BD82" s="1028"/>
      <c r="BE82" s="266"/>
      <c r="BF82" s="266"/>
      <c r="BG82" s="266"/>
      <c r="BH82" s="266"/>
      <c r="BI82" s="266"/>
      <c r="BJ82" s="266"/>
      <c r="BK82" s="266"/>
      <c r="BL82" s="266"/>
      <c r="BM82" s="266"/>
      <c r="BN82" s="266"/>
      <c r="BO82" s="266"/>
      <c r="BP82" s="266"/>
      <c r="BQ82" s="263">
        <v>76</v>
      </c>
      <c r="BR82" s="268"/>
      <c r="BS82" s="1008"/>
      <c r="BT82" s="1009"/>
      <c r="BU82" s="1009"/>
      <c r="BV82" s="1009"/>
      <c r="BW82" s="1009"/>
      <c r="BX82" s="1009"/>
      <c r="BY82" s="1009"/>
      <c r="BZ82" s="1009"/>
      <c r="CA82" s="1009"/>
      <c r="CB82" s="1009"/>
      <c r="CC82" s="1009"/>
      <c r="CD82" s="1009"/>
      <c r="CE82" s="1009"/>
      <c r="CF82" s="1009"/>
      <c r="CG82" s="1010"/>
      <c r="CH82" s="1011"/>
      <c r="CI82" s="1012"/>
      <c r="CJ82" s="1012"/>
      <c r="CK82" s="1012"/>
      <c r="CL82" s="1013"/>
      <c r="CM82" s="1011"/>
      <c r="CN82" s="1012"/>
      <c r="CO82" s="1012"/>
      <c r="CP82" s="1012"/>
      <c r="CQ82" s="1013"/>
      <c r="CR82" s="1011"/>
      <c r="CS82" s="1012"/>
      <c r="CT82" s="1012"/>
      <c r="CU82" s="1012"/>
      <c r="CV82" s="1013"/>
      <c r="CW82" s="1011"/>
      <c r="CX82" s="1012"/>
      <c r="CY82" s="1012"/>
      <c r="CZ82" s="1012"/>
      <c r="DA82" s="1013"/>
      <c r="DB82" s="1011"/>
      <c r="DC82" s="1012"/>
      <c r="DD82" s="1012"/>
      <c r="DE82" s="1012"/>
      <c r="DF82" s="1013"/>
      <c r="DG82" s="1011"/>
      <c r="DH82" s="1012"/>
      <c r="DI82" s="1012"/>
      <c r="DJ82" s="1012"/>
      <c r="DK82" s="1013"/>
      <c r="DL82" s="1011"/>
      <c r="DM82" s="1012"/>
      <c r="DN82" s="1012"/>
      <c r="DO82" s="1012"/>
      <c r="DP82" s="1013"/>
      <c r="DQ82" s="1011"/>
      <c r="DR82" s="1012"/>
      <c r="DS82" s="1012"/>
      <c r="DT82" s="1012"/>
      <c r="DU82" s="1013"/>
      <c r="DV82" s="996"/>
      <c r="DW82" s="997"/>
      <c r="DX82" s="997"/>
      <c r="DY82" s="997"/>
      <c r="DZ82" s="998"/>
      <c r="EA82" s="247"/>
    </row>
    <row r="83" spans="1:131" s="248" customFormat="1" ht="26.25" customHeight="1" x14ac:dyDescent="0.2">
      <c r="A83" s="262">
        <v>16</v>
      </c>
      <c r="B83" s="1029"/>
      <c r="C83" s="1030"/>
      <c r="D83" s="1030"/>
      <c r="E83" s="1030"/>
      <c r="F83" s="1030"/>
      <c r="G83" s="1030"/>
      <c r="H83" s="1030"/>
      <c r="I83" s="1030"/>
      <c r="J83" s="1030"/>
      <c r="K83" s="1030"/>
      <c r="L83" s="1030"/>
      <c r="M83" s="1030"/>
      <c r="N83" s="1030"/>
      <c r="O83" s="1030"/>
      <c r="P83" s="1031"/>
      <c r="Q83" s="1032"/>
      <c r="R83" s="1026"/>
      <c r="S83" s="1026"/>
      <c r="T83" s="1026"/>
      <c r="U83" s="1026"/>
      <c r="V83" s="1026"/>
      <c r="W83" s="1026"/>
      <c r="X83" s="1026"/>
      <c r="Y83" s="1026"/>
      <c r="Z83" s="1026"/>
      <c r="AA83" s="1026"/>
      <c r="AB83" s="1026"/>
      <c r="AC83" s="1026"/>
      <c r="AD83" s="1026"/>
      <c r="AE83" s="1026"/>
      <c r="AF83" s="1026"/>
      <c r="AG83" s="1026"/>
      <c r="AH83" s="1026"/>
      <c r="AI83" s="1026"/>
      <c r="AJ83" s="1026"/>
      <c r="AK83" s="1026"/>
      <c r="AL83" s="1026"/>
      <c r="AM83" s="1026"/>
      <c r="AN83" s="1026"/>
      <c r="AO83" s="1026"/>
      <c r="AP83" s="1026"/>
      <c r="AQ83" s="1026"/>
      <c r="AR83" s="1026"/>
      <c r="AS83" s="1026"/>
      <c r="AT83" s="1026"/>
      <c r="AU83" s="1026"/>
      <c r="AV83" s="1026"/>
      <c r="AW83" s="1026"/>
      <c r="AX83" s="1026"/>
      <c r="AY83" s="1026"/>
      <c r="AZ83" s="1027"/>
      <c r="BA83" s="1027"/>
      <c r="BB83" s="1027"/>
      <c r="BC83" s="1027"/>
      <c r="BD83" s="1028"/>
      <c r="BE83" s="266"/>
      <c r="BF83" s="266"/>
      <c r="BG83" s="266"/>
      <c r="BH83" s="266"/>
      <c r="BI83" s="266"/>
      <c r="BJ83" s="266"/>
      <c r="BK83" s="266"/>
      <c r="BL83" s="266"/>
      <c r="BM83" s="266"/>
      <c r="BN83" s="266"/>
      <c r="BO83" s="266"/>
      <c r="BP83" s="266"/>
      <c r="BQ83" s="263">
        <v>77</v>
      </c>
      <c r="BR83" s="268"/>
      <c r="BS83" s="1008"/>
      <c r="BT83" s="1009"/>
      <c r="BU83" s="1009"/>
      <c r="BV83" s="1009"/>
      <c r="BW83" s="1009"/>
      <c r="BX83" s="1009"/>
      <c r="BY83" s="1009"/>
      <c r="BZ83" s="1009"/>
      <c r="CA83" s="1009"/>
      <c r="CB83" s="1009"/>
      <c r="CC83" s="1009"/>
      <c r="CD83" s="1009"/>
      <c r="CE83" s="1009"/>
      <c r="CF83" s="1009"/>
      <c r="CG83" s="1010"/>
      <c r="CH83" s="1011"/>
      <c r="CI83" s="1012"/>
      <c r="CJ83" s="1012"/>
      <c r="CK83" s="1012"/>
      <c r="CL83" s="1013"/>
      <c r="CM83" s="1011"/>
      <c r="CN83" s="1012"/>
      <c r="CO83" s="1012"/>
      <c r="CP83" s="1012"/>
      <c r="CQ83" s="1013"/>
      <c r="CR83" s="1011"/>
      <c r="CS83" s="1012"/>
      <c r="CT83" s="1012"/>
      <c r="CU83" s="1012"/>
      <c r="CV83" s="1013"/>
      <c r="CW83" s="1011"/>
      <c r="CX83" s="1012"/>
      <c r="CY83" s="1012"/>
      <c r="CZ83" s="1012"/>
      <c r="DA83" s="1013"/>
      <c r="DB83" s="1011"/>
      <c r="DC83" s="1012"/>
      <c r="DD83" s="1012"/>
      <c r="DE83" s="1012"/>
      <c r="DF83" s="1013"/>
      <c r="DG83" s="1011"/>
      <c r="DH83" s="1012"/>
      <c r="DI83" s="1012"/>
      <c r="DJ83" s="1012"/>
      <c r="DK83" s="1013"/>
      <c r="DL83" s="1011"/>
      <c r="DM83" s="1012"/>
      <c r="DN83" s="1012"/>
      <c r="DO83" s="1012"/>
      <c r="DP83" s="1013"/>
      <c r="DQ83" s="1011"/>
      <c r="DR83" s="1012"/>
      <c r="DS83" s="1012"/>
      <c r="DT83" s="1012"/>
      <c r="DU83" s="1013"/>
      <c r="DV83" s="996"/>
      <c r="DW83" s="997"/>
      <c r="DX83" s="997"/>
      <c r="DY83" s="997"/>
      <c r="DZ83" s="998"/>
      <c r="EA83" s="247"/>
    </row>
    <row r="84" spans="1:131" s="248" customFormat="1" ht="26.25" customHeight="1" x14ac:dyDescent="0.2">
      <c r="A84" s="262">
        <v>17</v>
      </c>
      <c r="B84" s="1029"/>
      <c r="C84" s="1030"/>
      <c r="D84" s="1030"/>
      <c r="E84" s="1030"/>
      <c r="F84" s="1030"/>
      <c r="G84" s="1030"/>
      <c r="H84" s="1030"/>
      <c r="I84" s="1030"/>
      <c r="J84" s="1030"/>
      <c r="K84" s="1030"/>
      <c r="L84" s="1030"/>
      <c r="M84" s="1030"/>
      <c r="N84" s="1030"/>
      <c r="O84" s="1030"/>
      <c r="P84" s="1031"/>
      <c r="Q84" s="1032"/>
      <c r="R84" s="1026"/>
      <c r="S84" s="1026"/>
      <c r="T84" s="1026"/>
      <c r="U84" s="1026"/>
      <c r="V84" s="1026"/>
      <c r="W84" s="1026"/>
      <c r="X84" s="1026"/>
      <c r="Y84" s="1026"/>
      <c r="Z84" s="1026"/>
      <c r="AA84" s="1026"/>
      <c r="AB84" s="1026"/>
      <c r="AC84" s="1026"/>
      <c r="AD84" s="1026"/>
      <c r="AE84" s="1026"/>
      <c r="AF84" s="1026"/>
      <c r="AG84" s="1026"/>
      <c r="AH84" s="1026"/>
      <c r="AI84" s="1026"/>
      <c r="AJ84" s="1026"/>
      <c r="AK84" s="1026"/>
      <c r="AL84" s="1026"/>
      <c r="AM84" s="1026"/>
      <c r="AN84" s="1026"/>
      <c r="AO84" s="1026"/>
      <c r="AP84" s="1026"/>
      <c r="AQ84" s="1026"/>
      <c r="AR84" s="1026"/>
      <c r="AS84" s="1026"/>
      <c r="AT84" s="1026"/>
      <c r="AU84" s="1026"/>
      <c r="AV84" s="1026"/>
      <c r="AW84" s="1026"/>
      <c r="AX84" s="1026"/>
      <c r="AY84" s="1026"/>
      <c r="AZ84" s="1027"/>
      <c r="BA84" s="1027"/>
      <c r="BB84" s="1027"/>
      <c r="BC84" s="1027"/>
      <c r="BD84" s="1028"/>
      <c r="BE84" s="266"/>
      <c r="BF84" s="266"/>
      <c r="BG84" s="266"/>
      <c r="BH84" s="266"/>
      <c r="BI84" s="266"/>
      <c r="BJ84" s="266"/>
      <c r="BK84" s="266"/>
      <c r="BL84" s="266"/>
      <c r="BM84" s="266"/>
      <c r="BN84" s="266"/>
      <c r="BO84" s="266"/>
      <c r="BP84" s="266"/>
      <c r="BQ84" s="263">
        <v>78</v>
      </c>
      <c r="BR84" s="268"/>
      <c r="BS84" s="1008"/>
      <c r="BT84" s="1009"/>
      <c r="BU84" s="1009"/>
      <c r="BV84" s="1009"/>
      <c r="BW84" s="1009"/>
      <c r="BX84" s="1009"/>
      <c r="BY84" s="1009"/>
      <c r="BZ84" s="1009"/>
      <c r="CA84" s="1009"/>
      <c r="CB84" s="1009"/>
      <c r="CC84" s="1009"/>
      <c r="CD84" s="1009"/>
      <c r="CE84" s="1009"/>
      <c r="CF84" s="1009"/>
      <c r="CG84" s="1010"/>
      <c r="CH84" s="1011"/>
      <c r="CI84" s="1012"/>
      <c r="CJ84" s="1012"/>
      <c r="CK84" s="1012"/>
      <c r="CL84" s="1013"/>
      <c r="CM84" s="1011"/>
      <c r="CN84" s="1012"/>
      <c r="CO84" s="1012"/>
      <c r="CP84" s="1012"/>
      <c r="CQ84" s="1013"/>
      <c r="CR84" s="1011"/>
      <c r="CS84" s="1012"/>
      <c r="CT84" s="1012"/>
      <c r="CU84" s="1012"/>
      <c r="CV84" s="1013"/>
      <c r="CW84" s="1011"/>
      <c r="CX84" s="1012"/>
      <c r="CY84" s="1012"/>
      <c r="CZ84" s="1012"/>
      <c r="DA84" s="1013"/>
      <c r="DB84" s="1011"/>
      <c r="DC84" s="1012"/>
      <c r="DD84" s="1012"/>
      <c r="DE84" s="1012"/>
      <c r="DF84" s="1013"/>
      <c r="DG84" s="1011"/>
      <c r="DH84" s="1012"/>
      <c r="DI84" s="1012"/>
      <c r="DJ84" s="1012"/>
      <c r="DK84" s="1013"/>
      <c r="DL84" s="1011"/>
      <c r="DM84" s="1012"/>
      <c r="DN84" s="1012"/>
      <c r="DO84" s="1012"/>
      <c r="DP84" s="1013"/>
      <c r="DQ84" s="1011"/>
      <c r="DR84" s="1012"/>
      <c r="DS84" s="1012"/>
      <c r="DT84" s="1012"/>
      <c r="DU84" s="1013"/>
      <c r="DV84" s="996"/>
      <c r="DW84" s="997"/>
      <c r="DX84" s="997"/>
      <c r="DY84" s="997"/>
      <c r="DZ84" s="998"/>
      <c r="EA84" s="247"/>
    </row>
    <row r="85" spans="1:131" s="248" customFormat="1" ht="26.25" customHeight="1" x14ac:dyDescent="0.2">
      <c r="A85" s="262">
        <v>18</v>
      </c>
      <c r="B85" s="1029"/>
      <c r="C85" s="1030"/>
      <c r="D85" s="1030"/>
      <c r="E85" s="1030"/>
      <c r="F85" s="1030"/>
      <c r="G85" s="1030"/>
      <c r="H85" s="1030"/>
      <c r="I85" s="1030"/>
      <c r="J85" s="1030"/>
      <c r="K85" s="1030"/>
      <c r="L85" s="1030"/>
      <c r="M85" s="1030"/>
      <c r="N85" s="1030"/>
      <c r="O85" s="1030"/>
      <c r="P85" s="1031"/>
      <c r="Q85" s="1032"/>
      <c r="R85" s="1026"/>
      <c r="S85" s="1026"/>
      <c r="T85" s="1026"/>
      <c r="U85" s="1026"/>
      <c r="V85" s="1026"/>
      <c r="W85" s="1026"/>
      <c r="X85" s="1026"/>
      <c r="Y85" s="1026"/>
      <c r="Z85" s="1026"/>
      <c r="AA85" s="1026"/>
      <c r="AB85" s="1026"/>
      <c r="AC85" s="1026"/>
      <c r="AD85" s="1026"/>
      <c r="AE85" s="1026"/>
      <c r="AF85" s="1026"/>
      <c r="AG85" s="1026"/>
      <c r="AH85" s="1026"/>
      <c r="AI85" s="1026"/>
      <c r="AJ85" s="1026"/>
      <c r="AK85" s="1026"/>
      <c r="AL85" s="1026"/>
      <c r="AM85" s="1026"/>
      <c r="AN85" s="1026"/>
      <c r="AO85" s="1026"/>
      <c r="AP85" s="1026"/>
      <c r="AQ85" s="1026"/>
      <c r="AR85" s="1026"/>
      <c r="AS85" s="1026"/>
      <c r="AT85" s="1026"/>
      <c r="AU85" s="1026"/>
      <c r="AV85" s="1026"/>
      <c r="AW85" s="1026"/>
      <c r="AX85" s="1026"/>
      <c r="AY85" s="1026"/>
      <c r="AZ85" s="1027"/>
      <c r="BA85" s="1027"/>
      <c r="BB85" s="1027"/>
      <c r="BC85" s="1027"/>
      <c r="BD85" s="1028"/>
      <c r="BE85" s="266"/>
      <c r="BF85" s="266"/>
      <c r="BG85" s="266"/>
      <c r="BH85" s="266"/>
      <c r="BI85" s="266"/>
      <c r="BJ85" s="266"/>
      <c r="BK85" s="266"/>
      <c r="BL85" s="266"/>
      <c r="BM85" s="266"/>
      <c r="BN85" s="266"/>
      <c r="BO85" s="266"/>
      <c r="BP85" s="266"/>
      <c r="BQ85" s="263">
        <v>79</v>
      </c>
      <c r="BR85" s="268"/>
      <c r="BS85" s="1008"/>
      <c r="BT85" s="1009"/>
      <c r="BU85" s="1009"/>
      <c r="BV85" s="1009"/>
      <c r="BW85" s="1009"/>
      <c r="BX85" s="1009"/>
      <c r="BY85" s="1009"/>
      <c r="BZ85" s="1009"/>
      <c r="CA85" s="1009"/>
      <c r="CB85" s="1009"/>
      <c r="CC85" s="1009"/>
      <c r="CD85" s="1009"/>
      <c r="CE85" s="1009"/>
      <c r="CF85" s="1009"/>
      <c r="CG85" s="1010"/>
      <c r="CH85" s="1011"/>
      <c r="CI85" s="1012"/>
      <c r="CJ85" s="1012"/>
      <c r="CK85" s="1012"/>
      <c r="CL85" s="1013"/>
      <c r="CM85" s="1011"/>
      <c r="CN85" s="1012"/>
      <c r="CO85" s="1012"/>
      <c r="CP85" s="1012"/>
      <c r="CQ85" s="1013"/>
      <c r="CR85" s="1011"/>
      <c r="CS85" s="1012"/>
      <c r="CT85" s="1012"/>
      <c r="CU85" s="1012"/>
      <c r="CV85" s="1013"/>
      <c r="CW85" s="1011"/>
      <c r="CX85" s="1012"/>
      <c r="CY85" s="1012"/>
      <c r="CZ85" s="1012"/>
      <c r="DA85" s="1013"/>
      <c r="DB85" s="1011"/>
      <c r="DC85" s="1012"/>
      <c r="DD85" s="1012"/>
      <c r="DE85" s="1012"/>
      <c r="DF85" s="1013"/>
      <c r="DG85" s="1011"/>
      <c r="DH85" s="1012"/>
      <c r="DI85" s="1012"/>
      <c r="DJ85" s="1012"/>
      <c r="DK85" s="1013"/>
      <c r="DL85" s="1011"/>
      <c r="DM85" s="1012"/>
      <c r="DN85" s="1012"/>
      <c r="DO85" s="1012"/>
      <c r="DP85" s="1013"/>
      <c r="DQ85" s="1011"/>
      <c r="DR85" s="1012"/>
      <c r="DS85" s="1012"/>
      <c r="DT85" s="1012"/>
      <c r="DU85" s="1013"/>
      <c r="DV85" s="996"/>
      <c r="DW85" s="997"/>
      <c r="DX85" s="997"/>
      <c r="DY85" s="997"/>
      <c r="DZ85" s="998"/>
      <c r="EA85" s="247"/>
    </row>
    <row r="86" spans="1:131" s="248" customFormat="1" ht="26.25" customHeight="1" x14ac:dyDescent="0.2">
      <c r="A86" s="262">
        <v>19</v>
      </c>
      <c r="B86" s="1029"/>
      <c r="C86" s="1030"/>
      <c r="D86" s="1030"/>
      <c r="E86" s="1030"/>
      <c r="F86" s="1030"/>
      <c r="G86" s="1030"/>
      <c r="H86" s="1030"/>
      <c r="I86" s="1030"/>
      <c r="J86" s="1030"/>
      <c r="K86" s="1030"/>
      <c r="L86" s="1030"/>
      <c r="M86" s="1030"/>
      <c r="N86" s="1030"/>
      <c r="O86" s="1030"/>
      <c r="P86" s="1031"/>
      <c r="Q86" s="1032"/>
      <c r="R86" s="1026"/>
      <c r="S86" s="1026"/>
      <c r="T86" s="1026"/>
      <c r="U86" s="1026"/>
      <c r="V86" s="1026"/>
      <c r="W86" s="1026"/>
      <c r="X86" s="1026"/>
      <c r="Y86" s="1026"/>
      <c r="Z86" s="1026"/>
      <c r="AA86" s="1026"/>
      <c r="AB86" s="1026"/>
      <c r="AC86" s="1026"/>
      <c r="AD86" s="1026"/>
      <c r="AE86" s="1026"/>
      <c r="AF86" s="1026"/>
      <c r="AG86" s="1026"/>
      <c r="AH86" s="1026"/>
      <c r="AI86" s="1026"/>
      <c r="AJ86" s="1026"/>
      <c r="AK86" s="1026"/>
      <c r="AL86" s="1026"/>
      <c r="AM86" s="1026"/>
      <c r="AN86" s="1026"/>
      <c r="AO86" s="1026"/>
      <c r="AP86" s="1026"/>
      <c r="AQ86" s="1026"/>
      <c r="AR86" s="1026"/>
      <c r="AS86" s="1026"/>
      <c r="AT86" s="1026"/>
      <c r="AU86" s="1026"/>
      <c r="AV86" s="1026"/>
      <c r="AW86" s="1026"/>
      <c r="AX86" s="1026"/>
      <c r="AY86" s="1026"/>
      <c r="AZ86" s="1027"/>
      <c r="BA86" s="1027"/>
      <c r="BB86" s="1027"/>
      <c r="BC86" s="1027"/>
      <c r="BD86" s="1028"/>
      <c r="BE86" s="266"/>
      <c r="BF86" s="266"/>
      <c r="BG86" s="266"/>
      <c r="BH86" s="266"/>
      <c r="BI86" s="266"/>
      <c r="BJ86" s="266"/>
      <c r="BK86" s="266"/>
      <c r="BL86" s="266"/>
      <c r="BM86" s="266"/>
      <c r="BN86" s="266"/>
      <c r="BO86" s="266"/>
      <c r="BP86" s="266"/>
      <c r="BQ86" s="263">
        <v>80</v>
      </c>
      <c r="BR86" s="268"/>
      <c r="BS86" s="1008"/>
      <c r="BT86" s="1009"/>
      <c r="BU86" s="1009"/>
      <c r="BV86" s="1009"/>
      <c r="BW86" s="1009"/>
      <c r="BX86" s="1009"/>
      <c r="BY86" s="1009"/>
      <c r="BZ86" s="1009"/>
      <c r="CA86" s="1009"/>
      <c r="CB86" s="1009"/>
      <c r="CC86" s="1009"/>
      <c r="CD86" s="1009"/>
      <c r="CE86" s="1009"/>
      <c r="CF86" s="1009"/>
      <c r="CG86" s="1010"/>
      <c r="CH86" s="1011"/>
      <c r="CI86" s="1012"/>
      <c r="CJ86" s="1012"/>
      <c r="CK86" s="1012"/>
      <c r="CL86" s="1013"/>
      <c r="CM86" s="1011"/>
      <c r="CN86" s="1012"/>
      <c r="CO86" s="1012"/>
      <c r="CP86" s="1012"/>
      <c r="CQ86" s="1013"/>
      <c r="CR86" s="1011"/>
      <c r="CS86" s="1012"/>
      <c r="CT86" s="1012"/>
      <c r="CU86" s="1012"/>
      <c r="CV86" s="1013"/>
      <c r="CW86" s="1011"/>
      <c r="CX86" s="1012"/>
      <c r="CY86" s="1012"/>
      <c r="CZ86" s="1012"/>
      <c r="DA86" s="1013"/>
      <c r="DB86" s="1011"/>
      <c r="DC86" s="1012"/>
      <c r="DD86" s="1012"/>
      <c r="DE86" s="1012"/>
      <c r="DF86" s="1013"/>
      <c r="DG86" s="1011"/>
      <c r="DH86" s="1012"/>
      <c r="DI86" s="1012"/>
      <c r="DJ86" s="1012"/>
      <c r="DK86" s="1013"/>
      <c r="DL86" s="1011"/>
      <c r="DM86" s="1012"/>
      <c r="DN86" s="1012"/>
      <c r="DO86" s="1012"/>
      <c r="DP86" s="1013"/>
      <c r="DQ86" s="1011"/>
      <c r="DR86" s="1012"/>
      <c r="DS86" s="1012"/>
      <c r="DT86" s="1012"/>
      <c r="DU86" s="1013"/>
      <c r="DV86" s="996"/>
      <c r="DW86" s="997"/>
      <c r="DX86" s="997"/>
      <c r="DY86" s="997"/>
      <c r="DZ86" s="998"/>
      <c r="EA86" s="247"/>
    </row>
    <row r="87" spans="1:131" s="248" customFormat="1" ht="26.25" customHeight="1" x14ac:dyDescent="0.2">
      <c r="A87" s="270">
        <v>20</v>
      </c>
      <c r="B87" s="1019"/>
      <c r="C87" s="1020"/>
      <c r="D87" s="1020"/>
      <c r="E87" s="1020"/>
      <c r="F87" s="1020"/>
      <c r="G87" s="1020"/>
      <c r="H87" s="1020"/>
      <c r="I87" s="1020"/>
      <c r="J87" s="1020"/>
      <c r="K87" s="1020"/>
      <c r="L87" s="1020"/>
      <c r="M87" s="1020"/>
      <c r="N87" s="1020"/>
      <c r="O87" s="1020"/>
      <c r="P87" s="1021"/>
      <c r="Q87" s="1022"/>
      <c r="R87" s="1023"/>
      <c r="S87" s="1023"/>
      <c r="T87" s="1023"/>
      <c r="U87" s="1023"/>
      <c r="V87" s="1023"/>
      <c r="W87" s="1023"/>
      <c r="X87" s="1023"/>
      <c r="Y87" s="1023"/>
      <c r="Z87" s="1023"/>
      <c r="AA87" s="1023"/>
      <c r="AB87" s="1023"/>
      <c r="AC87" s="1023"/>
      <c r="AD87" s="1023"/>
      <c r="AE87" s="1023"/>
      <c r="AF87" s="1023"/>
      <c r="AG87" s="1023"/>
      <c r="AH87" s="1023"/>
      <c r="AI87" s="1023"/>
      <c r="AJ87" s="1023"/>
      <c r="AK87" s="1023"/>
      <c r="AL87" s="1023"/>
      <c r="AM87" s="1023"/>
      <c r="AN87" s="1023"/>
      <c r="AO87" s="1023"/>
      <c r="AP87" s="1023"/>
      <c r="AQ87" s="1023"/>
      <c r="AR87" s="1023"/>
      <c r="AS87" s="1023"/>
      <c r="AT87" s="1023"/>
      <c r="AU87" s="1023"/>
      <c r="AV87" s="1023"/>
      <c r="AW87" s="1023"/>
      <c r="AX87" s="1023"/>
      <c r="AY87" s="1023"/>
      <c r="AZ87" s="1024"/>
      <c r="BA87" s="1024"/>
      <c r="BB87" s="1024"/>
      <c r="BC87" s="1024"/>
      <c r="BD87" s="1025"/>
      <c r="BE87" s="266"/>
      <c r="BF87" s="266"/>
      <c r="BG87" s="266"/>
      <c r="BH87" s="266"/>
      <c r="BI87" s="266"/>
      <c r="BJ87" s="266"/>
      <c r="BK87" s="266"/>
      <c r="BL87" s="266"/>
      <c r="BM87" s="266"/>
      <c r="BN87" s="266"/>
      <c r="BO87" s="266"/>
      <c r="BP87" s="266"/>
      <c r="BQ87" s="263">
        <v>81</v>
      </c>
      <c r="BR87" s="268"/>
      <c r="BS87" s="1008"/>
      <c r="BT87" s="1009"/>
      <c r="BU87" s="1009"/>
      <c r="BV87" s="1009"/>
      <c r="BW87" s="1009"/>
      <c r="BX87" s="1009"/>
      <c r="BY87" s="1009"/>
      <c r="BZ87" s="1009"/>
      <c r="CA87" s="1009"/>
      <c r="CB87" s="1009"/>
      <c r="CC87" s="1009"/>
      <c r="CD87" s="1009"/>
      <c r="CE87" s="1009"/>
      <c r="CF87" s="1009"/>
      <c r="CG87" s="1010"/>
      <c r="CH87" s="1011"/>
      <c r="CI87" s="1012"/>
      <c r="CJ87" s="1012"/>
      <c r="CK87" s="1012"/>
      <c r="CL87" s="1013"/>
      <c r="CM87" s="1011"/>
      <c r="CN87" s="1012"/>
      <c r="CO87" s="1012"/>
      <c r="CP87" s="1012"/>
      <c r="CQ87" s="1013"/>
      <c r="CR87" s="1011"/>
      <c r="CS87" s="1012"/>
      <c r="CT87" s="1012"/>
      <c r="CU87" s="1012"/>
      <c r="CV87" s="1013"/>
      <c r="CW87" s="1011"/>
      <c r="CX87" s="1012"/>
      <c r="CY87" s="1012"/>
      <c r="CZ87" s="1012"/>
      <c r="DA87" s="1013"/>
      <c r="DB87" s="1011"/>
      <c r="DC87" s="1012"/>
      <c r="DD87" s="1012"/>
      <c r="DE87" s="1012"/>
      <c r="DF87" s="1013"/>
      <c r="DG87" s="1011"/>
      <c r="DH87" s="1012"/>
      <c r="DI87" s="1012"/>
      <c r="DJ87" s="1012"/>
      <c r="DK87" s="1013"/>
      <c r="DL87" s="1011"/>
      <c r="DM87" s="1012"/>
      <c r="DN87" s="1012"/>
      <c r="DO87" s="1012"/>
      <c r="DP87" s="1013"/>
      <c r="DQ87" s="1011"/>
      <c r="DR87" s="1012"/>
      <c r="DS87" s="1012"/>
      <c r="DT87" s="1012"/>
      <c r="DU87" s="1013"/>
      <c r="DV87" s="996"/>
      <c r="DW87" s="997"/>
      <c r="DX87" s="997"/>
      <c r="DY87" s="997"/>
      <c r="DZ87" s="998"/>
      <c r="EA87" s="247"/>
    </row>
    <row r="88" spans="1:131" s="248" customFormat="1" ht="26.25" customHeight="1" thickBot="1" x14ac:dyDescent="0.25">
      <c r="A88" s="265" t="s">
        <v>394</v>
      </c>
      <c r="B88" s="999" t="s">
        <v>422</v>
      </c>
      <c r="C88" s="1000"/>
      <c r="D88" s="1000"/>
      <c r="E88" s="1000"/>
      <c r="F88" s="1000"/>
      <c r="G88" s="1000"/>
      <c r="H88" s="1000"/>
      <c r="I88" s="1000"/>
      <c r="J88" s="1000"/>
      <c r="K88" s="1000"/>
      <c r="L88" s="1000"/>
      <c r="M88" s="1000"/>
      <c r="N88" s="1000"/>
      <c r="O88" s="1000"/>
      <c r="P88" s="1001"/>
      <c r="Q88" s="1017"/>
      <c r="R88" s="1018"/>
      <c r="S88" s="1018"/>
      <c r="T88" s="1018"/>
      <c r="U88" s="1018"/>
      <c r="V88" s="1018"/>
      <c r="W88" s="1018"/>
      <c r="X88" s="1018"/>
      <c r="Y88" s="1018"/>
      <c r="Z88" s="1018"/>
      <c r="AA88" s="1018"/>
      <c r="AB88" s="1018"/>
      <c r="AC88" s="1018"/>
      <c r="AD88" s="1018"/>
      <c r="AE88" s="1018"/>
      <c r="AF88" s="1014">
        <v>9369</v>
      </c>
      <c r="AG88" s="1014"/>
      <c r="AH88" s="1014"/>
      <c r="AI88" s="1014"/>
      <c r="AJ88" s="1014"/>
      <c r="AK88" s="1018"/>
      <c r="AL88" s="1018"/>
      <c r="AM88" s="1018"/>
      <c r="AN88" s="1018"/>
      <c r="AO88" s="1018"/>
      <c r="AP88" s="1014">
        <v>5722</v>
      </c>
      <c r="AQ88" s="1014"/>
      <c r="AR88" s="1014"/>
      <c r="AS88" s="1014"/>
      <c r="AT88" s="1014"/>
      <c r="AU88" s="1014">
        <v>163</v>
      </c>
      <c r="AV88" s="1014"/>
      <c r="AW88" s="1014"/>
      <c r="AX88" s="1014"/>
      <c r="AY88" s="1014"/>
      <c r="AZ88" s="1015"/>
      <c r="BA88" s="1015"/>
      <c r="BB88" s="1015"/>
      <c r="BC88" s="1015"/>
      <c r="BD88" s="1016"/>
      <c r="BE88" s="266"/>
      <c r="BF88" s="266"/>
      <c r="BG88" s="266"/>
      <c r="BH88" s="266"/>
      <c r="BI88" s="266"/>
      <c r="BJ88" s="266"/>
      <c r="BK88" s="266"/>
      <c r="BL88" s="266"/>
      <c r="BM88" s="266"/>
      <c r="BN88" s="266"/>
      <c r="BO88" s="266"/>
      <c r="BP88" s="266"/>
      <c r="BQ88" s="263">
        <v>82</v>
      </c>
      <c r="BR88" s="268"/>
      <c r="BS88" s="1008"/>
      <c r="BT88" s="1009"/>
      <c r="BU88" s="1009"/>
      <c r="BV88" s="1009"/>
      <c r="BW88" s="1009"/>
      <c r="BX88" s="1009"/>
      <c r="BY88" s="1009"/>
      <c r="BZ88" s="1009"/>
      <c r="CA88" s="1009"/>
      <c r="CB88" s="1009"/>
      <c r="CC88" s="1009"/>
      <c r="CD88" s="1009"/>
      <c r="CE88" s="1009"/>
      <c r="CF88" s="1009"/>
      <c r="CG88" s="1010"/>
      <c r="CH88" s="1011"/>
      <c r="CI88" s="1012"/>
      <c r="CJ88" s="1012"/>
      <c r="CK88" s="1012"/>
      <c r="CL88" s="1013"/>
      <c r="CM88" s="1011"/>
      <c r="CN88" s="1012"/>
      <c r="CO88" s="1012"/>
      <c r="CP88" s="1012"/>
      <c r="CQ88" s="1013"/>
      <c r="CR88" s="1011"/>
      <c r="CS88" s="1012"/>
      <c r="CT88" s="1012"/>
      <c r="CU88" s="1012"/>
      <c r="CV88" s="1013"/>
      <c r="CW88" s="1011"/>
      <c r="CX88" s="1012"/>
      <c r="CY88" s="1012"/>
      <c r="CZ88" s="1012"/>
      <c r="DA88" s="1013"/>
      <c r="DB88" s="1011"/>
      <c r="DC88" s="1012"/>
      <c r="DD88" s="1012"/>
      <c r="DE88" s="1012"/>
      <c r="DF88" s="1013"/>
      <c r="DG88" s="1011"/>
      <c r="DH88" s="1012"/>
      <c r="DI88" s="1012"/>
      <c r="DJ88" s="1012"/>
      <c r="DK88" s="1013"/>
      <c r="DL88" s="1011"/>
      <c r="DM88" s="1012"/>
      <c r="DN88" s="1012"/>
      <c r="DO88" s="1012"/>
      <c r="DP88" s="1013"/>
      <c r="DQ88" s="1011"/>
      <c r="DR88" s="1012"/>
      <c r="DS88" s="1012"/>
      <c r="DT88" s="1012"/>
      <c r="DU88" s="1013"/>
      <c r="DV88" s="996"/>
      <c r="DW88" s="997"/>
      <c r="DX88" s="997"/>
      <c r="DY88" s="997"/>
      <c r="DZ88" s="998"/>
      <c r="EA88" s="247"/>
    </row>
    <row r="89" spans="1:131" s="248" customFormat="1" ht="26.25" hidden="1" customHeight="1" x14ac:dyDescent="0.2">
      <c r="A89" s="271"/>
      <c r="B89" s="272"/>
      <c r="C89" s="272"/>
      <c r="D89" s="272"/>
      <c r="E89" s="272"/>
      <c r="F89" s="272"/>
      <c r="G89" s="272"/>
      <c r="H89" s="272"/>
      <c r="I89" s="272"/>
      <c r="J89" s="272"/>
      <c r="K89" s="272"/>
      <c r="L89" s="272"/>
      <c r="M89" s="272"/>
      <c r="N89" s="272"/>
      <c r="O89" s="272"/>
      <c r="P89" s="272"/>
      <c r="Q89" s="273"/>
      <c r="R89" s="273"/>
      <c r="S89" s="273"/>
      <c r="T89" s="273"/>
      <c r="U89" s="273"/>
      <c r="V89" s="273"/>
      <c r="W89" s="273"/>
      <c r="X89" s="273"/>
      <c r="Y89" s="273"/>
      <c r="Z89" s="273"/>
      <c r="AA89" s="273"/>
      <c r="AB89" s="273"/>
      <c r="AC89" s="273"/>
      <c r="AD89" s="273"/>
      <c r="AE89" s="273"/>
      <c r="AF89" s="273"/>
      <c r="AG89" s="273"/>
      <c r="AH89" s="273"/>
      <c r="AI89" s="273"/>
      <c r="AJ89" s="273"/>
      <c r="AK89" s="273"/>
      <c r="AL89" s="273"/>
      <c r="AM89" s="273"/>
      <c r="AN89" s="273"/>
      <c r="AO89" s="273"/>
      <c r="AP89" s="273"/>
      <c r="AQ89" s="273"/>
      <c r="AR89" s="273"/>
      <c r="AS89" s="273"/>
      <c r="AT89" s="273"/>
      <c r="AU89" s="273"/>
      <c r="AV89" s="273"/>
      <c r="AW89" s="273"/>
      <c r="AX89" s="273"/>
      <c r="AY89" s="273"/>
      <c r="AZ89" s="274"/>
      <c r="BA89" s="274"/>
      <c r="BB89" s="274"/>
      <c r="BC89" s="274"/>
      <c r="BD89" s="274"/>
      <c r="BE89" s="266"/>
      <c r="BF89" s="266"/>
      <c r="BG89" s="266"/>
      <c r="BH89" s="266"/>
      <c r="BI89" s="266"/>
      <c r="BJ89" s="266"/>
      <c r="BK89" s="266"/>
      <c r="BL89" s="266"/>
      <c r="BM89" s="266"/>
      <c r="BN89" s="266"/>
      <c r="BO89" s="266"/>
      <c r="BP89" s="266"/>
      <c r="BQ89" s="263">
        <v>83</v>
      </c>
      <c r="BR89" s="268"/>
      <c r="BS89" s="1008"/>
      <c r="BT89" s="1009"/>
      <c r="BU89" s="1009"/>
      <c r="BV89" s="1009"/>
      <c r="BW89" s="1009"/>
      <c r="BX89" s="1009"/>
      <c r="BY89" s="1009"/>
      <c r="BZ89" s="1009"/>
      <c r="CA89" s="1009"/>
      <c r="CB89" s="1009"/>
      <c r="CC89" s="1009"/>
      <c r="CD89" s="1009"/>
      <c r="CE89" s="1009"/>
      <c r="CF89" s="1009"/>
      <c r="CG89" s="1010"/>
      <c r="CH89" s="1011"/>
      <c r="CI89" s="1012"/>
      <c r="CJ89" s="1012"/>
      <c r="CK89" s="1012"/>
      <c r="CL89" s="1013"/>
      <c r="CM89" s="1011"/>
      <c r="CN89" s="1012"/>
      <c r="CO89" s="1012"/>
      <c r="CP89" s="1012"/>
      <c r="CQ89" s="1013"/>
      <c r="CR89" s="1011"/>
      <c r="CS89" s="1012"/>
      <c r="CT89" s="1012"/>
      <c r="CU89" s="1012"/>
      <c r="CV89" s="1013"/>
      <c r="CW89" s="1011"/>
      <c r="CX89" s="1012"/>
      <c r="CY89" s="1012"/>
      <c r="CZ89" s="1012"/>
      <c r="DA89" s="1013"/>
      <c r="DB89" s="1011"/>
      <c r="DC89" s="1012"/>
      <c r="DD89" s="1012"/>
      <c r="DE89" s="1012"/>
      <c r="DF89" s="1013"/>
      <c r="DG89" s="1011"/>
      <c r="DH89" s="1012"/>
      <c r="DI89" s="1012"/>
      <c r="DJ89" s="1012"/>
      <c r="DK89" s="1013"/>
      <c r="DL89" s="1011"/>
      <c r="DM89" s="1012"/>
      <c r="DN89" s="1012"/>
      <c r="DO89" s="1012"/>
      <c r="DP89" s="1013"/>
      <c r="DQ89" s="1011"/>
      <c r="DR89" s="1012"/>
      <c r="DS89" s="1012"/>
      <c r="DT89" s="1012"/>
      <c r="DU89" s="1013"/>
      <c r="DV89" s="996"/>
      <c r="DW89" s="997"/>
      <c r="DX89" s="997"/>
      <c r="DY89" s="997"/>
      <c r="DZ89" s="998"/>
      <c r="EA89" s="247"/>
    </row>
    <row r="90" spans="1:131" s="248" customFormat="1" ht="26.25" hidden="1" customHeight="1" x14ac:dyDescent="0.2">
      <c r="A90" s="271"/>
      <c r="B90" s="272"/>
      <c r="C90" s="272"/>
      <c r="D90" s="272"/>
      <c r="E90" s="272"/>
      <c r="F90" s="272"/>
      <c r="G90" s="272"/>
      <c r="H90" s="272"/>
      <c r="I90" s="272"/>
      <c r="J90" s="272"/>
      <c r="K90" s="272"/>
      <c r="L90" s="272"/>
      <c r="M90" s="272"/>
      <c r="N90" s="272"/>
      <c r="O90" s="272"/>
      <c r="P90" s="272"/>
      <c r="Q90" s="273"/>
      <c r="R90" s="273"/>
      <c r="S90" s="273"/>
      <c r="T90" s="273"/>
      <c r="U90" s="273"/>
      <c r="V90" s="273"/>
      <c r="W90" s="273"/>
      <c r="X90" s="273"/>
      <c r="Y90" s="273"/>
      <c r="Z90" s="273"/>
      <c r="AA90" s="273"/>
      <c r="AB90" s="273"/>
      <c r="AC90" s="273"/>
      <c r="AD90" s="273"/>
      <c r="AE90" s="273"/>
      <c r="AF90" s="273"/>
      <c r="AG90" s="273"/>
      <c r="AH90" s="273"/>
      <c r="AI90" s="273"/>
      <c r="AJ90" s="273"/>
      <c r="AK90" s="273"/>
      <c r="AL90" s="273"/>
      <c r="AM90" s="273"/>
      <c r="AN90" s="273"/>
      <c r="AO90" s="273"/>
      <c r="AP90" s="273"/>
      <c r="AQ90" s="273"/>
      <c r="AR90" s="273"/>
      <c r="AS90" s="273"/>
      <c r="AT90" s="273"/>
      <c r="AU90" s="273"/>
      <c r="AV90" s="273"/>
      <c r="AW90" s="273"/>
      <c r="AX90" s="273"/>
      <c r="AY90" s="273"/>
      <c r="AZ90" s="274"/>
      <c r="BA90" s="274"/>
      <c r="BB90" s="274"/>
      <c r="BC90" s="274"/>
      <c r="BD90" s="274"/>
      <c r="BE90" s="266"/>
      <c r="BF90" s="266"/>
      <c r="BG90" s="266"/>
      <c r="BH90" s="266"/>
      <c r="BI90" s="266"/>
      <c r="BJ90" s="266"/>
      <c r="BK90" s="266"/>
      <c r="BL90" s="266"/>
      <c r="BM90" s="266"/>
      <c r="BN90" s="266"/>
      <c r="BO90" s="266"/>
      <c r="BP90" s="266"/>
      <c r="BQ90" s="263">
        <v>84</v>
      </c>
      <c r="BR90" s="268"/>
      <c r="BS90" s="1008"/>
      <c r="BT90" s="1009"/>
      <c r="BU90" s="1009"/>
      <c r="BV90" s="1009"/>
      <c r="BW90" s="1009"/>
      <c r="BX90" s="1009"/>
      <c r="BY90" s="1009"/>
      <c r="BZ90" s="1009"/>
      <c r="CA90" s="1009"/>
      <c r="CB90" s="1009"/>
      <c r="CC90" s="1009"/>
      <c r="CD90" s="1009"/>
      <c r="CE90" s="1009"/>
      <c r="CF90" s="1009"/>
      <c r="CG90" s="1010"/>
      <c r="CH90" s="1011"/>
      <c r="CI90" s="1012"/>
      <c r="CJ90" s="1012"/>
      <c r="CK90" s="1012"/>
      <c r="CL90" s="1013"/>
      <c r="CM90" s="1011"/>
      <c r="CN90" s="1012"/>
      <c r="CO90" s="1012"/>
      <c r="CP90" s="1012"/>
      <c r="CQ90" s="1013"/>
      <c r="CR90" s="1011"/>
      <c r="CS90" s="1012"/>
      <c r="CT90" s="1012"/>
      <c r="CU90" s="1012"/>
      <c r="CV90" s="1013"/>
      <c r="CW90" s="1011"/>
      <c r="CX90" s="1012"/>
      <c r="CY90" s="1012"/>
      <c r="CZ90" s="1012"/>
      <c r="DA90" s="1013"/>
      <c r="DB90" s="1011"/>
      <c r="DC90" s="1012"/>
      <c r="DD90" s="1012"/>
      <c r="DE90" s="1012"/>
      <c r="DF90" s="1013"/>
      <c r="DG90" s="1011"/>
      <c r="DH90" s="1012"/>
      <c r="DI90" s="1012"/>
      <c r="DJ90" s="1012"/>
      <c r="DK90" s="1013"/>
      <c r="DL90" s="1011"/>
      <c r="DM90" s="1012"/>
      <c r="DN90" s="1012"/>
      <c r="DO90" s="1012"/>
      <c r="DP90" s="1013"/>
      <c r="DQ90" s="1011"/>
      <c r="DR90" s="1012"/>
      <c r="DS90" s="1012"/>
      <c r="DT90" s="1012"/>
      <c r="DU90" s="1013"/>
      <c r="DV90" s="996"/>
      <c r="DW90" s="997"/>
      <c r="DX90" s="997"/>
      <c r="DY90" s="997"/>
      <c r="DZ90" s="998"/>
      <c r="EA90" s="247"/>
    </row>
    <row r="91" spans="1:131" s="248" customFormat="1" ht="26.25" hidden="1" customHeight="1" x14ac:dyDescent="0.2">
      <c r="A91" s="271"/>
      <c r="B91" s="272"/>
      <c r="C91" s="272"/>
      <c r="D91" s="272"/>
      <c r="E91" s="272"/>
      <c r="F91" s="272"/>
      <c r="G91" s="272"/>
      <c r="H91" s="272"/>
      <c r="I91" s="272"/>
      <c r="J91" s="272"/>
      <c r="K91" s="272"/>
      <c r="L91" s="272"/>
      <c r="M91" s="272"/>
      <c r="N91" s="272"/>
      <c r="O91" s="272"/>
      <c r="P91" s="272"/>
      <c r="Q91" s="273"/>
      <c r="R91" s="273"/>
      <c r="S91" s="273"/>
      <c r="T91" s="273"/>
      <c r="U91" s="273"/>
      <c r="V91" s="273"/>
      <c r="W91" s="273"/>
      <c r="X91" s="273"/>
      <c r="Y91" s="273"/>
      <c r="Z91" s="273"/>
      <c r="AA91" s="273"/>
      <c r="AB91" s="273"/>
      <c r="AC91" s="273"/>
      <c r="AD91" s="273"/>
      <c r="AE91" s="273"/>
      <c r="AF91" s="273"/>
      <c r="AG91" s="273"/>
      <c r="AH91" s="273"/>
      <c r="AI91" s="273"/>
      <c r="AJ91" s="273"/>
      <c r="AK91" s="273"/>
      <c r="AL91" s="273"/>
      <c r="AM91" s="273"/>
      <c r="AN91" s="273"/>
      <c r="AO91" s="273"/>
      <c r="AP91" s="273"/>
      <c r="AQ91" s="273"/>
      <c r="AR91" s="273"/>
      <c r="AS91" s="273"/>
      <c r="AT91" s="273"/>
      <c r="AU91" s="273"/>
      <c r="AV91" s="273"/>
      <c r="AW91" s="273"/>
      <c r="AX91" s="273"/>
      <c r="AY91" s="273"/>
      <c r="AZ91" s="274"/>
      <c r="BA91" s="274"/>
      <c r="BB91" s="274"/>
      <c r="BC91" s="274"/>
      <c r="BD91" s="274"/>
      <c r="BE91" s="266"/>
      <c r="BF91" s="266"/>
      <c r="BG91" s="266"/>
      <c r="BH91" s="266"/>
      <c r="BI91" s="266"/>
      <c r="BJ91" s="266"/>
      <c r="BK91" s="266"/>
      <c r="BL91" s="266"/>
      <c r="BM91" s="266"/>
      <c r="BN91" s="266"/>
      <c r="BO91" s="266"/>
      <c r="BP91" s="266"/>
      <c r="BQ91" s="263">
        <v>85</v>
      </c>
      <c r="BR91" s="268"/>
      <c r="BS91" s="1008"/>
      <c r="BT91" s="1009"/>
      <c r="BU91" s="1009"/>
      <c r="BV91" s="1009"/>
      <c r="BW91" s="1009"/>
      <c r="BX91" s="1009"/>
      <c r="BY91" s="1009"/>
      <c r="BZ91" s="1009"/>
      <c r="CA91" s="1009"/>
      <c r="CB91" s="1009"/>
      <c r="CC91" s="1009"/>
      <c r="CD91" s="1009"/>
      <c r="CE91" s="1009"/>
      <c r="CF91" s="1009"/>
      <c r="CG91" s="1010"/>
      <c r="CH91" s="1011"/>
      <c r="CI91" s="1012"/>
      <c r="CJ91" s="1012"/>
      <c r="CK91" s="1012"/>
      <c r="CL91" s="1013"/>
      <c r="CM91" s="1011"/>
      <c r="CN91" s="1012"/>
      <c r="CO91" s="1012"/>
      <c r="CP91" s="1012"/>
      <c r="CQ91" s="1013"/>
      <c r="CR91" s="1011"/>
      <c r="CS91" s="1012"/>
      <c r="CT91" s="1012"/>
      <c r="CU91" s="1012"/>
      <c r="CV91" s="1013"/>
      <c r="CW91" s="1011"/>
      <c r="CX91" s="1012"/>
      <c r="CY91" s="1012"/>
      <c r="CZ91" s="1012"/>
      <c r="DA91" s="1013"/>
      <c r="DB91" s="1011"/>
      <c r="DC91" s="1012"/>
      <c r="DD91" s="1012"/>
      <c r="DE91" s="1012"/>
      <c r="DF91" s="1013"/>
      <c r="DG91" s="1011"/>
      <c r="DH91" s="1012"/>
      <c r="DI91" s="1012"/>
      <c r="DJ91" s="1012"/>
      <c r="DK91" s="1013"/>
      <c r="DL91" s="1011"/>
      <c r="DM91" s="1012"/>
      <c r="DN91" s="1012"/>
      <c r="DO91" s="1012"/>
      <c r="DP91" s="1013"/>
      <c r="DQ91" s="1011"/>
      <c r="DR91" s="1012"/>
      <c r="DS91" s="1012"/>
      <c r="DT91" s="1012"/>
      <c r="DU91" s="1013"/>
      <c r="DV91" s="996"/>
      <c r="DW91" s="997"/>
      <c r="DX91" s="997"/>
      <c r="DY91" s="997"/>
      <c r="DZ91" s="998"/>
      <c r="EA91" s="247"/>
    </row>
    <row r="92" spans="1:131" s="248" customFormat="1" ht="26.25" hidden="1" customHeight="1" x14ac:dyDescent="0.2">
      <c r="A92" s="271"/>
      <c r="B92" s="272"/>
      <c r="C92" s="272"/>
      <c r="D92" s="272"/>
      <c r="E92" s="272"/>
      <c r="F92" s="272"/>
      <c r="G92" s="272"/>
      <c r="H92" s="272"/>
      <c r="I92" s="272"/>
      <c r="J92" s="272"/>
      <c r="K92" s="272"/>
      <c r="L92" s="272"/>
      <c r="M92" s="272"/>
      <c r="N92" s="272"/>
      <c r="O92" s="272"/>
      <c r="P92" s="272"/>
      <c r="Q92" s="273"/>
      <c r="R92" s="273"/>
      <c r="S92" s="273"/>
      <c r="T92" s="273"/>
      <c r="U92" s="273"/>
      <c r="V92" s="273"/>
      <c r="W92" s="273"/>
      <c r="X92" s="273"/>
      <c r="Y92" s="273"/>
      <c r="Z92" s="273"/>
      <c r="AA92" s="273"/>
      <c r="AB92" s="273"/>
      <c r="AC92" s="273"/>
      <c r="AD92" s="273"/>
      <c r="AE92" s="273"/>
      <c r="AF92" s="273"/>
      <c r="AG92" s="273"/>
      <c r="AH92" s="273"/>
      <c r="AI92" s="273"/>
      <c r="AJ92" s="273"/>
      <c r="AK92" s="273"/>
      <c r="AL92" s="273"/>
      <c r="AM92" s="273"/>
      <c r="AN92" s="273"/>
      <c r="AO92" s="273"/>
      <c r="AP92" s="273"/>
      <c r="AQ92" s="273"/>
      <c r="AR92" s="273"/>
      <c r="AS92" s="273"/>
      <c r="AT92" s="273"/>
      <c r="AU92" s="273"/>
      <c r="AV92" s="273"/>
      <c r="AW92" s="273"/>
      <c r="AX92" s="273"/>
      <c r="AY92" s="273"/>
      <c r="AZ92" s="274"/>
      <c r="BA92" s="274"/>
      <c r="BB92" s="274"/>
      <c r="BC92" s="274"/>
      <c r="BD92" s="274"/>
      <c r="BE92" s="266"/>
      <c r="BF92" s="266"/>
      <c r="BG92" s="266"/>
      <c r="BH92" s="266"/>
      <c r="BI92" s="266"/>
      <c r="BJ92" s="266"/>
      <c r="BK92" s="266"/>
      <c r="BL92" s="266"/>
      <c r="BM92" s="266"/>
      <c r="BN92" s="266"/>
      <c r="BO92" s="266"/>
      <c r="BP92" s="266"/>
      <c r="BQ92" s="263">
        <v>86</v>
      </c>
      <c r="BR92" s="268"/>
      <c r="BS92" s="1008"/>
      <c r="BT92" s="1009"/>
      <c r="BU92" s="1009"/>
      <c r="BV92" s="1009"/>
      <c r="BW92" s="1009"/>
      <c r="BX92" s="1009"/>
      <c r="BY92" s="1009"/>
      <c r="BZ92" s="1009"/>
      <c r="CA92" s="1009"/>
      <c r="CB92" s="1009"/>
      <c r="CC92" s="1009"/>
      <c r="CD92" s="1009"/>
      <c r="CE92" s="1009"/>
      <c r="CF92" s="1009"/>
      <c r="CG92" s="1010"/>
      <c r="CH92" s="1011"/>
      <c r="CI92" s="1012"/>
      <c r="CJ92" s="1012"/>
      <c r="CK92" s="1012"/>
      <c r="CL92" s="1013"/>
      <c r="CM92" s="1011"/>
      <c r="CN92" s="1012"/>
      <c r="CO92" s="1012"/>
      <c r="CP92" s="1012"/>
      <c r="CQ92" s="1013"/>
      <c r="CR92" s="1011"/>
      <c r="CS92" s="1012"/>
      <c r="CT92" s="1012"/>
      <c r="CU92" s="1012"/>
      <c r="CV92" s="1013"/>
      <c r="CW92" s="1011"/>
      <c r="CX92" s="1012"/>
      <c r="CY92" s="1012"/>
      <c r="CZ92" s="1012"/>
      <c r="DA92" s="1013"/>
      <c r="DB92" s="1011"/>
      <c r="DC92" s="1012"/>
      <c r="DD92" s="1012"/>
      <c r="DE92" s="1012"/>
      <c r="DF92" s="1013"/>
      <c r="DG92" s="1011"/>
      <c r="DH92" s="1012"/>
      <c r="DI92" s="1012"/>
      <c r="DJ92" s="1012"/>
      <c r="DK92" s="1013"/>
      <c r="DL92" s="1011"/>
      <c r="DM92" s="1012"/>
      <c r="DN92" s="1012"/>
      <c r="DO92" s="1012"/>
      <c r="DP92" s="1013"/>
      <c r="DQ92" s="1011"/>
      <c r="DR92" s="1012"/>
      <c r="DS92" s="1012"/>
      <c r="DT92" s="1012"/>
      <c r="DU92" s="1013"/>
      <c r="DV92" s="996"/>
      <c r="DW92" s="997"/>
      <c r="DX92" s="997"/>
      <c r="DY92" s="997"/>
      <c r="DZ92" s="998"/>
      <c r="EA92" s="247"/>
    </row>
    <row r="93" spans="1:131" s="248" customFormat="1" ht="26.25" hidden="1" customHeight="1" x14ac:dyDescent="0.2">
      <c r="A93" s="271"/>
      <c r="B93" s="272"/>
      <c r="C93" s="272"/>
      <c r="D93" s="272"/>
      <c r="E93" s="272"/>
      <c r="F93" s="272"/>
      <c r="G93" s="272"/>
      <c r="H93" s="272"/>
      <c r="I93" s="272"/>
      <c r="J93" s="272"/>
      <c r="K93" s="272"/>
      <c r="L93" s="272"/>
      <c r="M93" s="272"/>
      <c r="N93" s="272"/>
      <c r="O93" s="272"/>
      <c r="P93" s="272"/>
      <c r="Q93" s="273"/>
      <c r="R93" s="273"/>
      <c r="S93" s="273"/>
      <c r="T93" s="273"/>
      <c r="U93" s="273"/>
      <c r="V93" s="273"/>
      <c r="W93" s="273"/>
      <c r="X93" s="273"/>
      <c r="Y93" s="273"/>
      <c r="Z93" s="273"/>
      <c r="AA93" s="273"/>
      <c r="AB93" s="273"/>
      <c r="AC93" s="273"/>
      <c r="AD93" s="273"/>
      <c r="AE93" s="273"/>
      <c r="AF93" s="273"/>
      <c r="AG93" s="273"/>
      <c r="AH93" s="273"/>
      <c r="AI93" s="273"/>
      <c r="AJ93" s="273"/>
      <c r="AK93" s="273"/>
      <c r="AL93" s="273"/>
      <c r="AM93" s="273"/>
      <c r="AN93" s="273"/>
      <c r="AO93" s="273"/>
      <c r="AP93" s="273"/>
      <c r="AQ93" s="273"/>
      <c r="AR93" s="273"/>
      <c r="AS93" s="273"/>
      <c r="AT93" s="273"/>
      <c r="AU93" s="273"/>
      <c r="AV93" s="273"/>
      <c r="AW93" s="273"/>
      <c r="AX93" s="273"/>
      <c r="AY93" s="273"/>
      <c r="AZ93" s="274"/>
      <c r="BA93" s="274"/>
      <c r="BB93" s="274"/>
      <c r="BC93" s="274"/>
      <c r="BD93" s="274"/>
      <c r="BE93" s="266"/>
      <c r="BF93" s="266"/>
      <c r="BG93" s="266"/>
      <c r="BH93" s="266"/>
      <c r="BI93" s="266"/>
      <c r="BJ93" s="266"/>
      <c r="BK93" s="266"/>
      <c r="BL93" s="266"/>
      <c r="BM93" s="266"/>
      <c r="BN93" s="266"/>
      <c r="BO93" s="266"/>
      <c r="BP93" s="266"/>
      <c r="BQ93" s="263">
        <v>87</v>
      </c>
      <c r="BR93" s="268"/>
      <c r="BS93" s="1008"/>
      <c r="BT93" s="1009"/>
      <c r="BU93" s="1009"/>
      <c r="BV93" s="1009"/>
      <c r="BW93" s="1009"/>
      <c r="BX93" s="1009"/>
      <c r="BY93" s="1009"/>
      <c r="BZ93" s="1009"/>
      <c r="CA93" s="1009"/>
      <c r="CB93" s="1009"/>
      <c r="CC93" s="1009"/>
      <c r="CD93" s="1009"/>
      <c r="CE93" s="1009"/>
      <c r="CF93" s="1009"/>
      <c r="CG93" s="1010"/>
      <c r="CH93" s="1011"/>
      <c r="CI93" s="1012"/>
      <c r="CJ93" s="1012"/>
      <c r="CK93" s="1012"/>
      <c r="CL93" s="1013"/>
      <c r="CM93" s="1011"/>
      <c r="CN93" s="1012"/>
      <c r="CO93" s="1012"/>
      <c r="CP93" s="1012"/>
      <c r="CQ93" s="1013"/>
      <c r="CR93" s="1011"/>
      <c r="CS93" s="1012"/>
      <c r="CT93" s="1012"/>
      <c r="CU93" s="1012"/>
      <c r="CV93" s="1013"/>
      <c r="CW93" s="1011"/>
      <c r="CX93" s="1012"/>
      <c r="CY93" s="1012"/>
      <c r="CZ93" s="1012"/>
      <c r="DA93" s="1013"/>
      <c r="DB93" s="1011"/>
      <c r="DC93" s="1012"/>
      <c r="DD93" s="1012"/>
      <c r="DE93" s="1012"/>
      <c r="DF93" s="1013"/>
      <c r="DG93" s="1011"/>
      <c r="DH93" s="1012"/>
      <c r="DI93" s="1012"/>
      <c r="DJ93" s="1012"/>
      <c r="DK93" s="1013"/>
      <c r="DL93" s="1011"/>
      <c r="DM93" s="1012"/>
      <c r="DN93" s="1012"/>
      <c r="DO93" s="1012"/>
      <c r="DP93" s="1013"/>
      <c r="DQ93" s="1011"/>
      <c r="DR93" s="1012"/>
      <c r="DS93" s="1012"/>
      <c r="DT93" s="1012"/>
      <c r="DU93" s="1013"/>
      <c r="DV93" s="996"/>
      <c r="DW93" s="997"/>
      <c r="DX93" s="997"/>
      <c r="DY93" s="997"/>
      <c r="DZ93" s="998"/>
      <c r="EA93" s="247"/>
    </row>
    <row r="94" spans="1:131" s="248" customFormat="1" ht="26.25" hidden="1" customHeight="1" x14ac:dyDescent="0.2">
      <c r="A94" s="271"/>
      <c r="B94" s="272"/>
      <c r="C94" s="272"/>
      <c r="D94" s="272"/>
      <c r="E94" s="272"/>
      <c r="F94" s="272"/>
      <c r="G94" s="272"/>
      <c r="H94" s="272"/>
      <c r="I94" s="272"/>
      <c r="J94" s="272"/>
      <c r="K94" s="272"/>
      <c r="L94" s="272"/>
      <c r="M94" s="272"/>
      <c r="N94" s="272"/>
      <c r="O94" s="272"/>
      <c r="P94" s="272"/>
      <c r="Q94" s="273"/>
      <c r="R94" s="273"/>
      <c r="S94" s="273"/>
      <c r="T94" s="273"/>
      <c r="U94" s="273"/>
      <c r="V94" s="273"/>
      <c r="W94" s="273"/>
      <c r="X94" s="273"/>
      <c r="Y94" s="273"/>
      <c r="Z94" s="273"/>
      <c r="AA94" s="273"/>
      <c r="AB94" s="273"/>
      <c r="AC94" s="273"/>
      <c r="AD94" s="273"/>
      <c r="AE94" s="273"/>
      <c r="AF94" s="273"/>
      <c r="AG94" s="273"/>
      <c r="AH94" s="273"/>
      <c r="AI94" s="273"/>
      <c r="AJ94" s="273"/>
      <c r="AK94" s="273"/>
      <c r="AL94" s="273"/>
      <c r="AM94" s="273"/>
      <c r="AN94" s="273"/>
      <c r="AO94" s="273"/>
      <c r="AP94" s="273"/>
      <c r="AQ94" s="273"/>
      <c r="AR94" s="273"/>
      <c r="AS94" s="273"/>
      <c r="AT94" s="273"/>
      <c r="AU94" s="273"/>
      <c r="AV94" s="273"/>
      <c r="AW94" s="273"/>
      <c r="AX94" s="273"/>
      <c r="AY94" s="273"/>
      <c r="AZ94" s="274"/>
      <c r="BA94" s="274"/>
      <c r="BB94" s="274"/>
      <c r="BC94" s="274"/>
      <c r="BD94" s="274"/>
      <c r="BE94" s="266"/>
      <c r="BF94" s="266"/>
      <c r="BG94" s="266"/>
      <c r="BH94" s="266"/>
      <c r="BI94" s="266"/>
      <c r="BJ94" s="266"/>
      <c r="BK94" s="266"/>
      <c r="BL94" s="266"/>
      <c r="BM94" s="266"/>
      <c r="BN94" s="266"/>
      <c r="BO94" s="266"/>
      <c r="BP94" s="266"/>
      <c r="BQ94" s="263">
        <v>88</v>
      </c>
      <c r="BR94" s="268"/>
      <c r="BS94" s="1008"/>
      <c r="BT94" s="1009"/>
      <c r="BU94" s="1009"/>
      <c r="BV94" s="1009"/>
      <c r="BW94" s="1009"/>
      <c r="BX94" s="1009"/>
      <c r="BY94" s="1009"/>
      <c r="BZ94" s="1009"/>
      <c r="CA94" s="1009"/>
      <c r="CB94" s="1009"/>
      <c r="CC94" s="1009"/>
      <c r="CD94" s="1009"/>
      <c r="CE94" s="1009"/>
      <c r="CF94" s="1009"/>
      <c r="CG94" s="1010"/>
      <c r="CH94" s="1011"/>
      <c r="CI94" s="1012"/>
      <c r="CJ94" s="1012"/>
      <c r="CK94" s="1012"/>
      <c r="CL94" s="1013"/>
      <c r="CM94" s="1011"/>
      <c r="CN94" s="1012"/>
      <c r="CO94" s="1012"/>
      <c r="CP94" s="1012"/>
      <c r="CQ94" s="1013"/>
      <c r="CR94" s="1011"/>
      <c r="CS94" s="1012"/>
      <c r="CT94" s="1012"/>
      <c r="CU94" s="1012"/>
      <c r="CV94" s="1013"/>
      <c r="CW94" s="1011"/>
      <c r="CX94" s="1012"/>
      <c r="CY94" s="1012"/>
      <c r="CZ94" s="1012"/>
      <c r="DA94" s="1013"/>
      <c r="DB94" s="1011"/>
      <c r="DC94" s="1012"/>
      <c r="DD94" s="1012"/>
      <c r="DE94" s="1012"/>
      <c r="DF94" s="1013"/>
      <c r="DG94" s="1011"/>
      <c r="DH94" s="1012"/>
      <c r="DI94" s="1012"/>
      <c r="DJ94" s="1012"/>
      <c r="DK94" s="1013"/>
      <c r="DL94" s="1011"/>
      <c r="DM94" s="1012"/>
      <c r="DN94" s="1012"/>
      <c r="DO94" s="1012"/>
      <c r="DP94" s="1013"/>
      <c r="DQ94" s="1011"/>
      <c r="DR94" s="1012"/>
      <c r="DS94" s="1012"/>
      <c r="DT94" s="1012"/>
      <c r="DU94" s="1013"/>
      <c r="DV94" s="996"/>
      <c r="DW94" s="997"/>
      <c r="DX94" s="997"/>
      <c r="DY94" s="997"/>
      <c r="DZ94" s="998"/>
      <c r="EA94" s="247"/>
    </row>
    <row r="95" spans="1:131" s="248" customFormat="1" ht="26.25" hidden="1" customHeight="1" x14ac:dyDescent="0.2">
      <c r="A95" s="271"/>
      <c r="B95" s="272"/>
      <c r="C95" s="272"/>
      <c r="D95" s="272"/>
      <c r="E95" s="272"/>
      <c r="F95" s="272"/>
      <c r="G95" s="272"/>
      <c r="H95" s="272"/>
      <c r="I95" s="272"/>
      <c r="J95" s="272"/>
      <c r="K95" s="272"/>
      <c r="L95" s="272"/>
      <c r="M95" s="272"/>
      <c r="N95" s="272"/>
      <c r="O95" s="272"/>
      <c r="P95" s="272"/>
      <c r="Q95" s="273"/>
      <c r="R95" s="273"/>
      <c r="S95" s="273"/>
      <c r="T95" s="273"/>
      <c r="U95" s="273"/>
      <c r="V95" s="273"/>
      <c r="W95" s="273"/>
      <c r="X95" s="273"/>
      <c r="Y95" s="273"/>
      <c r="Z95" s="273"/>
      <c r="AA95" s="273"/>
      <c r="AB95" s="273"/>
      <c r="AC95" s="273"/>
      <c r="AD95" s="273"/>
      <c r="AE95" s="273"/>
      <c r="AF95" s="273"/>
      <c r="AG95" s="273"/>
      <c r="AH95" s="273"/>
      <c r="AI95" s="273"/>
      <c r="AJ95" s="273"/>
      <c r="AK95" s="273"/>
      <c r="AL95" s="273"/>
      <c r="AM95" s="273"/>
      <c r="AN95" s="273"/>
      <c r="AO95" s="273"/>
      <c r="AP95" s="273"/>
      <c r="AQ95" s="273"/>
      <c r="AR95" s="273"/>
      <c r="AS95" s="273"/>
      <c r="AT95" s="273"/>
      <c r="AU95" s="273"/>
      <c r="AV95" s="273"/>
      <c r="AW95" s="273"/>
      <c r="AX95" s="273"/>
      <c r="AY95" s="273"/>
      <c r="AZ95" s="274"/>
      <c r="BA95" s="274"/>
      <c r="BB95" s="274"/>
      <c r="BC95" s="274"/>
      <c r="BD95" s="274"/>
      <c r="BE95" s="266"/>
      <c r="BF95" s="266"/>
      <c r="BG95" s="266"/>
      <c r="BH95" s="266"/>
      <c r="BI95" s="266"/>
      <c r="BJ95" s="266"/>
      <c r="BK95" s="266"/>
      <c r="BL95" s="266"/>
      <c r="BM95" s="266"/>
      <c r="BN95" s="266"/>
      <c r="BO95" s="266"/>
      <c r="BP95" s="266"/>
      <c r="BQ95" s="263">
        <v>89</v>
      </c>
      <c r="BR95" s="268"/>
      <c r="BS95" s="1008"/>
      <c r="BT95" s="1009"/>
      <c r="BU95" s="1009"/>
      <c r="BV95" s="1009"/>
      <c r="BW95" s="1009"/>
      <c r="BX95" s="1009"/>
      <c r="BY95" s="1009"/>
      <c r="BZ95" s="1009"/>
      <c r="CA95" s="1009"/>
      <c r="CB95" s="1009"/>
      <c r="CC95" s="1009"/>
      <c r="CD95" s="1009"/>
      <c r="CE95" s="1009"/>
      <c r="CF95" s="1009"/>
      <c r="CG95" s="1010"/>
      <c r="CH95" s="1011"/>
      <c r="CI95" s="1012"/>
      <c r="CJ95" s="1012"/>
      <c r="CK95" s="1012"/>
      <c r="CL95" s="1013"/>
      <c r="CM95" s="1011"/>
      <c r="CN95" s="1012"/>
      <c r="CO95" s="1012"/>
      <c r="CP95" s="1012"/>
      <c r="CQ95" s="1013"/>
      <c r="CR95" s="1011"/>
      <c r="CS95" s="1012"/>
      <c r="CT95" s="1012"/>
      <c r="CU95" s="1012"/>
      <c r="CV95" s="1013"/>
      <c r="CW95" s="1011"/>
      <c r="CX95" s="1012"/>
      <c r="CY95" s="1012"/>
      <c r="CZ95" s="1012"/>
      <c r="DA95" s="1013"/>
      <c r="DB95" s="1011"/>
      <c r="DC95" s="1012"/>
      <c r="DD95" s="1012"/>
      <c r="DE95" s="1012"/>
      <c r="DF95" s="1013"/>
      <c r="DG95" s="1011"/>
      <c r="DH95" s="1012"/>
      <c r="DI95" s="1012"/>
      <c r="DJ95" s="1012"/>
      <c r="DK95" s="1013"/>
      <c r="DL95" s="1011"/>
      <c r="DM95" s="1012"/>
      <c r="DN95" s="1012"/>
      <c r="DO95" s="1012"/>
      <c r="DP95" s="1013"/>
      <c r="DQ95" s="1011"/>
      <c r="DR95" s="1012"/>
      <c r="DS95" s="1012"/>
      <c r="DT95" s="1012"/>
      <c r="DU95" s="1013"/>
      <c r="DV95" s="996"/>
      <c r="DW95" s="997"/>
      <c r="DX95" s="997"/>
      <c r="DY95" s="997"/>
      <c r="DZ95" s="998"/>
      <c r="EA95" s="247"/>
    </row>
    <row r="96" spans="1:131" s="248" customFormat="1" ht="26.25" hidden="1" customHeight="1" x14ac:dyDescent="0.2">
      <c r="A96" s="271"/>
      <c r="B96" s="272"/>
      <c r="C96" s="272"/>
      <c r="D96" s="272"/>
      <c r="E96" s="272"/>
      <c r="F96" s="272"/>
      <c r="G96" s="272"/>
      <c r="H96" s="272"/>
      <c r="I96" s="272"/>
      <c r="J96" s="272"/>
      <c r="K96" s="272"/>
      <c r="L96" s="272"/>
      <c r="M96" s="272"/>
      <c r="N96" s="272"/>
      <c r="O96" s="272"/>
      <c r="P96" s="272"/>
      <c r="Q96" s="273"/>
      <c r="R96" s="273"/>
      <c r="S96" s="273"/>
      <c r="T96" s="273"/>
      <c r="U96" s="273"/>
      <c r="V96" s="273"/>
      <c r="W96" s="273"/>
      <c r="X96" s="273"/>
      <c r="Y96" s="273"/>
      <c r="Z96" s="273"/>
      <c r="AA96" s="273"/>
      <c r="AB96" s="273"/>
      <c r="AC96" s="273"/>
      <c r="AD96" s="273"/>
      <c r="AE96" s="273"/>
      <c r="AF96" s="273"/>
      <c r="AG96" s="273"/>
      <c r="AH96" s="273"/>
      <c r="AI96" s="273"/>
      <c r="AJ96" s="273"/>
      <c r="AK96" s="273"/>
      <c r="AL96" s="273"/>
      <c r="AM96" s="273"/>
      <c r="AN96" s="273"/>
      <c r="AO96" s="273"/>
      <c r="AP96" s="273"/>
      <c r="AQ96" s="273"/>
      <c r="AR96" s="273"/>
      <c r="AS96" s="273"/>
      <c r="AT96" s="273"/>
      <c r="AU96" s="273"/>
      <c r="AV96" s="273"/>
      <c r="AW96" s="273"/>
      <c r="AX96" s="273"/>
      <c r="AY96" s="273"/>
      <c r="AZ96" s="274"/>
      <c r="BA96" s="274"/>
      <c r="BB96" s="274"/>
      <c r="BC96" s="274"/>
      <c r="BD96" s="274"/>
      <c r="BE96" s="266"/>
      <c r="BF96" s="266"/>
      <c r="BG96" s="266"/>
      <c r="BH96" s="266"/>
      <c r="BI96" s="266"/>
      <c r="BJ96" s="266"/>
      <c r="BK96" s="266"/>
      <c r="BL96" s="266"/>
      <c r="BM96" s="266"/>
      <c r="BN96" s="266"/>
      <c r="BO96" s="266"/>
      <c r="BP96" s="266"/>
      <c r="BQ96" s="263">
        <v>90</v>
      </c>
      <c r="BR96" s="268"/>
      <c r="BS96" s="1008"/>
      <c r="BT96" s="1009"/>
      <c r="BU96" s="1009"/>
      <c r="BV96" s="1009"/>
      <c r="BW96" s="1009"/>
      <c r="BX96" s="1009"/>
      <c r="BY96" s="1009"/>
      <c r="BZ96" s="1009"/>
      <c r="CA96" s="1009"/>
      <c r="CB96" s="1009"/>
      <c r="CC96" s="1009"/>
      <c r="CD96" s="1009"/>
      <c r="CE96" s="1009"/>
      <c r="CF96" s="1009"/>
      <c r="CG96" s="1010"/>
      <c r="CH96" s="1011"/>
      <c r="CI96" s="1012"/>
      <c r="CJ96" s="1012"/>
      <c r="CK96" s="1012"/>
      <c r="CL96" s="1013"/>
      <c r="CM96" s="1011"/>
      <c r="CN96" s="1012"/>
      <c r="CO96" s="1012"/>
      <c r="CP96" s="1012"/>
      <c r="CQ96" s="1013"/>
      <c r="CR96" s="1011"/>
      <c r="CS96" s="1012"/>
      <c r="CT96" s="1012"/>
      <c r="CU96" s="1012"/>
      <c r="CV96" s="1013"/>
      <c r="CW96" s="1011"/>
      <c r="CX96" s="1012"/>
      <c r="CY96" s="1012"/>
      <c r="CZ96" s="1012"/>
      <c r="DA96" s="1013"/>
      <c r="DB96" s="1011"/>
      <c r="DC96" s="1012"/>
      <c r="DD96" s="1012"/>
      <c r="DE96" s="1012"/>
      <c r="DF96" s="1013"/>
      <c r="DG96" s="1011"/>
      <c r="DH96" s="1012"/>
      <c r="DI96" s="1012"/>
      <c r="DJ96" s="1012"/>
      <c r="DK96" s="1013"/>
      <c r="DL96" s="1011"/>
      <c r="DM96" s="1012"/>
      <c r="DN96" s="1012"/>
      <c r="DO96" s="1012"/>
      <c r="DP96" s="1013"/>
      <c r="DQ96" s="1011"/>
      <c r="DR96" s="1012"/>
      <c r="DS96" s="1012"/>
      <c r="DT96" s="1012"/>
      <c r="DU96" s="1013"/>
      <c r="DV96" s="996"/>
      <c r="DW96" s="997"/>
      <c r="DX96" s="997"/>
      <c r="DY96" s="997"/>
      <c r="DZ96" s="998"/>
      <c r="EA96" s="247"/>
    </row>
    <row r="97" spans="1:131" s="248" customFormat="1" ht="26.25" hidden="1" customHeight="1" x14ac:dyDescent="0.2">
      <c r="A97" s="271"/>
      <c r="B97" s="272"/>
      <c r="C97" s="272"/>
      <c r="D97" s="272"/>
      <c r="E97" s="272"/>
      <c r="F97" s="272"/>
      <c r="G97" s="272"/>
      <c r="H97" s="272"/>
      <c r="I97" s="272"/>
      <c r="J97" s="272"/>
      <c r="K97" s="272"/>
      <c r="L97" s="272"/>
      <c r="M97" s="272"/>
      <c r="N97" s="272"/>
      <c r="O97" s="272"/>
      <c r="P97" s="272"/>
      <c r="Q97" s="273"/>
      <c r="R97" s="273"/>
      <c r="S97" s="273"/>
      <c r="T97" s="273"/>
      <c r="U97" s="273"/>
      <c r="V97" s="273"/>
      <c r="W97" s="273"/>
      <c r="X97" s="273"/>
      <c r="Y97" s="273"/>
      <c r="Z97" s="273"/>
      <c r="AA97" s="273"/>
      <c r="AB97" s="273"/>
      <c r="AC97" s="273"/>
      <c r="AD97" s="273"/>
      <c r="AE97" s="273"/>
      <c r="AF97" s="273"/>
      <c r="AG97" s="273"/>
      <c r="AH97" s="273"/>
      <c r="AI97" s="273"/>
      <c r="AJ97" s="273"/>
      <c r="AK97" s="273"/>
      <c r="AL97" s="273"/>
      <c r="AM97" s="273"/>
      <c r="AN97" s="273"/>
      <c r="AO97" s="273"/>
      <c r="AP97" s="273"/>
      <c r="AQ97" s="273"/>
      <c r="AR97" s="273"/>
      <c r="AS97" s="273"/>
      <c r="AT97" s="273"/>
      <c r="AU97" s="273"/>
      <c r="AV97" s="273"/>
      <c r="AW97" s="273"/>
      <c r="AX97" s="273"/>
      <c r="AY97" s="273"/>
      <c r="AZ97" s="274"/>
      <c r="BA97" s="274"/>
      <c r="BB97" s="274"/>
      <c r="BC97" s="274"/>
      <c r="BD97" s="274"/>
      <c r="BE97" s="266"/>
      <c r="BF97" s="266"/>
      <c r="BG97" s="266"/>
      <c r="BH97" s="266"/>
      <c r="BI97" s="266"/>
      <c r="BJ97" s="266"/>
      <c r="BK97" s="266"/>
      <c r="BL97" s="266"/>
      <c r="BM97" s="266"/>
      <c r="BN97" s="266"/>
      <c r="BO97" s="266"/>
      <c r="BP97" s="266"/>
      <c r="BQ97" s="263">
        <v>91</v>
      </c>
      <c r="BR97" s="268"/>
      <c r="BS97" s="1008"/>
      <c r="BT97" s="1009"/>
      <c r="BU97" s="1009"/>
      <c r="BV97" s="1009"/>
      <c r="BW97" s="1009"/>
      <c r="BX97" s="1009"/>
      <c r="BY97" s="1009"/>
      <c r="BZ97" s="1009"/>
      <c r="CA97" s="1009"/>
      <c r="CB97" s="1009"/>
      <c r="CC97" s="1009"/>
      <c r="CD97" s="1009"/>
      <c r="CE97" s="1009"/>
      <c r="CF97" s="1009"/>
      <c r="CG97" s="1010"/>
      <c r="CH97" s="1011"/>
      <c r="CI97" s="1012"/>
      <c r="CJ97" s="1012"/>
      <c r="CK97" s="1012"/>
      <c r="CL97" s="1013"/>
      <c r="CM97" s="1011"/>
      <c r="CN97" s="1012"/>
      <c r="CO97" s="1012"/>
      <c r="CP97" s="1012"/>
      <c r="CQ97" s="1013"/>
      <c r="CR97" s="1011"/>
      <c r="CS97" s="1012"/>
      <c r="CT97" s="1012"/>
      <c r="CU97" s="1012"/>
      <c r="CV97" s="1013"/>
      <c r="CW97" s="1011"/>
      <c r="CX97" s="1012"/>
      <c r="CY97" s="1012"/>
      <c r="CZ97" s="1012"/>
      <c r="DA97" s="1013"/>
      <c r="DB97" s="1011"/>
      <c r="DC97" s="1012"/>
      <c r="DD97" s="1012"/>
      <c r="DE97" s="1012"/>
      <c r="DF97" s="1013"/>
      <c r="DG97" s="1011"/>
      <c r="DH97" s="1012"/>
      <c r="DI97" s="1012"/>
      <c r="DJ97" s="1012"/>
      <c r="DK97" s="1013"/>
      <c r="DL97" s="1011"/>
      <c r="DM97" s="1012"/>
      <c r="DN97" s="1012"/>
      <c r="DO97" s="1012"/>
      <c r="DP97" s="1013"/>
      <c r="DQ97" s="1011"/>
      <c r="DR97" s="1012"/>
      <c r="DS97" s="1012"/>
      <c r="DT97" s="1012"/>
      <c r="DU97" s="1013"/>
      <c r="DV97" s="996"/>
      <c r="DW97" s="997"/>
      <c r="DX97" s="997"/>
      <c r="DY97" s="997"/>
      <c r="DZ97" s="998"/>
      <c r="EA97" s="247"/>
    </row>
    <row r="98" spans="1:131" s="248" customFormat="1" ht="26.25" hidden="1" customHeight="1" x14ac:dyDescent="0.2">
      <c r="A98" s="271"/>
      <c r="B98" s="272"/>
      <c r="C98" s="272"/>
      <c r="D98" s="272"/>
      <c r="E98" s="272"/>
      <c r="F98" s="272"/>
      <c r="G98" s="272"/>
      <c r="H98" s="272"/>
      <c r="I98" s="272"/>
      <c r="J98" s="272"/>
      <c r="K98" s="272"/>
      <c r="L98" s="272"/>
      <c r="M98" s="272"/>
      <c r="N98" s="272"/>
      <c r="O98" s="272"/>
      <c r="P98" s="272"/>
      <c r="Q98" s="273"/>
      <c r="R98" s="273"/>
      <c r="S98" s="273"/>
      <c r="T98" s="273"/>
      <c r="U98" s="273"/>
      <c r="V98" s="273"/>
      <c r="W98" s="273"/>
      <c r="X98" s="273"/>
      <c r="Y98" s="273"/>
      <c r="Z98" s="273"/>
      <c r="AA98" s="273"/>
      <c r="AB98" s="273"/>
      <c r="AC98" s="273"/>
      <c r="AD98" s="273"/>
      <c r="AE98" s="273"/>
      <c r="AF98" s="273"/>
      <c r="AG98" s="273"/>
      <c r="AH98" s="273"/>
      <c r="AI98" s="273"/>
      <c r="AJ98" s="273"/>
      <c r="AK98" s="273"/>
      <c r="AL98" s="273"/>
      <c r="AM98" s="273"/>
      <c r="AN98" s="273"/>
      <c r="AO98" s="273"/>
      <c r="AP98" s="273"/>
      <c r="AQ98" s="273"/>
      <c r="AR98" s="273"/>
      <c r="AS98" s="273"/>
      <c r="AT98" s="273"/>
      <c r="AU98" s="273"/>
      <c r="AV98" s="273"/>
      <c r="AW98" s="273"/>
      <c r="AX98" s="273"/>
      <c r="AY98" s="273"/>
      <c r="AZ98" s="274"/>
      <c r="BA98" s="274"/>
      <c r="BB98" s="274"/>
      <c r="BC98" s="274"/>
      <c r="BD98" s="274"/>
      <c r="BE98" s="266"/>
      <c r="BF98" s="266"/>
      <c r="BG98" s="266"/>
      <c r="BH98" s="266"/>
      <c r="BI98" s="266"/>
      <c r="BJ98" s="266"/>
      <c r="BK98" s="266"/>
      <c r="BL98" s="266"/>
      <c r="BM98" s="266"/>
      <c r="BN98" s="266"/>
      <c r="BO98" s="266"/>
      <c r="BP98" s="266"/>
      <c r="BQ98" s="263">
        <v>92</v>
      </c>
      <c r="BR98" s="268"/>
      <c r="BS98" s="1008"/>
      <c r="BT98" s="1009"/>
      <c r="BU98" s="1009"/>
      <c r="BV98" s="1009"/>
      <c r="BW98" s="1009"/>
      <c r="BX98" s="1009"/>
      <c r="BY98" s="1009"/>
      <c r="BZ98" s="1009"/>
      <c r="CA98" s="1009"/>
      <c r="CB98" s="1009"/>
      <c r="CC98" s="1009"/>
      <c r="CD98" s="1009"/>
      <c r="CE98" s="1009"/>
      <c r="CF98" s="1009"/>
      <c r="CG98" s="1010"/>
      <c r="CH98" s="1011"/>
      <c r="CI98" s="1012"/>
      <c r="CJ98" s="1012"/>
      <c r="CK98" s="1012"/>
      <c r="CL98" s="1013"/>
      <c r="CM98" s="1011"/>
      <c r="CN98" s="1012"/>
      <c r="CO98" s="1012"/>
      <c r="CP98" s="1012"/>
      <c r="CQ98" s="1013"/>
      <c r="CR98" s="1011"/>
      <c r="CS98" s="1012"/>
      <c r="CT98" s="1012"/>
      <c r="CU98" s="1012"/>
      <c r="CV98" s="1013"/>
      <c r="CW98" s="1011"/>
      <c r="CX98" s="1012"/>
      <c r="CY98" s="1012"/>
      <c r="CZ98" s="1012"/>
      <c r="DA98" s="1013"/>
      <c r="DB98" s="1011"/>
      <c r="DC98" s="1012"/>
      <c r="DD98" s="1012"/>
      <c r="DE98" s="1012"/>
      <c r="DF98" s="1013"/>
      <c r="DG98" s="1011"/>
      <c r="DH98" s="1012"/>
      <c r="DI98" s="1012"/>
      <c r="DJ98" s="1012"/>
      <c r="DK98" s="1013"/>
      <c r="DL98" s="1011"/>
      <c r="DM98" s="1012"/>
      <c r="DN98" s="1012"/>
      <c r="DO98" s="1012"/>
      <c r="DP98" s="1013"/>
      <c r="DQ98" s="1011"/>
      <c r="DR98" s="1012"/>
      <c r="DS98" s="1012"/>
      <c r="DT98" s="1012"/>
      <c r="DU98" s="1013"/>
      <c r="DV98" s="996"/>
      <c r="DW98" s="997"/>
      <c r="DX98" s="997"/>
      <c r="DY98" s="997"/>
      <c r="DZ98" s="998"/>
      <c r="EA98" s="247"/>
    </row>
    <row r="99" spans="1:131" s="248" customFormat="1" ht="26.25" hidden="1" customHeight="1" x14ac:dyDescent="0.2">
      <c r="A99" s="271"/>
      <c r="B99" s="272"/>
      <c r="C99" s="272"/>
      <c r="D99" s="272"/>
      <c r="E99" s="272"/>
      <c r="F99" s="272"/>
      <c r="G99" s="272"/>
      <c r="H99" s="272"/>
      <c r="I99" s="272"/>
      <c r="J99" s="272"/>
      <c r="K99" s="272"/>
      <c r="L99" s="272"/>
      <c r="M99" s="272"/>
      <c r="N99" s="272"/>
      <c r="O99" s="272"/>
      <c r="P99" s="272"/>
      <c r="Q99" s="273"/>
      <c r="R99" s="273"/>
      <c r="S99" s="273"/>
      <c r="T99" s="273"/>
      <c r="U99" s="273"/>
      <c r="V99" s="273"/>
      <c r="W99" s="273"/>
      <c r="X99" s="273"/>
      <c r="Y99" s="273"/>
      <c r="Z99" s="273"/>
      <c r="AA99" s="273"/>
      <c r="AB99" s="273"/>
      <c r="AC99" s="273"/>
      <c r="AD99" s="273"/>
      <c r="AE99" s="273"/>
      <c r="AF99" s="273"/>
      <c r="AG99" s="273"/>
      <c r="AH99" s="273"/>
      <c r="AI99" s="273"/>
      <c r="AJ99" s="273"/>
      <c r="AK99" s="273"/>
      <c r="AL99" s="273"/>
      <c r="AM99" s="273"/>
      <c r="AN99" s="273"/>
      <c r="AO99" s="273"/>
      <c r="AP99" s="273"/>
      <c r="AQ99" s="273"/>
      <c r="AR99" s="273"/>
      <c r="AS99" s="273"/>
      <c r="AT99" s="273"/>
      <c r="AU99" s="273"/>
      <c r="AV99" s="273"/>
      <c r="AW99" s="273"/>
      <c r="AX99" s="273"/>
      <c r="AY99" s="273"/>
      <c r="AZ99" s="274"/>
      <c r="BA99" s="274"/>
      <c r="BB99" s="274"/>
      <c r="BC99" s="274"/>
      <c r="BD99" s="274"/>
      <c r="BE99" s="266"/>
      <c r="BF99" s="266"/>
      <c r="BG99" s="266"/>
      <c r="BH99" s="266"/>
      <c r="BI99" s="266"/>
      <c r="BJ99" s="266"/>
      <c r="BK99" s="266"/>
      <c r="BL99" s="266"/>
      <c r="BM99" s="266"/>
      <c r="BN99" s="266"/>
      <c r="BO99" s="266"/>
      <c r="BP99" s="266"/>
      <c r="BQ99" s="263">
        <v>93</v>
      </c>
      <c r="BR99" s="268"/>
      <c r="BS99" s="1008"/>
      <c r="BT99" s="1009"/>
      <c r="BU99" s="1009"/>
      <c r="BV99" s="1009"/>
      <c r="BW99" s="1009"/>
      <c r="BX99" s="1009"/>
      <c r="BY99" s="1009"/>
      <c r="BZ99" s="1009"/>
      <c r="CA99" s="1009"/>
      <c r="CB99" s="1009"/>
      <c r="CC99" s="1009"/>
      <c r="CD99" s="1009"/>
      <c r="CE99" s="1009"/>
      <c r="CF99" s="1009"/>
      <c r="CG99" s="1010"/>
      <c r="CH99" s="1011"/>
      <c r="CI99" s="1012"/>
      <c r="CJ99" s="1012"/>
      <c r="CK99" s="1012"/>
      <c r="CL99" s="1013"/>
      <c r="CM99" s="1011"/>
      <c r="CN99" s="1012"/>
      <c r="CO99" s="1012"/>
      <c r="CP99" s="1012"/>
      <c r="CQ99" s="1013"/>
      <c r="CR99" s="1011"/>
      <c r="CS99" s="1012"/>
      <c r="CT99" s="1012"/>
      <c r="CU99" s="1012"/>
      <c r="CV99" s="1013"/>
      <c r="CW99" s="1011"/>
      <c r="CX99" s="1012"/>
      <c r="CY99" s="1012"/>
      <c r="CZ99" s="1012"/>
      <c r="DA99" s="1013"/>
      <c r="DB99" s="1011"/>
      <c r="DC99" s="1012"/>
      <c r="DD99" s="1012"/>
      <c r="DE99" s="1012"/>
      <c r="DF99" s="1013"/>
      <c r="DG99" s="1011"/>
      <c r="DH99" s="1012"/>
      <c r="DI99" s="1012"/>
      <c r="DJ99" s="1012"/>
      <c r="DK99" s="1013"/>
      <c r="DL99" s="1011"/>
      <c r="DM99" s="1012"/>
      <c r="DN99" s="1012"/>
      <c r="DO99" s="1012"/>
      <c r="DP99" s="1013"/>
      <c r="DQ99" s="1011"/>
      <c r="DR99" s="1012"/>
      <c r="DS99" s="1012"/>
      <c r="DT99" s="1012"/>
      <c r="DU99" s="1013"/>
      <c r="DV99" s="996"/>
      <c r="DW99" s="997"/>
      <c r="DX99" s="997"/>
      <c r="DY99" s="997"/>
      <c r="DZ99" s="998"/>
      <c r="EA99" s="247"/>
    </row>
    <row r="100" spans="1:131" s="248" customFormat="1" ht="26.25" hidden="1" customHeight="1" x14ac:dyDescent="0.2">
      <c r="A100" s="271"/>
      <c r="B100" s="272"/>
      <c r="C100" s="272"/>
      <c r="D100" s="272"/>
      <c r="E100" s="272"/>
      <c r="F100" s="272"/>
      <c r="G100" s="272"/>
      <c r="H100" s="272"/>
      <c r="I100" s="272"/>
      <c r="J100" s="272"/>
      <c r="K100" s="272"/>
      <c r="L100" s="272"/>
      <c r="M100" s="272"/>
      <c r="N100" s="272"/>
      <c r="O100" s="272"/>
      <c r="P100" s="272"/>
      <c r="Q100" s="273"/>
      <c r="R100" s="273"/>
      <c r="S100" s="273"/>
      <c r="T100" s="273"/>
      <c r="U100" s="273"/>
      <c r="V100" s="273"/>
      <c r="W100" s="273"/>
      <c r="X100" s="273"/>
      <c r="Y100" s="273"/>
      <c r="Z100" s="273"/>
      <c r="AA100" s="273"/>
      <c r="AB100" s="273"/>
      <c r="AC100" s="273"/>
      <c r="AD100" s="273"/>
      <c r="AE100" s="273"/>
      <c r="AF100" s="273"/>
      <c r="AG100" s="273"/>
      <c r="AH100" s="273"/>
      <c r="AI100" s="273"/>
      <c r="AJ100" s="273"/>
      <c r="AK100" s="273"/>
      <c r="AL100" s="273"/>
      <c r="AM100" s="273"/>
      <c r="AN100" s="273"/>
      <c r="AO100" s="273"/>
      <c r="AP100" s="273"/>
      <c r="AQ100" s="273"/>
      <c r="AR100" s="273"/>
      <c r="AS100" s="273"/>
      <c r="AT100" s="273"/>
      <c r="AU100" s="273"/>
      <c r="AV100" s="273"/>
      <c r="AW100" s="273"/>
      <c r="AX100" s="273"/>
      <c r="AY100" s="273"/>
      <c r="AZ100" s="274"/>
      <c r="BA100" s="274"/>
      <c r="BB100" s="274"/>
      <c r="BC100" s="274"/>
      <c r="BD100" s="274"/>
      <c r="BE100" s="266"/>
      <c r="BF100" s="266"/>
      <c r="BG100" s="266"/>
      <c r="BH100" s="266"/>
      <c r="BI100" s="266"/>
      <c r="BJ100" s="266"/>
      <c r="BK100" s="266"/>
      <c r="BL100" s="266"/>
      <c r="BM100" s="266"/>
      <c r="BN100" s="266"/>
      <c r="BO100" s="266"/>
      <c r="BP100" s="266"/>
      <c r="BQ100" s="263">
        <v>94</v>
      </c>
      <c r="BR100" s="268"/>
      <c r="BS100" s="1008"/>
      <c r="BT100" s="1009"/>
      <c r="BU100" s="1009"/>
      <c r="BV100" s="1009"/>
      <c r="BW100" s="1009"/>
      <c r="BX100" s="1009"/>
      <c r="BY100" s="1009"/>
      <c r="BZ100" s="1009"/>
      <c r="CA100" s="1009"/>
      <c r="CB100" s="1009"/>
      <c r="CC100" s="1009"/>
      <c r="CD100" s="1009"/>
      <c r="CE100" s="1009"/>
      <c r="CF100" s="1009"/>
      <c r="CG100" s="1010"/>
      <c r="CH100" s="1011"/>
      <c r="CI100" s="1012"/>
      <c r="CJ100" s="1012"/>
      <c r="CK100" s="1012"/>
      <c r="CL100" s="1013"/>
      <c r="CM100" s="1011"/>
      <c r="CN100" s="1012"/>
      <c r="CO100" s="1012"/>
      <c r="CP100" s="1012"/>
      <c r="CQ100" s="1013"/>
      <c r="CR100" s="1011"/>
      <c r="CS100" s="1012"/>
      <c r="CT100" s="1012"/>
      <c r="CU100" s="1012"/>
      <c r="CV100" s="1013"/>
      <c r="CW100" s="1011"/>
      <c r="CX100" s="1012"/>
      <c r="CY100" s="1012"/>
      <c r="CZ100" s="1012"/>
      <c r="DA100" s="1013"/>
      <c r="DB100" s="1011"/>
      <c r="DC100" s="1012"/>
      <c r="DD100" s="1012"/>
      <c r="DE100" s="1012"/>
      <c r="DF100" s="1013"/>
      <c r="DG100" s="1011"/>
      <c r="DH100" s="1012"/>
      <c r="DI100" s="1012"/>
      <c r="DJ100" s="1012"/>
      <c r="DK100" s="1013"/>
      <c r="DL100" s="1011"/>
      <c r="DM100" s="1012"/>
      <c r="DN100" s="1012"/>
      <c r="DO100" s="1012"/>
      <c r="DP100" s="1013"/>
      <c r="DQ100" s="1011"/>
      <c r="DR100" s="1012"/>
      <c r="DS100" s="1012"/>
      <c r="DT100" s="1012"/>
      <c r="DU100" s="1013"/>
      <c r="DV100" s="996"/>
      <c r="DW100" s="997"/>
      <c r="DX100" s="997"/>
      <c r="DY100" s="997"/>
      <c r="DZ100" s="998"/>
      <c r="EA100" s="247"/>
    </row>
    <row r="101" spans="1:131" s="248" customFormat="1" ht="26.25" hidden="1" customHeight="1" x14ac:dyDescent="0.2">
      <c r="A101" s="271"/>
      <c r="B101" s="272"/>
      <c r="C101" s="272"/>
      <c r="D101" s="272"/>
      <c r="E101" s="272"/>
      <c r="F101" s="272"/>
      <c r="G101" s="272"/>
      <c r="H101" s="272"/>
      <c r="I101" s="272"/>
      <c r="J101" s="272"/>
      <c r="K101" s="272"/>
      <c r="L101" s="272"/>
      <c r="M101" s="272"/>
      <c r="N101" s="272"/>
      <c r="O101" s="272"/>
      <c r="P101" s="272"/>
      <c r="Q101" s="273"/>
      <c r="R101" s="273"/>
      <c r="S101" s="273"/>
      <c r="T101" s="273"/>
      <c r="U101" s="273"/>
      <c r="V101" s="273"/>
      <c r="W101" s="273"/>
      <c r="X101" s="273"/>
      <c r="Y101" s="273"/>
      <c r="Z101" s="273"/>
      <c r="AA101" s="273"/>
      <c r="AB101" s="273"/>
      <c r="AC101" s="273"/>
      <c r="AD101" s="273"/>
      <c r="AE101" s="273"/>
      <c r="AF101" s="273"/>
      <c r="AG101" s="273"/>
      <c r="AH101" s="273"/>
      <c r="AI101" s="273"/>
      <c r="AJ101" s="273"/>
      <c r="AK101" s="273"/>
      <c r="AL101" s="273"/>
      <c r="AM101" s="273"/>
      <c r="AN101" s="273"/>
      <c r="AO101" s="273"/>
      <c r="AP101" s="273"/>
      <c r="AQ101" s="273"/>
      <c r="AR101" s="273"/>
      <c r="AS101" s="273"/>
      <c r="AT101" s="273"/>
      <c r="AU101" s="273"/>
      <c r="AV101" s="273"/>
      <c r="AW101" s="273"/>
      <c r="AX101" s="273"/>
      <c r="AY101" s="273"/>
      <c r="AZ101" s="274"/>
      <c r="BA101" s="274"/>
      <c r="BB101" s="274"/>
      <c r="BC101" s="274"/>
      <c r="BD101" s="274"/>
      <c r="BE101" s="266"/>
      <c r="BF101" s="266"/>
      <c r="BG101" s="266"/>
      <c r="BH101" s="266"/>
      <c r="BI101" s="266"/>
      <c r="BJ101" s="266"/>
      <c r="BK101" s="266"/>
      <c r="BL101" s="266"/>
      <c r="BM101" s="266"/>
      <c r="BN101" s="266"/>
      <c r="BO101" s="266"/>
      <c r="BP101" s="266"/>
      <c r="BQ101" s="263">
        <v>95</v>
      </c>
      <c r="BR101" s="268"/>
      <c r="BS101" s="1008"/>
      <c r="BT101" s="1009"/>
      <c r="BU101" s="1009"/>
      <c r="BV101" s="1009"/>
      <c r="BW101" s="1009"/>
      <c r="BX101" s="1009"/>
      <c r="BY101" s="1009"/>
      <c r="BZ101" s="1009"/>
      <c r="CA101" s="1009"/>
      <c r="CB101" s="1009"/>
      <c r="CC101" s="1009"/>
      <c r="CD101" s="1009"/>
      <c r="CE101" s="1009"/>
      <c r="CF101" s="1009"/>
      <c r="CG101" s="1010"/>
      <c r="CH101" s="1011"/>
      <c r="CI101" s="1012"/>
      <c r="CJ101" s="1012"/>
      <c r="CK101" s="1012"/>
      <c r="CL101" s="1013"/>
      <c r="CM101" s="1011"/>
      <c r="CN101" s="1012"/>
      <c r="CO101" s="1012"/>
      <c r="CP101" s="1012"/>
      <c r="CQ101" s="1013"/>
      <c r="CR101" s="1011"/>
      <c r="CS101" s="1012"/>
      <c r="CT101" s="1012"/>
      <c r="CU101" s="1012"/>
      <c r="CV101" s="1013"/>
      <c r="CW101" s="1011"/>
      <c r="CX101" s="1012"/>
      <c r="CY101" s="1012"/>
      <c r="CZ101" s="1012"/>
      <c r="DA101" s="1013"/>
      <c r="DB101" s="1011"/>
      <c r="DC101" s="1012"/>
      <c r="DD101" s="1012"/>
      <c r="DE101" s="1012"/>
      <c r="DF101" s="1013"/>
      <c r="DG101" s="1011"/>
      <c r="DH101" s="1012"/>
      <c r="DI101" s="1012"/>
      <c r="DJ101" s="1012"/>
      <c r="DK101" s="1013"/>
      <c r="DL101" s="1011"/>
      <c r="DM101" s="1012"/>
      <c r="DN101" s="1012"/>
      <c r="DO101" s="1012"/>
      <c r="DP101" s="1013"/>
      <c r="DQ101" s="1011"/>
      <c r="DR101" s="1012"/>
      <c r="DS101" s="1012"/>
      <c r="DT101" s="1012"/>
      <c r="DU101" s="1013"/>
      <c r="DV101" s="996"/>
      <c r="DW101" s="997"/>
      <c r="DX101" s="997"/>
      <c r="DY101" s="997"/>
      <c r="DZ101" s="998"/>
      <c r="EA101" s="247"/>
    </row>
    <row r="102" spans="1:131" s="248" customFormat="1" ht="26.25" customHeight="1" thickBot="1" x14ac:dyDescent="0.25">
      <c r="A102" s="271"/>
      <c r="B102" s="272"/>
      <c r="C102" s="272"/>
      <c r="D102" s="272"/>
      <c r="E102" s="272"/>
      <c r="F102" s="272"/>
      <c r="G102" s="272"/>
      <c r="H102" s="272"/>
      <c r="I102" s="272"/>
      <c r="J102" s="272"/>
      <c r="K102" s="272"/>
      <c r="L102" s="272"/>
      <c r="M102" s="272"/>
      <c r="N102" s="272"/>
      <c r="O102" s="272"/>
      <c r="P102" s="272"/>
      <c r="Q102" s="273"/>
      <c r="R102" s="273"/>
      <c r="S102" s="273"/>
      <c r="T102" s="273"/>
      <c r="U102" s="273"/>
      <c r="V102" s="273"/>
      <c r="W102" s="273"/>
      <c r="X102" s="273"/>
      <c r="Y102" s="273"/>
      <c r="Z102" s="273"/>
      <c r="AA102" s="273"/>
      <c r="AB102" s="273"/>
      <c r="AC102" s="273"/>
      <c r="AD102" s="273"/>
      <c r="AE102" s="273"/>
      <c r="AF102" s="273"/>
      <c r="AG102" s="273"/>
      <c r="AH102" s="273"/>
      <c r="AI102" s="273"/>
      <c r="AJ102" s="273"/>
      <c r="AK102" s="273"/>
      <c r="AL102" s="273"/>
      <c r="AM102" s="273"/>
      <c r="AN102" s="273"/>
      <c r="AO102" s="273"/>
      <c r="AP102" s="273"/>
      <c r="AQ102" s="273"/>
      <c r="AR102" s="273"/>
      <c r="AS102" s="273"/>
      <c r="AT102" s="273"/>
      <c r="AU102" s="273"/>
      <c r="AV102" s="273"/>
      <c r="AW102" s="273"/>
      <c r="AX102" s="273"/>
      <c r="AY102" s="273"/>
      <c r="AZ102" s="274"/>
      <c r="BA102" s="274"/>
      <c r="BB102" s="274"/>
      <c r="BC102" s="274"/>
      <c r="BD102" s="274"/>
      <c r="BE102" s="266"/>
      <c r="BF102" s="266"/>
      <c r="BG102" s="266"/>
      <c r="BH102" s="266"/>
      <c r="BI102" s="266"/>
      <c r="BJ102" s="266"/>
      <c r="BK102" s="266"/>
      <c r="BL102" s="266"/>
      <c r="BM102" s="266"/>
      <c r="BN102" s="266"/>
      <c r="BO102" s="266"/>
      <c r="BP102" s="266"/>
      <c r="BQ102" s="265" t="s">
        <v>394</v>
      </c>
      <c r="BR102" s="999" t="s">
        <v>423</v>
      </c>
      <c r="BS102" s="1000"/>
      <c r="BT102" s="1000"/>
      <c r="BU102" s="1000"/>
      <c r="BV102" s="1000"/>
      <c r="BW102" s="1000"/>
      <c r="BX102" s="1000"/>
      <c r="BY102" s="1000"/>
      <c r="BZ102" s="1000"/>
      <c r="CA102" s="1000"/>
      <c r="CB102" s="1000"/>
      <c r="CC102" s="1000"/>
      <c r="CD102" s="1000"/>
      <c r="CE102" s="1000"/>
      <c r="CF102" s="1000"/>
      <c r="CG102" s="1001"/>
      <c r="CH102" s="1002"/>
      <c r="CI102" s="1003"/>
      <c r="CJ102" s="1003"/>
      <c r="CK102" s="1003"/>
      <c r="CL102" s="1004"/>
      <c r="CM102" s="1002"/>
      <c r="CN102" s="1003"/>
      <c r="CO102" s="1003"/>
      <c r="CP102" s="1003"/>
      <c r="CQ102" s="1004"/>
      <c r="CR102" s="1005">
        <v>12</v>
      </c>
      <c r="CS102" s="1006"/>
      <c r="CT102" s="1006"/>
      <c r="CU102" s="1006"/>
      <c r="CV102" s="1007"/>
      <c r="CW102" s="1005">
        <v>1</v>
      </c>
      <c r="CX102" s="1006"/>
      <c r="CY102" s="1006"/>
      <c r="CZ102" s="1006"/>
      <c r="DA102" s="1007"/>
      <c r="DB102" s="1005" t="s">
        <v>601</v>
      </c>
      <c r="DC102" s="1006"/>
      <c r="DD102" s="1006"/>
      <c r="DE102" s="1006"/>
      <c r="DF102" s="1007"/>
      <c r="DG102" s="1005" t="s">
        <v>601</v>
      </c>
      <c r="DH102" s="1006"/>
      <c r="DI102" s="1006"/>
      <c r="DJ102" s="1006"/>
      <c r="DK102" s="1007"/>
      <c r="DL102" s="1005" t="s">
        <v>601</v>
      </c>
      <c r="DM102" s="1006"/>
      <c r="DN102" s="1006"/>
      <c r="DO102" s="1006"/>
      <c r="DP102" s="1007"/>
      <c r="DQ102" s="1005" t="s">
        <v>601</v>
      </c>
      <c r="DR102" s="1006"/>
      <c r="DS102" s="1006"/>
      <c r="DT102" s="1006"/>
      <c r="DU102" s="1007"/>
      <c r="DV102" s="988"/>
      <c r="DW102" s="989"/>
      <c r="DX102" s="989"/>
      <c r="DY102" s="989"/>
      <c r="DZ102" s="990"/>
      <c r="EA102" s="247"/>
    </row>
    <row r="103" spans="1:131" s="248" customFormat="1" ht="26.25" customHeight="1" x14ac:dyDescent="0.2">
      <c r="A103" s="271"/>
      <c r="B103" s="272"/>
      <c r="C103" s="272"/>
      <c r="D103" s="272"/>
      <c r="E103" s="272"/>
      <c r="F103" s="272"/>
      <c r="G103" s="272"/>
      <c r="H103" s="272"/>
      <c r="I103" s="272"/>
      <c r="J103" s="272"/>
      <c r="K103" s="272"/>
      <c r="L103" s="272"/>
      <c r="M103" s="272"/>
      <c r="N103" s="272"/>
      <c r="O103" s="272"/>
      <c r="P103" s="272"/>
      <c r="Q103" s="273"/>
      <c r="R103" s="273"/>
      <c r="S103" s="273"/>
      <c r="T103" s="273"/>
      <c r="U103" s="273"/>
      <c r="V103" s="273"/>
      <c r="W103" s="273"/>
      <c r="X103" s="273"/>
      <c r="Y103" s="273"/>
      <c r="Z103" s="273"/>
      <c r="AA103" s="273"/>
      <c r="AB103" s="273"/>
      <c r="AC103" s="273"/>
      <c r="AD103" s="273"/>
      <c r="AE103" s="273"/>
      <c r="AF103" s="273"/>
      <c r="AG103" s="273"/>
      <c r="AH103" s="273"/>
      <c r="AI103" s="273"/>
      <c r="AJ103" s="273"/>
      <c r="AK103" s="273"/>
      <c r="AL103" s="273"/>
      <c r="AM103" s="273"/>
      <c r="AN103" s="273"/>
      <c r="AO103" s="273"/>
      <c r="AP103" s="273"/>
      <c r="AQ103" s="273"/>
      <c r="AR103" s="273"/>
      <c r="AS103" s="273"/>
      <c r="AT103" s="273"/>
      <c r="AU103" s="273"/>
      <c r="AV103" s="273"/>
      <c r="AW103" s="273"/>
      <c r="AX103" s="273"/>
      <c r="AY103" s="273"/>
      <c r="AZ103" s="274"/>
      <c r="BA103" s="274"/>
      <c r="BB103" s="274"/>
      <c r="BC103" s="274"/>
      <c r="BD103" s="274"/>
      <c r="BE103" s="266"/>
      <c r="BF103" s="266"/>
      <c r="BG103" s="266"/>
      <c r="BH103" s="266"/>
      <c r="BI103" s="266"/>
      <c r="BJ103" s="266"/>
      <c r="BK103" s="266"/>
      <c r="BL103" s="266"/>
      <c r="BM103" s="266"/>
      <c r="BN103" s="266"/>
      <c r="BO103" s="266"/>
      <c r="BP103" s="266"/>
      <c r="BQ103" s="991" t="s">
        <v>424</v>
      </c>
      <c r="BR103" s="991"/>
      <c r="BS103" s="991"/>
      <c r="BT103" s="991"/>
      <c r="BU103" s="991"/>
      <c r="BV103" s="991"/>
      <c r="BW103" s="991"/>
      <c r="BX103" s="991"/>
      <c r="BY103" s="991"/>
      <c r="BZ103" s="991"/>
      <c r="CA103" s="991"/>
      <c r="CB103" s="991"/>
      <c r="CC103" s="991"/>
      <c r="CD103" s="991"/>
      <c r="CE103" s="991"/>
      <c r="CF103" s="991"/>
      <c r="CG103" s="991"/>
      <c r="CH103" s="991"/>
      <c r="CI103" s="991"/>
      <c r="CJ103" s="991"/>
      <c r="CK103" s="991"/>
      <c r="CL103" s="991"/>
      <c r="CM103" s="991"/>
      <c r="CN103" s="991"/>
      <c r="CO103" s="991"/>
      <c r="CP103" s="991"/>
      <c r="CQ103" s="991"/>
      <c r="CR103" s="991"/>
      <c r="CS103" s="991"/>
      <c r="CT103" s="991"/>
      <c r="CU103" s="991"/>
      <c r="CV103" s="991"/>
      <c r="CW103" s="991"/>
      <c r="CX103" s="991"/>
      <c r="CY103" s="991"/>
      <c r="CZ103" s="991"/>
      <c r="DA103" s="991"/>
      <c r="DB103" s="991"/>
      <c r="DC103" s="991"/>
      <c r="DD103" s="991"/>
      <c r="DE103" s="991"/>
      <c r="DF103" s="991"/>
      <c r="DG103" s="991"/>
      <c r="DH103" s="991"/>
      <c r="DI103" s="991"/>
      <c r="DJ103" s="991"/>
      <c r="DK103" s="991"/>
      <c r="DL103" s="991"/>
      <c r="DM103" s="991"/>
      <c r="DN103" s="991"/>
      <c r="DO103" s="991"/>
      <c r="DP103" s="991"/>
      <c r="DQ103" s="991"/>
      <c r="DR103" s="991"/>
      <c r="DS103" s="991"/>
      <c r="DT103" s="991"/>
      <c r="DU103" s="991"/>
      <c r="DV103" s="991"/>
      <c r="DW103" s="991"/>
      <c r="DX103" s="991"/>
      <c r="DY103" s="991"/>
      <c r="DZ103" s="991"/>
      <c r="EA103" s="247"/>
    </row>
    <row r="104" spans="1:131" s="248" customFormat="1" ht="26.25" customHeight="1" x14ac:dyDescent="0.2">
      <c r="A104" s="271"/>
      <c r="B104" s="272"/>
      <c r="C104" s="272"/>
      <c r="D104" s="272"/>
      <c r="E104" s="272"/>
      <c r="F104" s="272"/>
      <c r="G104" s="272"/>
      <c r="H104" s="272"/>
      <c r="I104" s="272"/>
      <c r="J104" s="272"/>
      <c r="K104" s="272"/>
      <c r="L104" s="272"/>
      <c r="M104" s="272"/>
      <c r="N104" s="272"/>
      <c r="O104" s="272"/>
      <c r="P104" s="272"/>
      <c r="Q104" s="273"/>
      <c r="R104" s="273"/>
      <c r="S104" s="273"/>
      <c r="T104" s="273"/>
      <c r="U104" s="273"/>
      <c r="V104" s="273"/>
      <c r="W104" s="273"/>
      <c r="X104" s="273"/>
      <c r="Y104" s="273"/>
      <c r="Z104" s="273"/>
      <c r="AA104" s="273"/>
      <c r="AB104" s="273"/>
      <c r="AC104" s="273"/>
      <c r="AD104" s="273"/>
      <c r="AE104" s="273"/>
      <c r="AF104" s="273"/>
      <c r="AG104" s="273"/>
      <c r="AH104" s="273"/>
      <c r="AI104" s="273"/>
      <c r="AJ104" s="273"/>
      <c r="AK104" s="273"/>
      <c r="AL104" s="273"/>
      <c r="AM104" s="273"/>
      <c r="AN104" s="273"/>
      <c r="AO104" s="273"/>
      <c r="AP104" s="273"/>
      <c r="AQ104" s="273"/>
      <c r="AR104" s="273"/>
      <c r="AS104" s="273"/>
      <c r="AT104" s="273"/>
      <c r="AU104" s="273"/>
      <c r="AV104" s="273"/>
      <c r="AW104" s="273"/>
      <c r="AX104" s="273"/>
      <c r="AY104" s="273"/>
      <c r="AZ104" s="274"/>
      <c r="BA104" s="274"/>
      <c r="BB104" s="274"/>
      <c r="BC104" s="274"/>
      <c r="BD104" s="274"/>
      <c r="BE104" s="266"/>
      <c r="BF104" s="266"/>
      <c r="BG104" s="266"/>
      <c r="BH104" s="266"/>
      <c r="BI104" s="266"/>
      <c r="BJ104" s="266"/>
      <c r="BK104" s="266"/>
      <c r="BL104" s="266"/>
      <c r="BM104" s="266"/>
      <c r="BN104" s="266"/>
      <c r="BO104" s="266"/>
      <c r="BP104" s="266"/>
      <c r="BQ104" s="992" t="s">
        <v>425</v>
      </c>
      <c r="BR104" s="992"/>
      <c r="BS104" s="992"/>
      <c r="BT104" s="992"/>
      <c r="BU104" s="992"/>
      <c r="BV104" s="992"/>
      <c r="BW104" s="992"/>
      <c r="BX104" s="992"/>
      <c r="BY104" s="992"/>
      <c r="BZ104" s="992"/>
      <c r="CA104" s="992"/>
      <c r="CB104" s="992"/>
      <c r="CC104" s="992"/>
      <c r="CD104" s="992"/>
      <c r="CE104" s="992"/>
      <c r="CF104" s="992"/>
      <c r="CG104" s="992"/>
      <c r="CH104" s="992"/>
      <c r="CI104" s="992"/>
      <c r="CJ104" s="992"/>
      <c r="CK104" s="992"/>
      <c r="CL104" s="992"/>
      <c r="CM104" s="992"/>
      <c r="CN104" s="992"/>
      <c r="CO104" s="992"/>
      <c r="CP104" s="992"/>
      <c r="CQ104" s="992"/>
      <c r="CR104" s="992"/>
      <c r="CS104" s="992"/>
      <c r="CT104" s="992"/>
      <c r="CU104" s="992"/>
      <c r="CV104" s="992"/>
      <c r="CW104" s="992"/>
      <c r="CX104" s="992"/>
      <c r="CY104" s="992"/>
      <c r="CZ104" s="992"/>
      <c r="DA104" s="992"/>
      <c r="DB104" s="992"/>
      <c r="DC104" s="992"/>
      <c r="DD104" s="992"/>
      <c r="DE104" s="992"/>
      <c r="DF104" s="992"/>
      <c r="DG104" s="992"/>
      <c r="DH104" s="992"/>
      <c r="DI104" s="992"/>
      <c r="DJ104" s="992"/>
      <c r="DK104" s="992"/>
      <c r="DL104" s="992"/>
      <c r="DM104" s="992"/>
      <c r="DN104" s="992"/>
      <c r="DO104" s="992"/>
      <c r="DP104" s="992"/>
      <c r="DQ104" s="992"/>
      <c r="DR104" s="992"/>
      <c r="DS104" s="992"/>
      <c r="DT104" s="992"/>
      <c r="DU104" s="992"/>
      <c r="DV104" s="992"/>
      <c r="DW104" s="992"/>
      <c r="DX104" s="992"/>
      <c r="DY104" s="992"/>
      <c r="DZ104" s="992"/>
      <c r="EA104" s="247"/>
    </row>
    <row r="105" spans="1:131" s="248" customFormat="1" ht="11.25" customHeight="1" x14ac:dyDescent="0.2">
      <c r="A105" s="266"/>
      <c r="B105" s="266"/>
      <c r="C105" s="266"/>
      <c r="D105" s="266"/>
      <c r="E105" s="266"/>
      <c r="F105" s="266"/>
      <c r="G105" s="266"/>
      <c r="H105" s="266"/>
      <c r="I105" s="266"/>
      <c r="J105" s="266"/>
      <c r="K105" s="266"/>
      <c r="L105" s="266"/>
      <c r="M105" s="266"/>
      <c r="N105" s="266"/>
      <c r="O105" s="266"/>
      <c r="P105" s="266"/>
      <c r="Q105" s="266"/>
      <c r="R105" s="266"/>
      <c r="S105" s="266"/>
      <c r="T105" s="266"/>
      <c r="U105" s="266"/>
      <c r="V105" s="266"/>
      <c r="W105" s="266"/>
      <c r="X105" s="266"/>
      <c r="Y105" s="266"/>
      <c r="Z105" s="266"/>
      <c r="AA105" s="266"/>
      <c r="AB105" s="266"/>
      <c r="AC105" s="266"/>
      <c r="AD105" s="266"/>
      <c r="AE105" s="266"/>
      <c r="AF105" s="266"/>
      <c r="AG105" s="266"/>
      <c r="AH105" s="266"/>
      <c r="AI105" s="266"/>
      <c r="AJ105" s="266"/>
      <c r="AK105" s="266"/>
      <c r="AL105" s="266"/>
      <c r="AM105" s="266"/>
      <c r="AN105" s="266"/>
      <c r="AO105" s="266"/>
      <c r="AP105" s="266"/>
      <c r="AQ105" s="266"/>
      <c r="AR105" s="266"/>
      <c r="AS105" s="266"/>
      <c r="AT105" s="266"/>
      <c r="AU105" s="266"/>
      <c r="AV105" s="266"/>
      <c r="AW105" s="266"/>
      <c r="AX105" s="266"/>
      <c r="AY105" s="266"/>
      <c r="AZ105" s="266"/>
      <c r="BA105" s="266"/>
      <c r="BB105" s="266"/>
      <c r="BC105" s="266"/>
      <c r="BD105" s="266"/>
      <c r="BE105" s="266"/>
      <c r="BF105" s="266"/>
      <c r="BG105" s="266"/>
      <c r="BH105" s="266"/>
      <c r="BI105" s="266"/>
      <c r="BJ105" s="266"/>
      <c r="BK105" s="266"/>
      <c r="BL105" s="266"/>
      <c r="BM105" s="266"/>
      <c r="BN105" s="266"/>
      <c r="BO105" s="266"/>
      <c r="BP105" s="266"/>
      <c r="BQ105" s="269"/>
      <c r="BR105" s="269"/>
      <c r="BS105" s="269"/>
      <c r="BT105" s="269"/>
      <c r="BU105" s="269"/>
      <c r="BV105" s="269"/>
      <c r="BW105" s="269"/>
      <c r="BX105" s="269"/>
      <c r="BY105" s="269"/>
      <c r="BZ105" s="269"/>
      <c r="CA105" s="269"/>
      <c r="CB105" s="269"/>
      <c r="CC105" s="269"/>
      <c r="CD105" s="269"/>
      <c r="CE105" s="269"/>
      <c r="CF105" s="269"/>
      <c r="CG105" s="269"/>
      <c r="CH105" s="269"/>
      <c r="CI105" s="269"/>
      <c r="CJ105" s="269"/>
      <c r="CK105" s="269"/>
      <c r="CL105" s="269"/>
      <c r="CM105" s="269"/>
      <c r="CN105" s="269"/>
      <c r="CO105" s="269"/>
      <c r="CP105" s="269"/>
      <c r="CQ105" s="269"/>
      <c r="CR105" s="269"/>
      <c r="CS105" s="269"/>
      <c r="CT105" s="269"/>
      <c r="CU105" s="269"/>
      <c r="CV105" s="269"/>
      <c r="CW105" s="269"/>
      <c r="CX105" s="269"/>
      <c r="CY105" s="269"/>
      <c r="CZ105" s="269"/>
      <c r="DA105" s="269"/>
      <c r="DB105" s="269"/>
      <c r="DC105" s="269"/>
      <c r="DD105" s="269"/>
      <c r="DE105" s="269"/>
      <c r="DF105" s="269"/>
      <c r="DG105" s="269"/>
      <c r="DH105" s="269"/>
      <c r="DI105" s="269"/>
      <c r="DJ105" s="269"/>
      <c r="DK105" s="269"/>
      <c r="DL105" s="269"/>
      <c r="DM105" s="269"/>
      <c r="DN105" s="269"/>
      <c r="DO105" s="269"/>
      <c r="DP105" s="269"/>
      <c r="DQ105" s="269"/>
      <c r="DR105" s="269"/>
      <c r="DS105" s="269"/>
      <c r="DT105" s="269"/>
      <c r="DU105" s="269"/>
      <c r="DV105" s="269"/>
      <c r="DW105" s="269"/>
      <c r="DX105" s="269"/>
      <c r="DY105" s="269"/>
      <c r="DZ105" s="269"/>
      <c r="EA105" s="247"/>
    </row>
    <row r="106" spans="1:131" s="248" customFormat="1" ht="11.25" customHeight="1" x14ac:dyDescent="0.2">
      <c r="A106" s="275"/>
      <c r="B106" s="275"/>
      <c r="C106" s="275"/>
      <c r="D106" s="275"/>
      <c r="E106" s="275"/>
      <c r="F106" s="275"/>
      <c r="G106" s="275"/>
      <c r="H106" s="275"/>
      <c r="I106" s="275"/>
      <c r="J106" s="275"/>
      <c r="K106" s="275"/>
      <c r="L106" s="275"/>
      <c r="M106" s="275"/>
      <c r="N106" s="275"/>
      <c r="O106" s="275"/>
      <c r="P106" s="275"/>
      <c r="Q106" s="275"/>
      <c r="R106" s="275"/>
      <c r="S106" s="275"/>
      <c r="T106" s="275"/>
      <c r="U106" s="275"/>
      <c r="V106" s="275"/>
      <c r="W106" s="275"/>
      <c r="X106" s="275"/>
      <c r="Y106" s="275"/>
      <c r="Z106" s="275"/>
      <c r="AA106" s="275"/>
      <c r="AB106" s="275"/>
      <c r="AC106" s="275"/>
      <c r="AD106" s="275"/>
      <c r="AE106" s="275"/>
      <c r="AF106" s="275"/>
      <c r="AG106" s="275"/>
      <c r="AH106" s="275"/>
      <c r="AI106" s="275"/>
      <c r="AJ106" s="275"/>
      <c r="AK106" s="275"/>
      <c r="AL106" s="275"/>
      <c r="AM106" s="275"/>
      <c r="AN106" s="275"/>
      <c r="AO106" s="275"/>
      <c r="AP106" s="275"/>
      <c r="AQ106" s="275"/>
      <c r="AR106" s="275"/>
      <c r="AS106" s="275"/>
      <c r="AT106" s="275"/>
      <c r="AU106" s="275"/>
      <c r="AV106" s="275"/>
      <c r="AW106" s="275"/>
      <c r="AX106" s="275"/>
      <c r="AY106" s="275"/>
      <c r="AZ106" s="275"/>
      <c r="BA106" s="275"/>
      <c r="BB106" s="275"/>
      <c r="BC106" s="275"/>
      <c r="BD106" s="275"/>
      <c r="BE106" s="275"/>
      <c r="BF106" s="275"/>
      <c r="BG106" s="275"/>
      <c r="BH106" s="275"/>
      <c r="BI106" s="275"/>
      <c r="BJ106" s="275"/>
      <c r="BK106" s="275"/>
      <c r="BL106" s="275"/>
      <c r="BM106" s="275"/>
      <c r="BN106" s="275"/>
      <c r="BO106" s="275"/>
      <c r="BP106" s="275"/>
      <c r="BQ106" s="269"/>
      <c r="BR106" s="269"/>
      <c r="BS106" s="269"/>
      <c r="BT106" s="269"/>
      <c r="BU106" s="269"/>
      <c r="BV106" s="269"/>
      <c r="BW106" s="269"/>
      <c r="BX106" s="269"/>
      <c r="BY106" s="269"/>
      <c r="BZ106" s="269"/>
      <c r="CA106" s="269"/>
      <c r="CB106" s="269"/>
      <c r="CC106" s="269"/>
      <c r="CD106" s="269"/>
      <c r="CE106" s="269"/>
      <c r="CF106" s="269"/>
      <c r="CG106" s="269"/>
      <c r="CH106" s="269"/>
      <c r="CI106" s="269"/>
      <c r="CJ106" s="269"/>
      <c r="CK106" s="269"/>
      <c r="CL106" s="269"/>
      <c r="CM106" s="269"/>
      <c r="CN106" s="269"/>
      <c r="CO106" s="269"/>
      <c r="CP106" s="269"/>
      <c r="CQ106" s="269"/>
      <c r="CR106" s="269"/>
      <c r="CS106" s="269"/>
      <c r="CT106" s="269"/>
      <c r="CU106" s="269"/>
      <c r="CV106" s="269"/>
      <c r="CW106" s="269"/>
      <c r="CX106" s="269"/>
      <c r="CY106" s="269"/>
      <c r="CZ106" s="269"/>
      <c r="DA106" s="269"/>
      <c r="DB106" s="269"/>
      <c r="DC106" s="269"/>
      <c r="DD106" s="269"/>
      <c r="DE106" s="269"/>
      <c r="DF106" s="269"/>
      <c r="DG106" s="269"/>
      <c r="DH106" s="269"/>
      <c r="DI106" s="269"/>
      <c r="DJ106" s="269"/>
      <c r="DK106" s="269"/>
      <c r="DL106" s="269"/>
      <c r="DM106" s="269"/>
      <c r="DN106" s="269"/>
      <c r="DO106" s="269"/>
      <c r="DP106" s="269"/>
      <c r="DQ106" s="269"/>
      <c r="DR106" s="269"/>
      <c r="DS106" s="269"/>
      <c r="DT106" s="269"/>
      <c r="DU106" s="269"/>
      <c r="DV106" s="269"/>
      <c r="DW106" s="269"/>
      <c r="DX106" s="269"/>
      <c r="DY106" s="269"/>
      <c r="DZ106" s="269"/>
      <c r="EA106" s="247"/>
    </row>
    <row r="107" spans="1:131" s="247" customFormat="1" ht="26.25" customHeight="1" thickBot="1" x14ac:dyDescent="0.25">
      <c r="A107" s="276" t="s">
        <v>426</v>
      </c>
      <c r="B107" s="277"/>
      <c r="C107" s="277"/>
      <c r="D107" s="277"/>
      <c r="E107" s="277"/>
      <c r="F107" s="277"/>
      <c r="G107" s="277"/>
      <c r="H107" s="277"/>
      <c r="I107" s="277"/>
      <c r="J107" s="277"/>
      <c r="K107" s="277"/>
      <c r="L107" s="277"/>
      <c r="M107" s="277"/>
      <c r="N107" s="277"/>
      <c r="O107" s="277"/>
      <c r="P107" s="277"/>
      <c r="Q107" s="277"/>
      <c r="R107" s="277"/>
      <c r="S107" s="277"/>
      <c r="T107" s="277"/>
      <c r="U107" s="277"/>
      <c r="V107" s="277"/>
      <c r="W107" s="277"/>
      <c r="X107" s="277"/>
      <c r="Y107" s="277"/>
      <c r="Z107" s="277"/>
      <c r="AA107" s="277"/>
      <c r="AB107" s="277"/>
      <c r="AC107" s="277"/>
      <c r="AD107" s="277"/>
      <c r="AE107" s="277"/>
      <c r="AF107" s="277"/>
      <c r="AG107" s="277"/>
      <c r="AH107" s="277"/>
      <c r="AI107" s="277"/>
      <c r="AJ107" s="277"/>
      <c r="AK107" s="277"/>
      <c r="AL107" s="277"/>
      <c r="AM107" s="277"/>
      <c r="AN107" s="277"/>
      <c r="AO107" s="277"/>
      <c r="AP107" s="277"/>
      <c r="AQ107" s="277"/>
      <c r="AR107" s="277"/>
      <c r="AS107" s="277"/>
      <c r="AT107" s="277"/>
      <c r="AU107" s="276" t="s">
        <v>427</v>
      </c>
      <c r="AV107" s="277"/>
      <c r="AW107" s="277"/>
      <c r="AX107" s="277"/>
      <c r="AY107" s="277"/>
      <c r="AZ107" s="277"/>
      <c r="BA107" s="277"/>
      <c r="BB107" s="277"/>
      <c r="BC107" s="277"/>
      <c r="BD107" s="277"/>
      <c r="BE107" s="277"/>
      <c r="BF107" s="277"/>
      <c r="BG107" s="277"/>
      <c r="BH107" s="277"/>
      <c r="BI107" s="277"/>
      <c r="BJ107" s="277"/>
      <c r="BK107" s="277"/>
      <c r="BL107" s="277"/>
      <c r="BM107" s="277"/>
      <c r="BN107" s="277"/>
      <c r="BO107" s="277"/>
      <c r="BP107" s="277"/>
      <c r="BQ107" s="277"/>
      <c r="BR107" s="277"/>
      <c r="BS107" s="277"/>
      <c r="BT107" s="277"/>
      <c r="BU107" s="277"/>
      <c r="BV107" s="277"/>
      <c r="BW107" s="277"/>
      <c r="BX107" s="277"/>
      <c r="BY107" s="277"/>
      <c r="BZ107" s="277"/>
      <c r="CA107" s="277"/>
      <c r="CB107" s="277"/>
      <c r="CC107" s="277"/>
      <c r="CD107" s="277"/>
      <c r="CE107" s="277"/>
      <c r="CF107" s="277"/>
      <c r="CG107" s="277"/>
      <c r="CH107" s="277"/>
      <c r="CI107" s="277"/>
      <c r="CJ107" s="277"/>
      <c r="CK107" s="277"/>
      <c r="CL107" s="277"/>
      <c r="CM107" s="277"/>
      <c r="CN107" s="277"/>
      <c r="CO107" s="277"/>
      <c r="CP107" s="277"/>
      <c r="CQ107" s="277"/>
      <c r="CR107" s="277"/>
      <c r="CS107" s="277"/>
      <c r="CT107" s="277"/>
      <c r="CU107" s="277"/>
      <c r="CV107" s="277"/>
      <c r="CW107" s="277"/>
      <c r="CX107" s="277"/>
      <c r="CY107" s="277"/>
      <c r="CZ107" s="277"/>
      <c r="DA107" s="277"/>
      <c r="DB107" s="277"/>
      <c r="DC107" s="277"/>
      <c r="DD107" s="277"/>
      <c r="DE107" s="277"/>
      <c r="DF107" s="277"/>
      <c r="DG107" s="277"/>
      <c r="DH107" s="277"/>
      <c r="DI107" s="277"/>
      <c r="DJ107" s="277"/>
      <c r="DK107" s="277"/>
      <c r="DL107" s="277"/>
      <c r="DM107" s="277"/>
      <c r="DN107" s="277"/>
      <c r="DO107" s="277"/>
      <c r="DP107" s="277"/>
      <c r="DQ107" s="277"/>
      <c r="DR107" s="277"/>
      <c r="DS107" s="277"/>
      <c r="DT107" s="277"/>
      <c r="DU107" s="277"/>
      <c r="DV107" s="277"/>
      <c r="DW107" s="277"/>
      <c r="DX107" s="277"/>
      <c r="DY107" s="277"/>
      <c r="DZ107" s="277"/>
    </row>
    <row r="108" spans="1:131" s="247" customFormat="1" ht="26.25" customHeight="1" x14ac:dyDescent="0.2">
      <c r="A108" s="993" t="s">
        <v>428</v>
      </c>
      <c r="B108" s="994"/>
      <c r="C108" s="994"/>
      <c r="D108" s="994"/>
      <c r="E108" s="994"/>
      <c r="F108" s="994"/>
      <c r="G108" s="994"/>
      <c r="H108" s="994"/>
      <c r="I108" s="994"/>
      <c r="J108" s="994"/>
      <c r="K108" s="994"/>
      <c r="L108" s="994"/>
      <c r="M108" s="994"/>
      <c r="N108" s="994"/>
      <c r="O108" s="994"/>
      <c r="P108" s="994"/>
      <c r="Q108" s="994"/>
      <c r="R108" s="994"/>
      <c r="S108" s="994"/>
      <c r="T108" s="994"/>
      <c r="U108" s="994"/>
      <c r="V108" s="994"/>
      <c r="W108" s="994"/>
      <c r="X108" s="994"/>
      <c r="Y108" s="994"/>
      <c r="Z108" s="994"/>
      <c r="AA108" s="994"/>
      <c r="AB108" s="994"/>
      <c r="AC108" s="994"/>
      <c r="AD108" s="994"/>
      <c r="AE108" s="994"/>
      <c r="AF108" s="994"/>
      <c r="AG108" s="994"/>
      <c r="AH108" s="994"/>
      <c r="AI108" s="994"/>
      <c r="AJ108" s="994"/>
      <c r="AK108" s="994"/>
      <c r="AL108" s="994"/>
      <c r="AM108" s="994"/>
      <c r="AN108" s="994"/>
      <c r="AO108" s="994"/>
      <c r="AP108" s="994"/>
      <c r="AQ108" s="994"/>
      <c r="AR108" s="994"/>
      <c r="AS108" s="994"/>
      <c r="AT108" s="995"/>
      <c r="AU108" s="993" t="s">
        <v>429</v>
      </c>
      <c r="AV108" s="994"/>
      <c r="AW108" s="994"/>
      <c r="AX108" s="994"/>
      <c r="AY108" s="994"/>
      <c r="AZ108" s="994"/>
      <c r="BA108" s="994"/>
      <c r="BB108" s="994"/>
      <c r="BC108" s="994"/>
      <c r="BD108" s="994"/>
      <c r="BE108" s="994"/>
      <c r="BF108" s="994"/>
      <c r="BG108" s="994"/>
      <c r="BH108" s="994"/>
      <c r="BI108" s="994"/>
      <c r="BJ108" s="994"/>
      <c r="BK108" s="994"/>
      <c r="BL108" s="994"/>
      <c r="BM108" s="994"/>
      <c r="BN108" s="994"/>
      <c r="BO108" s="994"/>
      <c r="BP108" s="994"/>
      <c r="BQ108" s="994"/>
      <c r="BR108" s="994"/>
      <c r="BS108" s="994"/>
      <c r="BT108" s="994"/>
      <c r="BU108" s="994"/>
      <c r="BV108" s="994"/>
      <c r="BW108" s="994"/>
      <c r="BX108" s="994"/>
      <c r="BY108" s="994"/>
      <c r="BZ108" s="994"/>
      <c r="CA108" s="994"/>
      <c r="CB108" s="994"/>
      <c r="CC108" s="994"/>
      <c r="CD108" s="994"/>
      <c r="CE108" s="994"/>
      <c r="CF108" s="994"/>
      <c r="CG108" s="994"/>
      <c r="CH108" s="994"/>
      <c r="CI108" s="994"/>
      <c r="CJ108" s="994"/>
      <c r="CK108" s="994"/>
      <c r="CL108" s="994"/>
      <c r="CM108" s="994"/>
      <c r="CN108" s="994"/>
      <c r="CO108" s="994"/>
      <c r="CP108" s="994"/>
      <c r="CQ108" s="994"/>
      <c r="CR108" s="994"/>
      <c r="CS108" s="994"/>
      <c r="CT108" s="994"/>
      <c r="CU108" s="994"/>
      <c r="CV108" s="994"/>
      <c r="CW108" s="994"/>
      <c r="CX108" s="994"/>
      <c r="CY108" s="994"/>
      <c r="CZ108" s="994"/>
      <c r="DA108" s="994"/>
      <c r="DB108" s="994"/>
      <c r="DC108" s="994"/>
      <c r="DD108" s="994"/>
      <c r="DE108" s="994"/>
      <c r="DF108" s="994"/>
      <c r="DG108" s="994"/>
      <c r="DH108" s="994"/>
      <c r="DI108" s="994"/>
      <c r="DJ108" s="994"/>
      <c r="DK108" s="994"/>
      <c r="DL108" s="994"/>
      <c r="DM108" s="994"/>
      <c r="DN108" s="994"/>
      <c r="DO108" s="994"/>
      <c r="DP108" s="994"/>
      <c r="DQ108" s="994"/>
      <c r="DR108" s="994"/>
      <c r="DS108" s="994"/>
      <c r="DT108" s="994"/>
      <c r="DU108" s="994"/>
      <c r="DV108" s="994"/>
      <c r="DW108" s="994"/>
      <c r="DX108" s="994"/>
      <c r="DY108" s="994"/>
      <c r="DZ108" s="995"/>
    </row>
    <row r="109" spans="1:131" s="247" customFormat="1" ht="26.25" customHeight="1" x14ac:dyDescent="0.2">
      <c r="A109" s="948" t="s">
        <v>430</v>
      </c>
      <c r="B109" s="949"/>
      <c r="C109" s="949"/>
      <c r="D109" s="949"/>
      <c r="E109" s="949"/>
      <c r="F109" s="949"/>
      <c r="G109" s="949"/>
      <c r="H109" s="949"/>
      <c r="I109" s="949"/>
      <c r="J109" s="949"/>
      <c r="K109" s="949"/>
      <c r="L109" s="949"/>
      <c r="M109" s="949"/>
      <c r="N109" s="949"/>
      <c r="O109" s="949"/>
      <c r="P109" s="949"/>
      <c r="Q109" s="949"/>
      <c r="R109" s="949"/>
      <c r="S109" s="949"/>
      <c r="T109" s="949"/>
      <c r="U109" s="949"/>
      <c r="V109" s="949"/>
      <c r="W109" s="949"/>
      <c r="X109" s="949"/>
      <c r="Y109" s="949"/>
      <c r="Z109" s="950"/>
      <c r="AA109" s="951" t="s">
        <v>431</v>
      </c>
      <c r="AB109" s="949"/>
      <c r="AC109" s="949"/>
      <c r="AD109" s="949"/>
      <c r="AE109" s="950"/>
      <c r="AF109" s="951" t="s">
        <v>312</v>
      </c>
      <c r="AG109" s="949"/>
      <c r="AH109" s="949"/>
      <c r="AI109" s="949"/>
      <c r="AJ109" s="950"/>
      <c r="AK109" s="951" t="s">
        <v>311</v>
      </c>
      <c r="AL109" s="949"/>
      <c r="AM109" s="949"/>
      <c r="AN109" s="949"/>
      <c r="AO109" s="950"/>
      <c r="AP109" s="951" t="s">
        <v>432</v>
      </c>
      <c r="AQ109" s="949"/>
      <c r="AR109" s="949"/>
      <c r="AS109" s="949"/>
      <c r="AT109" s="980"/>
      <c r="AU109" s="948" t="s">
        <v>430</v>
      </c>
      <c r="AV109" s="949"/>
      <c r="AW109" s="949"/>
      <c r="AX109" s="949"/>
      <c r="AY109" s="949"/>
      <c r="AZ109" s="949"/>
      <c r="BA109" s="949"/>
      <c r="BB109" s="949"/>
      <c r="BC109" s="949"/>
      <c r="BD109" s="949"/>
      <c r="BE109" s="949"/>
      <c r="BF109" s="949"/>
      <c r="BG109" s="949"/>
      <c r="BH109" s="949"/>
      <c r="BI109" s="949"/>
      <c r="BJ109" s="949"/>
      <c r="BK109" s="949"/>
      <c r="BL109" s="949"/>
      <c r="BM109" s="949"/>
      <c r="BN109" s="949"/>
      <c r="BO109" s="949"/>
      <c r="BP109" s="950"/>
      <c r="BQ109" s="951" t="s">
        <v>431</v>
      </c>
      <c r="BR109" s="949"/>
      <c r="BS109" s="949"/>
      <c r="BT109" s="949"/>
      <c r="BU109" s="950"/>
      <c r="BV109" s="951" t="s">
        <v>312</v>
      </c>
      <c r="BW109" s="949"/>
      <c r="BX109" s="949"/>
      <c r="BY109" s="949"/>
      <c r="BZ109" s="950"/>
      <c r="CA109" s="951" t="s">
        <v>311</v>
      </c>
      <c r="CB109" s="949"/>
      <c r="CC109" s="949"/>
      <c r="CD109" s="949"/>
      <c r="CE109" s="950"/>
      <c r="CF109" s="987" t="s">
        <v>432</v>
      </c>
      <c r="CG109" s="987"/>
      <c r="CH109" s="987"/>
      <c r="CI109" s="987"/>
      <c r="CJ109" s="987"/>
      <c r="CK109" s="951" t="s">
        <v>433</v>
      </c>
      <c r="CL109" s="949"/>
      <c r="CM109" s="949"/>
      <c r="CN109" s="949"/>
      <c r="CO109" s="949"/>
      <c r="CP109" s="949"/>
      <c r="CQ109" s="949"/>
      <c r="CR109" s="949"/>
      <c r="CS109" s="949"/>
      <c r="CT109" s="949"/>
      <c r="CU109" s="949"/>
      <c r="CV109" s="949"/>
      <c r="CW109" s="949"/>
      <c r="CX109" s="949"/>
      <c r="CY109" s="949"/>
      <c r="CZ109" s="949"/>
      <c r="DA109" s="949"/>
      <c r="DB109" s="949"/>
      <c r="DC109" s="949"/>
      <c r="DD109" s="949"/>
      <c r="DE109" s="949"/>
      <c r="DF109" s="950"/>
      <c r="DG109" s="951" t="s">
        <v>431</v>
      </c>
      <c r="DH109" s="949"/>
      <c r="DI109" s="949"/>
      <c r="DJ109" s="949"/>
      <c r="DK109" s="950"/>
      <c r="DL109" s="951" t="s">
        <v>312</v>
      </c>
      <c r="DM109" s="949"/>
      <c r="DN109" s="949"/>
      <c r="DO109" s="949"/>
      <c r="DP109" s="950"/>
      <c r="DQ109" s="951" t="s">
        <v>311</v>
      </c>
      <c r="DR109" s="949"/>
      <c r="DS109" s="949"/>
      <c r="DT109" s="949"/>
      <c r="DU109" s="950"/>
      <c r="DV109" s="951" t="s">
        <v>432</v>
      </c>
      <c r="DW109" s="949"/>
      <c r="DX109" s="949"/>
      <c r="DY109" s="949"/>
      <c r="DZ109" s="980"/>
    </row>
    <row r="110" spans="1:131" s="247" customFormat="1" ht="26.25" customHeight="1" x14ac:dyDescent="0.2">
      <c r="A110" s="851" t="s">
        <v>434</v>
      </c>
      <c r="B110" s="852"/>
      <c r="C110" s="852"/>
      <c r="D110" s="852"/>
      <c r="E110" s="852"/>
      <c r="F110" s="852"/>
      <c r="G110" s="852"/>
      <c r="H110" s="852"/>
      <c r="I110" s="852"/>
      <c r="J110" s="852"/>
      <c r="K110" s="852"/>
      <c r="L110" s="852"/>
      <c r="M110" s="852"/>
      <c r="N110" s="852"/>
      <c r="O110" s="852"/>
      <c r="P110" s="852"/>
      <c r="Q110" s="852"/>
      <c r="R110" s="852"/>
      <c r="S110" s="852"/>
      <c r="T110" s="852"/>
      <c r="U110" s="852"/>
      <c r="V110" s="852"/>
      <c r="W110" s="852"/>
      <c r="X110" s="852"/>
      <c r="Y110" s="852"/>
      <c r="Z110" s="853"/>
      <c r="AA110" s="941">
        <v>310359</v>
      </c>
      <c r="AB110" s="942"/>
      <c r="AC110" s="942"/>
      <c r="AD110" s="942"/>
      <c r="AE110" s="943"/>
      <c r="AF110" s="944">
        <v>342994</v>
      </c>
      <c r="AG110" s="942"/>
      <c r="AH110" s="942"/>
      <c r="AI110" s="942"/>
      <c r="AJ110" s="943"/>
      <c r="AK110" s="944">
        <v>324929</v>
      </c>
      <c r="AL110" s="942"/>
      <c r="AM110" s="942"/>
      <c r="AN110" s="942"/>
      <c r="AO110" s="943"/>
      <c r="AP110" s="945">
        <v>19.600000000000001</v>
      </c>
      <c r="AQ110" s="946"/>
      <c r="AR110" s="946"/>
      <c r="AS110" s="946"/>
      <c r="AT110" s="947"/>
      <c r="AU110" s="981" t="s">
        <v>73</v>
      </c>
      <c r="AV110" s="982"/>
      <c r="AW110" s="982"/>
      <c r="AX110" s="982"/>
      <c r="AY110" s="982"/>
      <c r="AZ110" s="907" t="s">
        <v>435</v>
      </c>
      <c r="BA110" s="852"/>
      <c r="BB110" s="852"/>
      <c r="BC110" s="852"/>
      <c r="BD110" s="852"/>
      <c r="BE110" s="852"/>
      <c r="BF110" s="852"/>
      <c r="BG110" s="852"/>
      <c r="BH110" s="852"/>
      <c r="BI110" s="852"/>
      <c r="BJ110" s="852"/>
      <c r="BK110" s="852"/>
      <c r="BL110" s="852"/>
      <c r="BM110" s="852"/>
      <c r="BN110" s="852"/>
      <c r="BO110" s="852"/>
      <c r="BP110" s="853"/>
      <c r="BQ110" s="908">
        <v>3605961</v>
      </c>
      <c r="BR110" s="889"/>
      <c r="BS110" s="889"/>
      <c r="BT110" s="889"/>
      <c r="BU110" s="889"/>
      <c r="BV110" s="889">
        <v>3601726</v>
      </c>
      <c r="BW110" s="889"/>
      <c r="BX110" s="889"/>
      <c r="BY110" s="889"/>
      <c r="BZ110" s="889"/>
      <c r="CA110" s="889">
        <v>3556113</v>
      </c>
      <c r="CB110" s="889"/>
      <c r="CC110" s="889"/>
      <c r="CD110" s="889"/>
      <c r="CE110" s="889"/>
      <c r="CF110" s="913">
        <v>214.4</v>
      </c>
      <c r="CG110" s="914"/>
      <c r="CH110" s="914"/>
      <c r="CI110" s="914"/>
      <c r="CJ110" s="914"/>
      <c r="CK110" s="977" t="s">
        <v>436</v>
      </c>
      <c r="CL110" s="863"/>
      <c r="CM110" s="938" t="s">
        <v>437</v>
      </c>
      <c r="CN110" s="939"/>
      <c r="CO110" s="939"/>
      <c r="CP110" s="939"/>
      <c r="CQ110" s="939"/>
      <c r="CR110" s="939"/>
      <c r="CS110" s="939"/>
      <c r="CT110" s="939"/>
      <c r="CU110" s="939"/>
      <c r="CV110" s="939"/>
      <c r="CW110" s="939"/>
      <c r="CX110" s="939"/>
      <c r="CY110" s="939"/>
      <c r="CZ110" s="939"/>
      <c r="DA110" s="939"/>
      <c r="DB110" s="939"/>
      <c r="DC110" s="939"/>
      <c r="DD110" s="939"/>
      <c r="DE110" s="939"/>
      <c r="DF110" s="940"/>
      <c r="DG110" s="908" t="s">
        <v>438</v>
      </c>
      <c r="DH110" s="889"/>
      <c r="DI110" s="889"/>
      <c r="DJ110" s="889"/>
      <c r="DK110" s="889"/>
      <c r="DL110" s="889" t="s">
        <v>438</v>
      </c>
      <c r="DM110" s="889"/>
      <c r="DN110" s="889"/>
      <c r="DO110" s="889"/>
      <c r="DP110" s="889"/>
      <c r="DQ110" s="889" t="s">
        <v>438</v>
      </c>
      <c r="DR110" s="889"/>
      <c r="DS110" s="889"/>
      <c r="DT110" s="889"/>
      <c r="DU110" s="889"/>
      <c r="DV110" s="890" t="s">
        <v>438</v>
      </c>
      <c r="DW110" s="890"/>
      <c r="DX110" s="890"/>
      <c r="DY110" s="890"/>
      <c r="DZ110" s="891"/>
    </row>
    <row r="111" spans="1:131" s="247" customFormat="1" ht="26.25" customHeight="1" x14ac:dyDescent="0.2">
      <c r="A111" s="818" t="s">
        <v>439</v>
      </c>
      <c r="B111" s="819"/>
      <c r="C111" s="819"/>
      <c r="D111" s="819"/>
      <c r="E111" s="819"/>
      <c r="F111" s="819"/>
      <c r="G111" s="819"/>
      <c r="H111" s="819"/>
      <c r="I111" s="819"/>
      <c r="J111" s="819"/>
      <c r="K111" s="819"/>
      <c r="L111" s="819"/>
      <c r="M111" s="819"/>
      <c r="N111" s="819"/>
      <c r="O111" s="819"/>
      <c r="P111" s="819"/>
      <c r="Q111" s="819"/>
      <c r="R111" s="819"/>
      <c r="S111" s="819"/>
      <c r="T111" s="819"/>
      <c r="U111" s="819"/>
      <c r="V111" s="819"/>
      <c r="W111" s="819"/>
      <c r="X111" s="819"/>
      <c r="Y111" s="819"/>
      <c r="Z111" s="976"/>
      <c r="AA111" s="969" t="s">
        <v>438</v>
      </c>
      <c r="AB111" s="970"/>
      <c r="AC111" s="970"/>
      <c r="AD111" s="970"/>
      <c r="AE111" s="971"/>
      <c r="AF111" s="972" t="s">
        <v>438</v>
      </c>
      <c r="AG111" s="970"/>
      <c r="AH111" s="970"/>
      <c r="AI111" s="970"/>
      <c r="AJ111" s="971"/>
      <c r="AK111" s="972" t="s">
        <v>438</v>
      </c>
      <c r="AL111" s="970"/>
      <c r="AM111" s="970"/>
      <c r="AN111" s="970"/>
      <c r="AO111" s="971"/>
      <c r="AP111" s="973" t="s">
        <v>438</v>
      </c>
      <c r="AQ111" s="974"/>
      <c r="AR111" s="974"/>
      <c r="AS111" s="974"/>
      <c r="AT111" s="975"/>
      <c r="AU111" s="983"/>
      <c r="AV111" s="984"/>
      <c r="AW111" s="984"/>
      <c r="AX111" s="984"/>
      <c r="AY111" s="984"/>
      <c r="AZ111" s="859" t="s">
        <v>440</v>
      </c>
      <c r="BA111" s="794"/>
      <c r="BB111" s="794"/>
      <c r="BC111" s="794"/>
      <c r="BD111" s="794"/>
      <c r="BE111" s="794"/>
      <c r="BF111" s="794"/>
      <c r="BG111" s="794"/>
      <c r="BH111" s="794"/>
      <c r="BI111" s="794"/>
      <c r="BJ111" s="794"/>
      <c r="BK111" s="794"/>
      <c r="BL111" s="794"/>
      <c r="BM111" s="794"/>
      <c r="BN111" s="794"/>
      <c r="BO111" s="794"/>
      <c r="BP111" s="795"/>
      <c r="BQ111" s="860" t="s">
        <v>441</v>
      </c>
      <c r="BR111" s="861"/>
      <c r="BS111" s="861"/>
      <c r="BT111" s="861"/>
      <c r="BU111" s="861"/>
      <c r="BV111" s="861" t="s">
        <v>442</v>
      </c>
      <c r="BW111" s="861"/>
      <c r="BX111" s="861"/>
      <c r="BY111" s="861"/>
      <c r="BZ111" s="861"/>
      <c r="CA111" s="861" t="s">
        <v>442</v>
      </c>
      <c r="CB111" s="861"/>
      <c r="CC111" s="861"/>
      <c r="CD111" s="861"/>
      <c r="CE111" s="861"/>
      <c r="CF111" s="922" t="s">
        <v>442</v>
      </c>
      <c r="CG111" s="923"/>
      <c r="CH111" s="923"/>
      <c r="CI111" s="923"/>
      <c r="CJ111" s="923"/>
      <c r="CK111" s="978"/>
      <c r="CL111" s="865"/>
      <c r="CM111" s="868" t="s">
        <v>443</v>
      </c>
      <c r="CN111" s="869"/>
      <c r="CO111" s="869"/>
      <c r="CP111" s="869"/>
      <c r="CQ111" s="869"/>
      <c r="CR111" s="869"/>
      <c r="CS111" s="869"/>
      <c r="CT111" s="869"/>
      <c r="CU111" s="869"/>
      <c r="CV111" s="869"/>
      <c r="CW111" s="869"/>
      <c r="CX111" s="869"/>
      <c r="CY111" s="869"/>
      <c r="CZ111" s="869"/>
      <c r="DA111" s="869"/>
      <c r="DB111" s="869"/>
      <c r="DC111" s="869"/>
      <c r="DD111" s="869"/>
      <c r="DE111" s="869"/>
      <c r="DF111" s="870"/>
      <c r="DG111" s="860" t="s">
        <v>444</v>
      </c>
      <c r="DH111" s="861"/>
      <c r="DI111" s="861"/>
      <c r="DJ111" s="861"/>
      <c r="DK111" s="861"/>
      <c r="DL111" s="861" t="s">
        <v>444</v>
      </c>
      <c r="DM111" s="861"/>
      <c r="DN111" s="861"/>
      <c r="DO111" s="861"/>
      <c r="DP111" s="861"/>
      <c r="DQ111" s="861" t="s">
        <v>442</v>
      </c>
      <c r="DR111" s="861"/>
      <c r="DS111" s="861"/>
      <c r="DT111" s="861"/>
      <c r="DU111" s="861"/>
      <c r="DV111" s="838" t="s">
        <v>444</v>
      </c>
      <c r="DW111" s="838"/>
      <c r="DX111" s="838"/>
      <c r="DY111" s="838"/>
      <c r="DZ111" s="839"/>
    </row>
    <row r="112" spans="1:131" s="247" customFormat="1" ht="26.25" customHeight="1" x14ac:dyDescent="0.2">
      <c r="A112" s="963" t="s">
        <v>445</v>
      </c>
      <c r="B112" s="964"/>
      <c r="C112" s="794" t="s">
        <v>446</v>
      </c>
      <c r="D112" s="794"/>
      <c r="E112" s="794"/>
      <c r="F112" s="794"/>
      <c r="G112" s="794"/>
      <c r="H112" s="794"/>
      <c r="I112" s="794"/>
      <c r="J112" s="794"/>
      <c r="K112" s="794"/>
      <c r="L112" s="794"/>
      <c r="M112" s="794"/>
      <c r="N112" s="794"/>
      <c r="O112" s="794"/>
      <c r="P112" s="794"/>
      <c r="Q112" s="794"/>
      <c r="R112" s="794"/>
      <c r="S112" s="794"/>
      <c r="T112" s="794"/>
      <c r="U112" s="794"/>
      <c r="V112" s="794"/>
      <c r="W112" s="794"/>
      <c r="X112" s="794"/>
      <c r="Y112" s="794"/>
      <c r="Z112" s="795"/>
      <c r="AA112" s="823" t="s">
        <v>442</v>
      </c>
      <c r="AB112" s="824"/>
      <c r="AC112" s="824"/>
      <c r="AD112" s="824"/>
      <c r="AE112" s="825"/>
      <c r="AF112" s="826" t="s">
        <v>444</v>
      </c>
      <c r="AG112" s="824"/>
      <c r="AH112" s="824"/>
      <c r="AI112" s="824"/>
      <c r="AJ112" s="825"/>
      <c r="AK112" s="826" t="s">
        <v>444</v>
      </c>
      <c r="AL112" s="824"/>
      <c r="AM112" s="824"/>
      <c r="AN112" s="824"/>
      <c r="AO112" s="825"/>
      <c r="AP112" s="871" t="s">
        <v>442</v>
      </c>
      <c r="AQ112" s="872"/>
      <c r="AR112" s="872"/>
      <c r="AS112" s="872"/>
      <c r="AT112" s="873"/>
      <c r="AU112" s="983"/>
      <c r="AV112" s="984"/>
      <c r="AW112" s="984"/>
      <c r="AX112" s="984"/>
      <c r="AY112" s="984"/>
      <c r="AZ112" s="859" t="s">
        <v>447</v>
      </c>
      <c r="BA112" s="794"/>
      <c r="BB112" s="794"/>
      <c r="BC112" s="794"/>
      <c r="BD112" s="794"/>
      <c r="BE112" s="794"/>
      <c r="BF112" s="794"/>
      <c r="BG112" s="794"/>
      <c r="BH112" s="794"/>
      <c r="BI112" s="794"/>
      <c r="BJ112" s="794"/>
      <c r="BK112" s="794"/>
      <c r="BL112" s="794"/>
      <c r="BM112" s="794"/>
      <c r="BN112" s="794"/>
      <c r="BO112" s="794"/>
      <c r="BP112" s="795"/>
      <c r="BQ112" s="860">
        <v>2582613</v>
      </c>
      <c r="BR112" s="861"/>
      <c r="BS112" s="861"/>
      <c r="BT112" s="861"/>
      <c r="BU112" s="861"/>
      <c r="BV112" s="861">
        <v>2571989</v>
      </c>
      <c r="BW112" s="861"/>
      <c r="BX112" s="861"/>
      <c r="BY112" s="861"/>
      <c r="BZ112" s="861"/>
      <c r="CA112" s="861">
        <v>2618929</v>
      </c>
      <c r="CB112" s="861"/>
      <c r="CC112" s="861"/>
      <c r="CD112" s="861"/>
      <c r="CE112" s="861"/>
      <c r="CF112" s="922">
        <v>157.9</v>
      </c>
      <c r="CG112" s="923"/>
      <c r="CH112" s="923"/>
      <c r="CI112" s="923"/>
      <c r="CJ112" s="923"/>
      <c r="CK112" s="978"/>
      <c r="CL112" s="865"/>
      <c r="CM112" s="868" t="s">
        <v>448</v>
      </c>
      <c r="CN112" s="869"/>
      <c r="CO112" s="869"/>
      <c r="CP112" s="869"/>
      <c r="CQ112" s="869"/>
      <c r="CR112" s="869"/>
      <c r="CS112" s="869"/>
      <c r="CT112" s="869"/>
      <c r="CU112" s="869"/>
      <c r="CV112" s="869"/>
      <c r="CW112" s="869"/>
      <c r="CX112" s="869"/>
      <c r="CY112" s="869"/>
      <c r="CZ112" s="869"/>
      <c r="DA112" s="869"/>
      <c r="DB112" s="869"/>
      <c r="DC112" s="869"/>
      <c r="DD112" s="869"/>
      <c r="DE112" s="869"/>
      <c r="DF112" s="870"/>
      <c r="DG112" s="860" t="s">
        <v>140</v>
      </c>
      <c r="DH112" s="861"/>
      <c r="DI112" s="861"/>
      <c r="DJ112" s="861"/>
      <c r="DK112" s="861"/>
      <c r="DL112" s="861" t="s">
        <v>140</v>
      </c>
      <c r="DM112" s="861"/>
      <c r="DN112" s="861"/>
      <c r="DO112" s="861"/>
      <c r="DP112" s="861"/>
      <c r="DQ112" s="861" t="s">
        <v>442</v>
      </c>
      <c r="DR112" s="861"/>
      <c r="DS112" s="861"/>
      <c r="DT112" s="861"/>
      <c r="DU112" s="861"/>
      <c r="DV112" s="838" t="s">
        <v>140</v>
      </c>
      <c r="DW112" s="838"/>
      <c r="DX112" s="838"/>
      <c r="DY112" s="838"/>
      <c r="DZ112" s="839"/>
    </row>
    <row r="113" spans="1:130" s="247" customFormat="1" ht="26.25" customHeight="1" x14ac:dyDescent="0.2">
      <c r="A113" s="965"/>
      <c r="B113" s="966"/>
      <c r="C113" s="794" t="s">
        <v>449</v>
      </c>
      <c r="D113" s="794"/>
      <c r="E113" s="794"/>
      <c r="F113" s="794"/>
      <c r="G113" s="794"/>
      <c r="H113" s="794"/>
      <c r="I113" s="794"/>
      <c r="J113" s="794"/>
      <c r="K113" s="794"/>
      <c r="L113" s="794"/>
      <c r="M113" s="794"/>
      <c r="N113" s="794"/>
      <c r="O113" s="794"/>
      <c r="P113" s="794"/>
      <c r="Q113" s="794"/>
      <c r="R113" s="794"/>
      <c r="S113" s="794"/>
      <c r="T113" s="794"/>
      <c r="U113" s="794"/>
      <c r="V113" s="794"/>
      <c r="W113" s="794"/>
      <c r="X113" s="794"/>
      <c r="Y113" s="794"/>
      <c r="Z113" s="795"/>
      <c r="AA113" s="969">
        <v>163586</v>
      </c>
      <c r="AB113" s="970"/>
      <c r="AC113" s="970"/>
      <c r="AD113" s="970"/>
      <c r="AE113" s="971"/>
      <c r="AF113" s="972">
        <v>174267</v>
      </c>
      <c r="AG113" s="970"/>
      <c r="AH113" s="970"/>
      <c r="AI113" s="970"/>
      <c r="AJ113" s="971"/>
      <c r="AK113" s="972">
        <v>183417</v>
      </c>
      <c r="AL113" s="970"/>
      <c r="AM113" s="970"/>
      <c r="AN113" s="970"/>
      <c r="AO113" s="971"/>
      <c r="AP113" s="973">
        <v>11.1</v>
      </c>
      <c r="AQ113" s="974"/>
      <c r="AR113" s="974"/>
      <c r="AS113" s="974"/>
      <c r="AT113" s="975"/>
      <c r="AU113" s="983"/>
      <c r="AV113" s="984"/>
      <c r="AW113" s="984"/>
      <c r="AX113" s="984"/>
      <c r="AY113" s="984"/>
      <c r="AZ113" s="859" t="s">
        <v>450</v>
      </c>
      <c r="BA113" s="794"/>
      <c r="BB113" s="794"/>
      <c r="BC113" s="794"/>
      <c r="BD113" s="794"/>
      <c r="BE113" s="794"/>
      <c r="BF113" s="794"/>
      <c r="BG113" s="794"/>
      <c r="BH113" s="794"/>
      <c r="BI113" s="794"/>
      <c r="BJ113" s="794"/>
      <c r="BK113" s="794"/>
      <c r="BL113" s="794"/>
      <c r="BM113" s="794"/>
      <c r="BN113" s="794"/>
      <c r="BO113" s="794"/>
      <c r="BP113" s="795"/>
      <c r="BQ113" s="860">
        <v>212611</v>
      </c>
      <c r="BR113" s="861"/>
      <c r="BS113" s="861"/>
      <c r="BT113" s="861"/>
      <c r="BU113" s="861"/>
      <c r="BV113" s="861">
        <v>179199</v>
      </c>
      <c r="BW113" s="861"/>
      <c r="BX113" s="861"/>
      <c r="BY113" s="861"/>
      <c r="BZ113" s="861"/>
      <c r="CA113" s="861">
        <v>163230</v>
      </c>
      <c r="CB113" s="861"/>
      <c r="CC113" s="861"/>
      <c r="CD113" s="861"/>
      <c r="CE113" s="861"/>
      <c r="CF113" s="922">
        <v>9.8000000000000007</v>
      </c>
      <c r="CG113" s="923"/>
      <c r="CH113" s="923"/>
      <c r="CI113" s="923"/>
      <c r="CJ113" s="923"/>
      <c r="CK113" s="978"/>
      <c r="CL113" s="865"/>
      <c r="CM113" s="868" t="s">
        <v>451</v>
      </c>
      <c r="CN113" s="869"/>
      <c r="CO113" s="869"/>
      <c r="CP113" s="869"/>
      <c r="CQ113" s="869"/>
      <c r="CR113" s="869"/>
      <c r="CS113" s="869"/>
      <c r="CT113" s="869"/>
      <c r="CU113" s="869"/>
      <c r="CV113" s="869"/>
      <c r="CW113" s="869"/>
      <c r="CX113" s="869"/>
      <c r="CY113" s="869"/>
      <c r="CZ113" s="869"/>
      <c r="DA113" s="869"/>
      <c r="DB113" s="869"/>
      <c r="DC113" s="869"/>
      <c r="DD113" s="869"/>
      <c r="DE113" s="869"/>
      <c r="DF113" s="870"/>
      <c r="DG113" s="823" t="s">
        <v>441</v>
      </c>
      <c r="DH113" s="824"/>
      <c r="DI113" s="824"/>
      <c r="DJ113" s="824"/>
      <c r="DK113" s="825"/>
      <c r="DL113" s="826" t="s">
        <v>444</v>
      </c>
      <c r="DM113" s="824"/>
      <c r="DN113" s="824"/>
      <c r="DO113" s="824"/>
      <c r="DP113" s="825"/>
      <c r="DQ113" s="826" t="s">
        <v>442</v>
      </c>
      <c r="DR113" s="824"/>
      <c r="DS113" s="824"/>
      <c r="DT113" s="824"/>
      <c r="DU113" s="825"/>
      <c r="DV113" s="871" t="s">
        <v>442</v>
      </c>
      <c r="DW113" s="872"/>
      <c r="DX113" s="872"/>
      <c r="DY113" s="872"/>
      <c r="DZ113" s="873"/>
    </row>
    <row r="114" spans="1:130" s="247" customFormat="1" ht="26.25" customHeight="1" x14ac:dyDescent="0.2">
      <c r="A114" s="965"/>
      <c r="B114" s="966"/>
      <c r="C114" s="794" t="s">
        <v>452</v>
      </c>
      <c r="D114" s="794"/>
      <c r="E114" s="794"/>
      <c r="F114" s="794"/>
      <c r="G114" s="794"/>
      <c r="H114" s="794"/>
      <c r="I114" s="794"/>
      <c r="J114" s="794"/>
      <c r="K114" s="794"/>
      <c r="L114" s="794"/>
      <c r="M114" s="794"/>
      <c r="N114" s="794"/>
      <c r="O114" s="794"/>
      <c r="P114" s="794"/>
      <c r="Q114" s="794"/>
      <c r="R114" s="794"/>
      <c r="S114" s="794"/>
      <c r="T114" s="794"/>
      <c r="U114" s="794"/>
      <c r="V114" s="794"/>
      <c r="W114" s="794"/>
      <c r="X114" s="794"/>
      <c r="Y114" s="794"/>
      <c r="Z114" s="795"/>
      <c r="AA114" s="823">
        <v>47146</v>
      </c>
      <c r="AB114" s="824"/>
      <c r="AC114" s="824"/>
      <c r="AD114" s="824"/>
      <c r="AE114" s="825"/>
      <c r="AF114" s="826">
        <v>45619</v>
      </c>
      <c r="AG114" s="824"/>
      <c r="AH114" s="824"/>
      <c r="AI114" s="824"/>
      <c r="AJ114" s="825"/>
      <c r="AK114" s="826">
        <v>42043</v>
      </c>
      <c r="AL114" s="824"/>
      <c r="AM114" s="824"/>
      <c r="AN114" s="824"/>
      <c r="AO114" s="825"/>
      <c r="AP114" s="871">
        <v>2.5</v>
      </c>
      <c r="AQ114" s="872"/>
      <c r="AR114" s="872"/>
      <c r="AS114" s="872"/>
      <c r="AT114" s="873"/>
      <c r="AU114" s="983"/>
      <c r="AV114" s="984"/>
      <c r="AW114" s="984"/>
      <c r="AX114" s="984"/>
      <c r="AY114" s="984"/>
      <c r="AZ114" s="859" t="s">
        <v>453</v>
      </c>
      <c r="BA114" s="794"/>
      <c r="BB114" s="794"/>
      <c r="BC114" s="794"/>
      <c r="BD114" s="794"/>
      <c r="BE114" s="794"/>
      <c r="BF114" s="794"/>
      <c r="BG114" s="794"/>
      <c r="BH114" s="794"/>
      <c r="BI114" s="794"/>
      <c r="BJ114" s="794"/>
      <c r="BK114" s="794"/>
      <c r="BL114" s="794"/>
      <c r="BM114" s="794"/>
      <c r="BN114" s="794"/>
      <c r="BO114" s="794"/>
      <c r="BP114" s="795"/>
      <c r="BQ114" s="860">
        <v>580662</v>
      </c>
      <c r="BR114" s="861"/>
      <c r="BS114" s="861"/>
      <c r="BT114" s="861"/>
      <c r="BU114" s="861"/>
      <c r="BV114" s="861">
        <v>489057</v>
      </c>
      <c r="BW114" s="861"/>
      <c r="BX114" s="861"/>
      <c r="BY114" s="861"/>
      <c r="BZ114" s="861"/>
      <c r="CA114" s="861">
        <v>474008</v>
      </c>
      <c r="CB114" s="861"/>
      <c r="CC114" s="861"/>
      <c r="CD114" s="861"/>
      <c r="CE114" s="861"/>
      <c r="CF114" s="922">
        <v>28.6</v>
      </c>
      <c r="CG114" s="923"/>
      <c r="CH114" s="923"/>
      <c r="CI114" s="923"/>
      <c r="CJ114" s="923"/>
      <c r="CK114" s="978"/>
      <c r="CL114" s="865"/>
      <c r="CM114" s="868" t="s">
        <v>454</v>
      </c>
      <c r="CN114" s="869"/>
      <c r="CO114" s="869"/>
      <c r="CP114" s="869"/>
      <c r="CQ114" s="869"/>
      <c r="CR114" s="869"/>
      <c r="CS114" s="869"/>
      <c r="CT114" s="869"/>
      <c r="CU114" s="869"/>
      <c r="CV114" s="869"/>
      <c r="CW114" s="869"/>
      <c r="CX114" s="869"/>
      <c r="CY114" s="869"/>
      <c r="CZ114" s="869"/>
      <c r="DA114" s="869"/>
      <c r="DB114" s="869"/>
      <c r="DC114" s="869"/>
      <c r="DD114" s="869"/>
      <c r="DE114" s="869"/>
      <c r="DF114" s="870"/>
      <c r="DG114" s="823" t="s">
        <v>444</v>
      </c>
      <c r="DH114" s="824"/>
      <c r="DI114" s="824"/>
      <c r="DJ114" s="824"/>
      <c r="DK114" s="825"/>
      <c r="DL114" s="826" t="s">
        <v>140</v>
      </c>
      <c r="DM114" s="824"/>
      <c r="DN114" s="824"/>
      <c r="DO114" s="824"/>
      <c r="DP114" s="825"/>
      <c r="DQ114" s="826" t="s">
        <v>455</v>
      </c>
      <c r="DR114" s="824"/>
      <c r="DS114" s="824"/>
      <c r="DT114" s="824"/>
      <c r="DU114" s="825"/>
      <c r="DV114" s="871" t="s">
        <v>442</v>
      </c>
      <c r="DW114" s="872"/>
      <c r="DX114" s="872"/>
      <c r="DY114" s="872"/>
      <c r="DZ114" s="873"/>
    </row>
    <row r="115" spans="1:130" s="247" customFormat="1" ht="26.25" customHeight="1" x14ac:dyDescent="0.2">
      <c r="A115" s="965"/>
      <c r="B115" s="966"/>
      <c r="C115" s="794" t="s">
        <v>456</v>
      </c>
      <c r="D115" s="794"/>
      <c r="E115" s="794"/>
      <c r="F115" s="794"/>
      <c r="G115" s="794"/>
      <c r="H115" s="794"/>
      <c r="I115" s="794"/>
      <c r="J115" s="794"/>
      <c r="K115" s="794"/>
      <c r="L115" s="794"/>
      <c r="M115" s="794"/>
      <c r="N115" s="794"/>
      <c r="O115" s="794"/>
      <c r="P115" s="794"/>
      <c r="Q115" s="794"/>
      <c r="R115" s="794"/>
      <c r="S115" s="794"/>
      <c r="T115" s="794"/>
      <c r="U115" s="794"/>
      <c r="V115" s="794"/>
      <c r="W115" s="794"/>
      <c r="X115" s="794"/>
      <c r="Y115" s="794"/>
      <c r="Z115" s="795"/>
      <c r="AA115" s="969" t="s">
        <v>442</v>
      </c>
      <c r="AB115" s="970"/>
      <c r="AC115" s="970"/>
      <c r="AD115" s="970"/>
      <c r="AE115" s="971"/>
      <c r="AF115" s="972" t="s">
        <v>444</v>
      </c>
      <c r="AG115" s="970"/>
      <c r="AH115" s="970"/>
      <c r="AI115" s="970"/>
      <c r="AJ115" s="971"/>
      <c r="AK115" s="972" t="s">
        <v>140</v>
      </c>
      <c r="AL115" s="970"/>
      <c r="AM115" s="970"/>
      <c r="AN115" s="970"/>
      <c r="AO115" s="971"/>
      <c r="AP115" s="973" t="s">
        <v>444</v>
      </c>
      <c r="AQ115" s="974"/>
      <c r="AR115" s="974"/>
      <c r="AS115" s="974"/>
      <c r="AT115" s="975"/>
      <c r="AU115" s="983"/>
      <c r="AV115" s="984"/>
      <c r="AW115" s="984"/>
      <c r="AX115" s="984"/>
      <c r="AY115" s="984"/>
      <c r="AZ115" s="859" t="s">
        <v>457</v>
      </c>
      <c r="BA115" s="794"/>
      <c r="BB115" s="794"/>
      <c r="BC115" s="794"/>
      <c r="BD115" s="794"/>
      <c r="BE115" s="794"/>
      <c r="BF115" s="794"/>
      <c r="BG115" s="794"/>
      <c r="BH115" s="794"/>
      <c r="BI115" s="794"/>
      <c r="BJ115" s="794"/>
      <c r="BK115" s="794"/>
      <c r="BL115" s="794"/>
      <c r="BM115" s="794"/>
      <c r="BN115" s="794"/>
      <c r="BO115" s="794"/>
      <c r="BP115" s="795"/>
      <c r="BQ115" s="860" t="s">
        <v>140</v>
      </c>
      <c r="BR115" s="861"/>
      <c r="BS115" s="861"/>
      <c r="BT115" s="861"/>
      <c r="BU115" s="861"/>
      <c r="BV115" s="861" t="s">
        <v>441</v>
      </c>
      <c r="BW115" s="861"/>
      <c r="BX115" s="861"/>
      <c r="BY115" s="861"/>
      <c r="BZ115" s="861"/>
      <c r="CA115" s="861" t="s">
        <v>441</v>
      </c>
      <c r="CB115" s="861"/>
      <c r="CC115" s="861"/>
      <c r="CD115" s="861"/>
      <c r="CE115" s="861"/>
      <c r="CF115" s="922" t="s">
        <v>140</v>
      </c>
      <c r="CG115" s="923"/>
      <c r="CH115" s="923"/>
      <c r="CI115" s="923"/>
      <c r="CJ115" s="923"/>
      <c r="CK115" s="978"/>
      <c r="CL115" s="865"/>
      <c r="CM115" s="859" t="s">
        <v>458</v>
      </c>
      <c r="CN115" s="962"/>
      <c r="CO115" s="962"/>
      <c r="CP115" s="962"/>
      <c r="CQ115" s="962"/>
      <c r="CR115" s="962"/>
      <c r="CS115" s="962"/>
      <c r="CT115" s="962"/>
      <c r="CU115" s="962"/>
      <c r="CV115" s="962"/>
      <c r="CW115" s="962"/>
      <c r="CX115" s="962"/>
      <c r="CY115" s="962"/>
      <c r="CZ115" s="962"/>
      <c r="DA115" s="962"/>
      <c r="DB115" s="962"/>
      <c r="DC115" s="962"/>
      <c r="DD115" s="962"/>
      <c r="DE115" s="962"/>
      <c r="DF115" s="795"/>
      <c r="DG115" s="823" t="s">
        <v>441</v>
      </c>
      <c r="DH115" s="824"/>
      <c r="DI115" s="824"/>
      <c r="DJ115" s="824"/>
      <c r="DK115" s="825"/>
      <c r="DL115" s="826" t="s">
        <v>444</v>
      </c>
      <c r="DM115" s="824"/>
      <c r="DN115" s="824"/>
      <c r="DO115" s="824"/>
      <c r="DP115" s="825"/>
      <c r="DQ115" s="826" t="s">
        <v>442</v>
      </c>
      <c r="DR115" s="824"/>
      <c r="DS115" s="824"/>
      <c r="DT115" s="824"/>
      <c r="DU115" s="825"/>
      <c r="DV115" s="871" t="s">
        <v>442</v>
      </c>
      <c r="DW115" s="872"/>
      <c r="DX115" s="872"/>
      <c r="DY115" s="872"/>
      <c r="DZ115" s="873"/>
    </row>
    <row r="116" spans="1:130" s="247" customFormat="1" ht="26.25" customHeight="1" x14ac:dyDescent="0.2">
      <c r="A116" s="967"/>
      <c r="B116" s="968"/>
      <c r="C116" s="927" t="s">
        <v>459</v>
      </c>
      <c r="D116" s="927"/>
      <c r="E116" s="927"/>
      <c r="F116" s="927"/>
      <c r="G116" s="927"/>
      <c r="H116" s="927"/>
      <c r="I116" s="927"/>
      <c r="J116" s="927"/>
      <c r="K116" s="927"/>
      <c r="L116" s="927"/>
      <c r="M116" s="927"/>
      <c r="N116" s="927"/>
      <c r="O116" s="927"/>
      <c r="P116" s="927"/>
      <c r="Q116" s="927"/>
      <c r="R116" s="927"/>
      <c r="S116" s="927"/>
      <c r="T116" s="927"/>
      <c r="U116" s="927"/>
      <c r="V116" s="927"/>
      <c r="W116" s="927"/>
      <c r="X116" s="927"/>
      <c r="Y116" s="927"/>
      <c r="Z116" s="928"/>
      <c r="AA116" s="823">
        <v>83</v>
      </c>
      <c r="AB116" s="824"/>
      <c r="AC116" s="824"/>
      <c r="AD116" s="824"/>
      <c r="AE116" s="825"/>
      <c r="AF116" s="826">
        <v>93</v>
      </c>
      <c r="AG116" s="824"/>
      <c r="AH116" s="824"/>
      <c r="AI116" s="824"/>
      <c r="AJ116" s="825"/>
      <c r="AK116" s="826">
        <v>108</v>
      </c>
      <c r="AL116" s="824"/>
      <c r="AM116" s="824"/>
      <c r="AN116" s="824"/>
      <c r="AO116" s="825"/>
      <c r="AP116" s="871">
        <v>0</v>
      </c>
      <c r="AQ116" s="872"/>
      <c r="AR116" s="872"/>
      <c r="AS116" s="872"/>
      <c r="AT116" s="873"/>
      <c r="AU116" s="983"/>
      <c r="AV116" s="984"/>
      <c r="AW116" s="984"/>
      <c r="AX116" s="984"/>
      <c r="AY116" s="984"/>
      <c r="AZ116" s="910" t="s">
        <v>460</v>
      </c>
      <c r="BA116" s="911"/>
      <c r="BB116" s="911"/>
      <c r="BC116" s="911"/>
      <c r="BD116" s="911"/>
      <c r="BE116" s="911"/>
      <c r="BF116" s="911"/>
      <c r="BG116" s="911"/>
      <c r="BH116" s="911"/>
      <c r="BI116" s="911"/>
      <c r="BJ116" s="911"/>
      <c r="BK116" s="911"/>
      <c r="BL116" s="911"/>
      <c r="BM116" s="911"/>
      <c r="BN116" s="911"/>
      <c r="BO116" s="911"/>
      <c r="BP116" s="912"/>
      <c r="BQ116" s="860" t="s">
        <v>140</v>
      </c>
      <c r="BR116" s="861"/>
      <c r="BS116" s="861"/>
      <c r="BT116" s="861"/>
      <c r="BU116" s="861"/>
      <c r="BV116" s="861" t="s">
        <v>140</v>
      </c>
      <c r="BW116" s="861"/>
      <c r="BX116" s="861"/>
      <c r="BY116" s="861"/>
      <c r="BZ116" s="861"/>
      <c r="CA116" s="861" t="s">
        <v>442</v>
      </c>
      <c r="CB116" s="861"/>
      <c r="CC116" s="861"/>
      <c r="CD116" s="861"/>
      <c r="CE116" s="861"/>
      <c r="CF116" s="922" t="s">
        <v>140</v>
      </c>
      <c r="CG116" s="923"/>
      <c r="CH116" s="923"/>
      <c r="CI116" s="923"/>
      <c r="CJ116" s="923"/>
      <c r="CK116" s="978"/>
      <c r="CL116" s="865"/>
      <c r="CM116" s="868" t="s">
        <v>461</v>
      </c>
      <c r="CN116" s="869"/>
      <c r="CO116" s="869"/>
      <c r="CP116" s="869"/>
      <c r="CQ116" s="869"/>
      <c r="CR116" s="869"/>
      <c r="CS116" s="869"/>
      <c r="CT116" s="869"/>
      <c r="CU116" s="869"/>
      <c r="CV116" s="869"/>
      <c r="CW116" s="869"/>
      <c r="CX116" s="869"/>
      <c r="CY116" s="869"/>
      <c r="CZ116" s="869"/>
      <c r="DA116" s="869"/>
      <c r="DB116" s="869"/>
      <c r="DC116" s="869"/>
      <c r="DD116" s="869"/>
      <c r="DE116" s="869"/>
      <c r="DF116" s="870"/>
      <c r="DG116" s="823" t="s">
        <v>442</v>
      </c>
      <c r="DH116" s="824"/>
      <c r="DI116" s="824"/>
      <c r="DJ116" s="824"/>
      <c r="DK116" s="825"/>
      <c r="DL116" s="826" t="s">
        <v>444</v>
      </c>
      <c r="DM116" s="824"/>
      <c r="DN116" s="824"/>
      <c r="DO116" s="824"/>
      <c r="DP116" s="825"/>
      <c r="DQ116" s="826" t="s">
        <v>140</v>
      </c>
      <c r="DR116" s="824"/>
      <c r="DS116" s="824"/>
      <c r="DT116" s="824"/>
      <c r="DU116" s="825"/>
      <c r="DV116" s="871" t="s">
        <v>140</v>
      </c>
      <c r="DW116" s="872"/>
      <c r="DX116" s="872"/>
      <c r="DY116" s="872"/>
      <c r="DZ116" s="873"/>
    </row>
    <row r="117" spans="1:130" s="247" customFormat="1" ht="26.25" customHeight="1" x14ac:dyDescent="0.2">
      <c r="A117" s="948" t="s">
        <v>192</v>
      </c>
      <c r="B117" s="949"/>
      <c r="C117" s="949"/>
      <c r="D117" s="949"/>
      <c r="E117" s="949"/>
      <c r="F117" s="949"/>
      <c r="G117" s="949"/>
      <c r="H117" s="949"/>
      <c r="I117" s="949"/>
      <c r="J117" s="949"/>
      <c r="K117" s="949"/>
      <c r="L117" s="949"/>
      <c r="M117" s="949"/>
      <c r="N117" s="949"/>
      <c r="O117" s="949"/>
      <c r="P117" s="949"/>
      <c r="Q117" s="949"/>
      <c r="R117" s="949"/>
      <c r="S117" s="949"/>
      <c r="T117" s="949"/>
      <c r="U117" s="949"/>
      <c r="V117" s="949"/>
      <c r="W117" s="949"/>
      <c r="X117" s="949"/>
      <c r="Y117" s="924" t="s">
        <v>462</v>
      </c>
      <c r="Z117" s="950"/>
      <c r="AA117" s="955">
        <v>521174</v>
      </c>
      <c r="AB117" s="956"/>
      <c r="AC117" s="956"/>
      <c r="AD117" s="956"/>
      <c r="AE117" s="957"/>
      <c r="AF117" s="958">
        <v>562973</v>
      </c>
      <c r="AG117" s="956"/>
      <c r="AH117" s="956"/>
      <c r="AI117" s="956"/>
      <c r="AJ117" s="957"/>
      <c r="AK117" s="958">
        <v>550497</v>
      </c>
      <c r="AL117" s="956"/>
      <c r="AM117" s="956"/>
      <c r="AN117" s="956"/>
      <c r="AO117" s="957"/>
      <c r="AP117" s="959"/>
      <c r="AQ117" s="960"/>
      <c r="AR117" s="960"/>
      <c r="AS117" s="960"/>
      <c r="AT117" s="961"/>
      <c r="AU117" s="983"/>
      <c r="AV117" s="984"/>
      <c r="AW117" s="984"/>
      <c r="AX117" s="984"/>
      <c r="AY117" s="984"/>
      <c r="AZ117" s="910" t="s">
        <v>463</v>
      </c>
      <c r="BA117" s="911"/>
      <c r="BB117" s="911"/>
      <c r="BC117" s="911"/>
      <c r="BD117" s="911"/>
      <c r="BE117" s="911"/>
      <c r="BF117" s="911"/>
      <c r="BG117" s="911"/>
      <c r="BH117" s="911"/>
      <c r="BI117" s="911"/>
      <c r="BJ117" s="911"/>
      <c r="BK117" s="911"/>
      <c r="BL117" s="911"/>
      <c r="BM117" s="911"/>
      <c r="BN117" s="911"/>
      <c r="BO117" s="911"/>
      <c r="BP117" s="912"/>
      <c r="BQ117" s="860" t="s">
        <v>444</v>
      </c>
      <c r="BR117" s="861"/>
      <c r="BS117" s="861"/>
      <c r="BT117" s="861"/>
      <c r="BU117" s="861"/>
      <c r="BV117" s="861" t="s">
        <v>444</v>
      </c>
      <c r="BW117" s="861"/>
      <c r="BX117" s="861"/>
      <c r="BY117" s="861"/>
      <c r="BZ117" s="861"/>
      <c r="CA117" s="861" t="s">
        <v>442</v>
      </c>
      <c r="CB117" s="861"/>
      <c r="CC117" s="861"/>
      <c r="CD117" s="861"/>
      <c r="CE117" s="861"/>
      <c r="CF117" s="922" t="s">
        <v>442</v>
      </c>
      <c r="CG117" s="923"/>
      <c r="CH117" s="923"/>
      <c r="CI117" s="923"/>
      <c r="CJ117" s="923"/>
      <c r="CK117" s="978"/>
      <c r="CL117" s="865"/>
      <c r="CM117" s="868" t="s">
        <v>464</v>
      </c>
      <c r="CN117" s="869"/>
      <c r="CO117" s="869"/>
      <c r="CP117" s="869"/>
      <c r="CQ117" s="869"/>
      <c r="CR117" s="869"/>
      <c r="CS117" s="869"/>
      <c r="CT117" s="869"/>
      <c r="CU117" s="869"/>
      <c r="CV117" s="869"/>
      <c r="CW117" s="869"/>
      <c r="CX117" s="869"/>
      <c r="CY117" s="869"/>
      <c r="CZ117" s="869"/>
      <c r="DA117" s="869"/>
      <c r="DB117" s="869"/>
      <c r="DC117" s="869"/>
      <c r="DD117" s="869"/>
      <c r="DE117" s="869"/>
      <c r="DF117" s="870"/>
      <c r="DG117" s="823" t="s">
        <v>444</v>
      </c>
      <c r="DH117" s="824"/>
      <c r="DI117" s="824"/>
      <c r="DJ117" s="824"/>
      <c r="DK117" s="825"/>
      <c r="DL117" s="826" t="s">
        <v>442</v>
      </c>
      <c r="DM117" s="824"/>
      <c r="DN117" s="824"/>
      <c r="DO117" s="824"/>
      <c r="DP117" s="825"/>
      <c r="DQ117" s="826" t="s">
        <v>444</v>
      </c>
      <c r="DR117" s="824"/>
      <c r="DS117" s="824"/>
      <c r="DT117" s="824"/>
      <c r="DU117" s="825"/>
      <c r="DV117" s="871" t="s">
        <v>140</v>
      </c>
      <c r="DW117" s="872"/>
      <c r="DX117" s="872"/>
      <c r="DY117" s="872"/>
      <c r="DZ117" s="873"/>
    </row>
    <row r="118" spans="1:130" s="247" customFormat="1" ht="26.25" customHeight="1" x14ac:dyDescent="0.2">
      <c r="A118" s="948" t="s">
        <v>433</v>
      </c>
      <c r="B118" s="949"/>
      <c r="C118" s="949"/>
      <c r="D118" s="949"/>
      <c r="E118" s="949"/>
      <c r="F118" s="949"/>
      <c r="G118" s="949"/>
      <c r="H118" s="949"/>
      <c r="I118" s="949"/>
      <c r="J118" s="949"/>
      <c r="K118" s="949"/>
      <c r="L118" s="949"/>
      <c r="M118" s="949"/>
      <c r="N118" s="949"/>
      <c r="O118" s="949"/>
      <c r="P118" s="949"/>
      <c r="Q118" s="949"/>
      <c r="R118" s="949"/>
      <c r="S118" s="949"/>
      <c r="T118" s="949"/>
      <c r="U118" s="949"/>
      <c r="V118" s="949"/>
      <c r="W118" s="949"/>
      <c r="X118" s="949"/>
      <c r="Y118" s="949"/>
      <c r="Z118" s="950"/>
      <c r="AA118" s="951" t="s">
        <v>431</v>
      </c>
      <c r="AB118" s="949"/>
      <c r="AC118" s="949"/>
      <c r="AD118" s="949"/>
      <c r="AE118" s="950"/>
      <c r="AF118" s="951" t="s">
        <v>312</v>
      </c>
      <c r="AG118" s="949"/>
      <c r="AH118" s="949"/>
      <c r="AI118" s="949"/>
      <c r="AJ118" s="950"/>
      <c r="AK118" s="951" t="s">
        <v>311</v>
      </c>
      <c r="AL118" s="949"/>
      <c r="AM118" s="949"/>
      <c r="AN118" s="949"/>
      <c r="AO118" s="950"/>
      <c r="AP118" s="952" t="s">
        <v>432</v>
      </c>
      <c r="AQ118" s="953"/>
      <c r="AR118" s="953"/>
      <c r="AS118" s="953"/>
      <c r="AT118" s="954"/>
      <c r="AU118" s="983"/>
      <c r="AV118" s="984"/>
      <c r="AW118" s="984"/>
      <c r="AX118" s="984"/>
      <c r="AY118" s="984"/>
      <c r="AZ118" s="926" t="s">
        <v>465</v>
      </c>
      <c r="BA118" s="927"/>
      <c r="BB118" s="927"/>
      <c r="BC118" s="927"/>
      <c r="BD118" s="927"/>
      <c r="BE118" s="927"/>
      <c r="BF118" s="927"/>
      <c r="BG118" s="927"/>
      <c r="BH118" s="927"/>
      <c r="BI118" s="927"/>
      <c r="BJ118" s="927"/>
      <c r="BK118" s="927"/>
      <c r="BL118" s="927"/>
      <c r="BM118" s="927"/>
      <c r="BN118" s="927"/>
      <c r="BO118" s="927"/>
      <c r="BP118" s="928"/>
      <c r="BQ118" s="929" t="s">
        <v>444</v>
      </c>
      <c r="BR118" s="892"/>
      <c r="BS118" s="892"/>
      <c r="BT118" s="892"/>
      <c r="BU118" s="892"/>
      <c r="BV118" s="892" t="s">
        <v>444</v>
      </c>
      <c r="BW118" s="892"/>
      <c r="BX118" s="892"/>
      <c r="BY118" s="892"/>
      <c r="BZ118" s="892"/>
      <c r="CA118" s="892" t="s">
        <v>140</v>
      </c>
      <c r="CB118" s="892"/>
      <c r="CC118" s="892"/>
      <c r="CD118" s="892"/>
      <c r="CE118" s="892"/>
      <c r="CF118" s="922" t="s">
        <v>444</v>
      </c>
      <c r="CG118" s="923"/>
      <c r="CH118" s="923"/>
      <c r="CI118" s="923"/>
      <c r="CJ118" s="923"/>
      <c r="CK118" s="978"/>
      <c r="CL118" s="865"/>
      <c r="CM118" s="868" t="s">
        <v>466</v>
      </c>
      <c r="CN118" s="869"/>
      <c r="CO118" s="869"/>
      <c r="CP118" s="869"/>
      <c r="CQ118" s="869"/>
      <c r="CR118" s="869"/>
      <c r="CS118" s="869"/>
      <c r="CT118" s="869"/>
      <c r="CU118" s="869"/>
      <c r="CV118" s="869"/>
      <c r="CW118" s="869"/>
      <c r="CX118" s="869"/>
      <c r="CY118" s="869"/>
      <c r="CZ118" s="869"/>
      <c r="DA118" s="869"/>
      <c r="DB118" s="869"/>
      <c r="DC118" s="869"/>
      <c r="DD118" s="869"/>
      <c r="DE118" s="869"/>
      <c r="DF118" s="870"/>
      <c r="DG118" s="823" t="s">
        <v>444</v>
      </c>
      <c r="DH118" s="824"/>
      <c r="DI118" s="824"/>
      <c r="DJ118" s="824"/>
      <c r="DK118" s="825"/>
      <c r="DL118" s="826" t="s">
        <v>442</v>
      </c>
      <c r="DM118" s="824"/>
      <c r="DN118" s="824"/>
      <c r="DO118" s="824"/>
      <c r="DP118" s="825"/>
      <c r="DQ118" s="826" t="s">
        <v>444</v>
      </c>
      <c r="DR118" s="824"/>
      <c r="DS118" s="824"/>
      <c r="DT118" s="824"/>
      <c r="DU118" s="825"/>
      <c r="DV118" s="871" t="s">
        <v>140</v>
      </c>
      <c r="DW118" s="872"/>
      <c r="DX118" s="872"/>
      <c r="DY118" s="872"/>
      <c r="DZ118" s="873"/>
    </row>
    <row r="119" spans="1:130" s="247" customFormat="1" ht="26.25" customHeight="1" x14ac:dyDescent="0.2">
      <c r="A119" s="862" t="s">
        <v>436</v>
      </c>
      <c r="B119" s="863"/>
      <c r="C119" s="938" t="s">
        <v>437</v>
      </c>
      <c r="D119" s="939"/>
      <c r="E119" s="939"/>
      <c r="F119" s="939"/>
      <c r="G119" s="939"/>
      <c r="H119" s="939"/>
      <c r="I119" s="939"/>
      <c r="J119" s="939"/>
      <c r="K119" s="939"/>
      <c r="L119" s="939"/>
      <c r="M119" s="939"/>
      <c r="N119" s="939"/>
      <c r="O119" s="939"/>
      <c r="P119" s="939"/>
      <c r="Q119" s="939"/>
      <c r="R119" s="939"/>
      <c r="S119" s="939"/>
      <c r="T119" s="939"/>
      <c r="U119" s="939"/>
      <c r="V119" s="939"/>
      <c r="W119" s="939"/>
      <c r="X119" s="939"/>
      <c r="Y119" s="939"/>
      <c r="Z119" s="940"/>
      <c r="AA119" s="941" t="s">
        <v>444</v>
      </c>
      <c r="AB119" s="942"/>
      <c r="AC119" s="942"/>
      <c r="AD119" s="942"/>
      <c r="AE119" s="943"/>
      <c r="AF119" s="944" t="s">
        <v>455</v>
      </c>
      <c r="AG119" s="942"/>
      <c r="AH119" s="942"/>
      <c r="AI119" s="942"/>
      <c r="AJ119" s="943"/>
      <c r="AK119" s="944" t="s">
        <v>444</v>
      </c>
      <c r="AL119" s="942"/>
      <c r="AM119" s="942"/>
      <c r="AN119" s="942"/>
      <c r="AO119" s="943"/>
      <c r="AP119" s="945" t="s">
        <v>140</v>
      </c>
      <c r="AQ119" s="946"/>
      <c r="AR119" s="946"/>
      <c r="AS119" s="946"/>
      <c r="AT119" s="947"/>
      <c r="AU119" s="985"/>
      <c r="AV119" s="986"/>
      <c r="AW119" s="986"/>
      <c r="AX119" s="986"/>
      <c r="AY119" s="986"/>
      <c r="AZ119" s="278" t="s">
        <v>192</v>
      </c>
      <c r="BA119" s="278"/>
      <c r="BB119" s="278"/>
      <c r="BC119" s="278"/>
      <c r="BD119" s="278"/>
      <c r="BE119" s="278"/>
      <c r="BF119" s="278"/>
      <c r="BG119" s="278"/>
      <c r="BH119" s="278"/>
      <c r="BI119" s="278"/>
      <c r="BJ119" s="278"/>
      <c r="BK119" s="278"/>
      <c r="BL119" s="278"/>
      <c r="BM119" s="278"/>
      <c r="BN119" s="278"/>
      <c r="BO119" s="924" t="s">
        <v>467</v>
      </c>
      <c r="BP119" s="925"/>
      <c r="BQ119" s="929">
        <v>6981847</v>
      </c>
      <c r="BR119" s="892"/>
      <c r="BS119" s="892"/>
      <c r="BT119" s="892"/>
      <c r="BU119" s="892"/>
      <c r="BV119" s="892">
        <v>6841971</v>
      </c>
      <c r="BW119" s="892"/>
      <c r="BX119" s="892"/>
      <c r="BY119" s="892"/>
      <c r="BZ119" s="892"/>
      <c r="CA119" s="892">
        <v>6812280</v>
      </c>
      <c r="CB119" s="892"/>
      <c r="CC119" s="892"/>
      <c r="CD119" s="892"/>
      <c r="CE119" s="892"/>
      <c r="CF119" s="790"/>
      <c r="CG119" s="791"/>
      <c r="CH119" s="791"/>
      <c r="CI119" s="791"/>
      <c r="CJ119" s="881"/>
      <c r="CK119" s="979"/>
      <c r="CL119" s="867"/>
      <c r="CM119" s="885" t="s">
        <v>468</v>
      </c>
      <c r="CN119" s="886"/>
      <c r="CO119" s="886"/>
      <c r="CP119" s="886"/>
      <c r="CQ119" s="886"/>
      <c r="CR119" s="886"/>
      <c r="CS119" s="886"/>
      <c r="CT119" s="886"/>
      <c r="CU119" s="886"/>
      <c r="CV119" s="886"/>
      <c r="CW119" s="886"/>
      <c r="CX119" s="886"/>
      <c r="CY119" s="886"/>
      <c r="CZ119" s="886"/>
      <c r="DA119" s="886"/>
      <c r="DB119" s="886"/>
      <c r="DC119" s="886"/>
      <c r="DD119" s="886"/>
      <c r="DE119" s="886"/>
      <c r="DF119" s="887"/>
      <c r="DG119" s="806" t="s">
        <v>444</v>
      </c>
      <c r="DH119" s="807"/>
      <c r="DI119" s="807"/>
      <c r="DJ119" s="807"/>
      <c r="DK119" s="808"/>
      <c r="DL119" s="809" t="s">
        <v>140</v>
      </c>
      <c r="DM119" s="807"/>
      <c r="DN119" s="807"/>
      <c r="DO119" s="807"/>
      <c r="DP119" s="808"/>
      <c r="DQ119" s="809" t="s">
        <v>444</v>
      </c>
      <c r="DR119" s="807"/>
      <c r="DS119" s="807"/>
      <c r="DT119" s="807"/>
      <c r="DU119" s="808"/>
      <c r="DV119" s="895" t="s">
        <v>442</v>
      </c>
      <c r="DW119" s="896"/>
      <c r="DX119" s="896"/>
      <c r="DY119" s="896"/>
      <c r="DZ119" s="897"/>
    </row>
    <row r="120" spans="1:130" s="247" customFormat="1" ht="26.25" customHeight="1" x14ac:dyDescent="0.2">
      <c r="A120" s="864"/>
      <c r="B120" s="865"/>
      <c r="C120" s="868" t="s">
        <v>443</v>
      </c>
      <c r="D120" s="869"/>
      <c r="E120" s="869"/>
      <c r="F120" s="869"/>
      <c r="G120" s="869"/>
      <c r="H120" s="869"/>
      <c r="I120" s="869"/>
      <c r="J120" s="869"/>
      <c r="K120" s="869"/>
      <c r="L120" s="869"/>
      <c r="M120" s="869"/>
      <c r="N120" s="869"/>
      <c r="O120" s="869"/>
      <c r="P120" s="869"/>
      <c r="Q120" s="869"/>
      <c r="R120" s="869"/>
      <c r="S120" s="869"/>
      <c r="T120" s="869"/>
      <c r="U120" s="869"/>
      <c r="V120" s="869"/>
      <c r="W120" s="869"/>
      <c r="X120" s="869"/>
      <c r="Y120" s="869"/>
      <c r="Z120" s="870"/>
      <c r="AA120" s="823" t="s">
        <v>442</v>
      </c>
      <c r="AB120" s="824"/>
      <c r="AC120" s="824"/>
      <c r="AD120" s="824"/>
      <c r="AE120" s="825"/>
      <c r="AF120" s="826" t="s">
        <v>455</v>
      </c>
      <c r="AG120" s="824"/>
      <c r="AH120" s="824"/>
      <c r="AI120" s="824"/>
      <c r="AJ120" s="825"/>
      <c r="AK120" s="826" t="s">
        <v>140</v>
      </c>
      <c r="AL120" s="824"/>
      <c r="AM120" s="824"/>
      <c r="AN120" s="824"/>
      <c r="AO120" s="825"/>
      <c r="AP120" s="871" t="s">
        <v>444</v>
      </c>
      <c r="AQ120" s="872"/>
      <c r="AR120" s="872"/>
      <c r="AS120" s="872"/>
      <c r="AT120" s="873"/>
      <c r="AU120" s="930" t="s">
        <v>469</v>
      </c>
      <c r="AV120" s="931"/>
      <c r="AW120" s="931"/>
      <c r="AX120" s="931"/>
      <c r="AY120" s="932"/>
      <c r="AZ120" s="907" t="s">
        <v>470</v>
      </c>
      <c r="BA120" s="852"/>
      <c r="BB120" s="852"/>
      <c r="BC120" s="852"/>
      <c r="BD120" s="852"/>
      <c r="BE120" s="852"/>
      <c r="BF120" s="852"/>
      <c r="BG120" s="852"/>
      <c r="BH120" s="852"/>
      <c r="BI120" s="852"/>
      <c r="BJ120" s="852"/>
      <c r="BK120" s="852"/>
      <c r="BL120" s="852"/>
      <c r="BM120" s="852"/>
      <c r="BN120" s="852"/>
      <c r="BO120" s="852"/>
      <c r="BP120" s="853"/>
      <c r="BQ120" s="908">
        <v>1859764</v>
      </c>
      <c r="BR120" s="889"/>
      <c r="BS120" s="889"/>
      <c r="BT120" s="889"/>
      <c r="BU120" s="889"/>
      <c r="BV120" s="889">
        <v>1873664</v>
      </c>
      <c r="BW120" s="889"/>
      <c r="BX120" s="889"/>
      <c r="BY120" s="889"/>
      <c r="BZ120" s="889"/>
      <c r="CA120" s="889">
        <v>1909098</v>
      </c>
      <c r="CB120" s="889"/>
      <c r="CC120" s="889"/>
      <c r="CD120" s="889"/>
      <c r="CE120" s="889"/>
      <c r="CF120" s="913">
        <v>115.1</v>
      </c>
      <c r="CG120" s="914"/>
      <c r="CH120" s="914"/>
      <c r="CI120" s="914"/>
      <c r="CJ120" s="914"/>
      <c r="CK120" s="915" t="s">
        <v>471</v>
      </c>
      <c r="CL120" s="899"/>
      <c r="CM120" s="899"/>
      <c r="CN120" s="899"/>
      <c r="CO120" s="900"/>
      <c r="CP120" s="919" t="s">
        <v>472</v>
      </c>
      <c r="CQ120" s="920"/>
      <c r="CR120" s="920"/>
      <c r="CS120" s="920"/>
      <c r="CT120" s="920"/>
      <c r="CU120" s="920"/>
      <c r="CV120" s="920"/>
      <c r="CW120" s="920"/>
      <c r="CX120" s="920"/>
      <c r="CY120" s="920"/>
      <c r="CZ120" s="920"/>
      <c r="DA120" s="920"/>
      <c r="DB120" s="920"/>
      <c r="DC120" s="920"/>
      <c r="DD120" s="920"/>
      <c r="DE120" s="920"/>
      <c r="DF120" s="921"/>
      <c r="DG120" s="908">
        <v>1722291</v>
      </c>
      <c r="DH120" s="889"/>
      <c r="DI120" s="889"/>
      <c r="DJ120" s="889"/>
      <c r="DK120" s="889"/>
      <c r="DL120" s="889">
        <v>1733681</v>
      </c>
      <c r="DM120" s="889"/>
      <c r="DN120" s="889"/>
      <c r="DO120" s="889"/>
      <c r="DP120" s="889"/>
      <c r="DQ120" s="889">
        <v>1754844</v>
      </c>
      <c r="DR120" s="889"/>
      <c r="DS120" s="889"/>
      <c r="DT120" s="889"/>
      <c r="DU120" s="889"/>
      <c r="DV120" s="890">
        <v>105.8</v>
      </c>
      <c r="DW120" s="890"/>
      <c r="DX120" s="890"/>
      <c r="DY120" s="890"/>
      <c r="DZ120" s="891"/>
    </row>
    <row r="121" spans="1:130" s="247" customFormat="1" ht="26.25" customHeight="1" x14ac:dyDescent="0.2">
      <c r="A121" s="864"/>
      <c r="B121" s="865"/>
      <c r="C121" s="910" t="s">
        <v>473</v>
      </c>
      <c r="D121" s="911"/>
      <c r="E121" s="911"/>
      <c r="F121" s="911"/>
      <c r="G121" s="911"/>
      <c r="H121" s="911"/>
      <c r="I121" s="911"/>
      <c r="J121" s="911"/>
      <c r="K121" s="911"/>
      <c r="L121" s="911"/>
      <c r="M121" s="911"/>
      <c r="N121" s="911"/>
      <c r="O121" s="911"/>
      <c r="P121" s="911"/>
      <c r="Q121" s="911"/>
      <c r="R121" s="911"/>
      <c r="S121" s="911"/>
      <c r="T121" s="911"/>
      <c r="U121" s="911"/>
      <c r="V121" s="911"/>
      <c r="W121" s="911"/>
      <c r="X121" s="911"/>
      <c r="Y121" s="911"/>
      <c r="Z121" s="912"/>
      <c r="AA121" s="823" t="s">
        <v>444</v>
      </c>
      <c r="AB121" s="824"/>
      <c r="AC121" s="824"/>
      <c r="AD121" s="824"/>
      <c r="AE121" s="825"/>
      <c r="AF121" s="826" t="s">
        <v>444</v>
      </c>
      <c r="AG121" s="824"/>
      <c r="AH121" s="824"/>
      <c r="AI121" s="824"/>
      <c r="AJ121" s="825"/>
      <c r="AK121" s="826" t="s">
        <v>441</v>
      </c>
      <c r="AL121" s="824"/>
      <c r="AM121" s="824"/>
      <c r="AN121" s="824"/>
      <c r="AO121" s="825"/>
      <c r="AP121" s="871" t="s">
        <v>442</v>
      </c>
      <c r="AQ121" s="872"/>
      <c r="AR121" s="872"/>
      <c r="AS121" s="872"/>
      <c r="AT121" s="873"/>
      <c r="AU121" s="933"/>
      <c r="AV121" s="934"/>
      <c r="AW121" s="934"/>
      <c r="AX121" s="934"/>
      <c r="AY121" s="935"/>
      <c r="AZ121" s="859" t="s">
        <v>474</v>
      </c>
      <c r="BA121" s="794"/>
      <c r="BB121" s="794"/>
      <c r="BC121" s="794"/>
      <c r="BD121" s="794"/>
      <c r="BE121" s="794"/>
      <c r="BF121" s="794"/>
      <c r="BG121" s="794"/>
      <c r="BH121" s="794"/>
      <c r="BI121" s="794"/>
      <c r="BJ121" s="794"/>
      <c r="BK121" s="794"/>
      <c r="BL121" s="794"/>
      <c r="BM121" s="794"/>
      <c r="BN121" s="794"/>
      <c r="BO121" s="794"/>
      <c r="BP121" s="795"/>
      <c r="BQ121" s="860">
        <v>7404</v>
      </c>
      <c r="BR121" s="861"/>
      <c r="BS121" s="861"/>
      <c r="BT121" s="861"/>
      <c r="BU121" s="861"/>
      <c r="BV121" s="861">
        <v>24055</v>
      </c>
      <c r="BW121" s="861"/>
      <c r="BX121" s="861"/>
      <c r="BY121" s="861"/>
      <c r="BZ121" s="861"/>
      <c r="CA121" s="861">
        <v>43212</v>
      </c>
      <c r="CB121" s="861"/>
      <c r="CC121" s="861"/>
      <c r="CD121" s="861"/>
      <c r="CE121" s="861"/>
      <c r="CF121" s="922">
        <v>2.6</v>
      </c>
      <c r="CG121" s="923"/>
      <c r="CH121" s="923"/>
      <c r="CI121" s="923"/>
      <c r="CJ121" s="923"/>
      <c r="CK121" s="916"/>
      <c r="CL121" s="902"/>
      <c r="CM121" s="902"/>
      <c r="CN121" s="902"/>
      <c r="CO121" s="903"/>
      <c r="CP121" s="882" t="s">
        <v>475</v>
      </c>
      <c r="CQ121" s="883"/>
      <c r="CR121" s="883"/>
      <c r="CS121" s="883"/>
      <c r="CT121" s="883"/>
      <c r="CU121" s="883"/>
      <c r="CV121" s="883"/>
      <c r="CW121" s="883"/>
      <c r="CX121" s="883"/>
      <c r="CY121" s="883"/>
      <c r="CZ121" s="883"/>
      <c r="DA121" s="883"/>
      <c r="DB121" s="883"/>
      <c r="DC121" s="883"/>
      <c r="DD121" s="883"/>
      <c r="DE121" s="883"/>
      <c r="DF121" s="884"/>
      <c r="DG121" s="860">
        <v>860322</v>
      </c>
      <c r="DH121" s="861"/>
      <c r="DI121" s="861"/>
      <c r="DJ121" s="861"/>
      <c r="DK121" s="861"/>
      <c r="DL121" s="861">
        <v>838308</v>
      </c>
      <c r="DM121" s="861"/>
      <c r="DN121" s="861"/>
      <c r="DO121" s="861"/>
      <c r="DP121" s="861"/>
      <c r="DQ121" s="861">
        <v>864085</v>
      </c>
      <c r="DR121" s="861"/>
      <c r="DS121" s="861"/>
      <c r="DT121" s="861"/>
      <c r="DU121" s="861"/>
      <c r="DV121" s="838">
        <v>52.1</v>
      </c>
      <c r="DW121" s="838"/>
      <c r="DX121" s="838"/>
      <c r="DY121" s="838"/>
      <c r="DZ121" s="839"/>
    </row>
    <row r="122" spans="1:130" s="247" customFormat="1" ht="26.25" customHeight="1" x14ac:dyDescent="0.2">
      <c r="A122" s="864"/>
      <c r="B122" s="865"/>
      <c r="C122" s="868" t="s">
        <v>454</v>
      </c>
      <c r="D122" s="869"/>
      <c r="E122" s="869"/>
      <c r="F122" s="869"/>
      <c r="G122" s="869"/>
      <c r="H122" s="869"/>
      <c r="I122" s="869"/>
      <c r="J122" s="869"/>
      <c r="K122" s="869"/>
      <c r="L122" s="869"/>
      <c r="M122" s="869"/>
      <c r="N122" s="869"/>
      <c r="O122" s="869"/>
      <c r="P122" s="869"/>
      <c r="Q122" s="869"/>
      <c r="R122" s="869"/>
      <c r="S122" s="869"/>
      <c r="T122" s="869"/>
      <c r="U122" s="869"/>
      <c r="V122" s="869"/>
      <c r="W122" s="869"/>
      <c r="X122" s="869"/>
      <c r="Y122" s="869"/>
      <c r="Z122" s="870"/>
      <c r="AA122" s="823" t="s">
        <v>444</v>
      </c>
      <c r="AB122" s="824"/>
      <c r="AC122" s="824"/>
      <c r="AD122" s="824"/>
      <c r="AE122" s="825"/>
      <c r="AF122" s="826" t="s">
        <v>455</v>
      </c>
      <c r="AG122" s="824"/>
      <c r="AH122" s="824"/>
      <c r="AI122" s="824"/>
      <c r="AJ122" s="825"/>
      <c r="AK122" s="826" t="s">
        <v>444</v>
      </c>
      <c r="AL122" s="824"/>
      <c r="AM122" s="824"/>
      <c r="AN122" s="824"/>
      <c r="AO122" s="825"/>
      <c r="AP122" s="871" t="s">
        <v>442</v>
      </c>
      <c r="AQ122" s="872"/>
      <c r="AR122" s="872"/>
      <c r="AS122" s="872"/>
      <c r="AT122" s="873"/>
      <c r="AU122" s="933"/>
      <c r="AV122" s="934"/>
      <c r="AW122" s="934"/>
      <c r="AX122" s="934"/>
      <c r="AY122" s="935"/>
      <c r="AZ122" s="926" t="s">
        <v>476</v>
      </c>
      <c r="BA122" s="927"/>
      <c r="BB122" s="927"/>
      <c r="BC122" s="927"/>
      <c r="BD122" s="927"/>
      <c r="BE122" s="927"/>
      <c r="BF122" s="927"/>
      <c r="BG122" s="927"/>
      <c r="BH122" s="927"/>
      <c r="BI122" s="927"/>
      <c r="BJ122" s="927"/>
      <c r="BK122" s="927"/>
      <c r="BL122" s="927"/>
      <c r="BM122" s="927"/>
      <c r="BN122" s="927"/>
      <c r="BO122" s="927"/>
      <c r="BP122" s="928"/>
      <c r="BQ122" s="929">
        <v>3779572</v>
      </c>
      <c r="BR122" s="892"/>
      <c r="BS122" s="892"/>
      <c r="BT122" s="892"/>
      <c r="BU122" s="892"/>
      <c r="BV122" s="892">
        <v>3766648</v>
      </c>
      <c r="BW122" s="892"/>
      <c r="BX122" s="892"/>
      <c r="BY122" s="892"/>
      <c r="BZ122" s="892"/>
      <c r="CA122" s="892">
        <v>3726468</v>
      </c>
      <c r="CB122" s="892"/>
      <c r="CC122" s="892"/>
      <c r="CD122" s="892"/>
      <c r="CE122" s="892"/>
      <c r="CF122" s="893">
        <v>224.7</v>
      </c>
      <c r="CG122" s="894"/>
      <c r="CH122" s="894"/>
      <c r="CI122" s="894"/>
      <c r="CJ122" s="894"/>
      <c r="CK122" s="916"/>
      <c r="CL122" s="902"/>
      <c r="CM122" s="902"/>
      <c r="CN122" s="902"/>
      <c r="CO122" s="903"/>
      <c r="CP122" s="882"/>
      <c r="CQ122" s="883"/>
      <c r="CR122" s="883"/>
      <c r="CS122" s="883"/>
      <c r="CT122" s="883"/>
      <c r="CU122" s="883"/>
      <c r="CV122" s="883"/>
      <c r="CW122" s="883"/>
      <c r="CX122" s="883"/>
      <c r="CY122" s="883"/>
      <c r="CZ122" s="883"/>
      <c r="DA122" s="883"/>
      <c r="DB122" s="883"/>
      <c r="DC122" s="883"/>
      <c r="DD122" s="883"/>
      <c r="DE122" s="883"/>
      <c r="DF122" s="884"/>
      <c r="DG122" s="860"/>
      <c r="DH122" s="861"/>
      <c r="DI122" s="861"/>
      <c r="DJ122" s="861"/>
      <c r="DK122" s="861"/>
      <c r="DL122" s="861"/>
      <c r="DM122" s="861"/>
      <c r="DN122" s="861"/>
      <c r="DO122" s="861"/>
      <c r="DP122" s="861"/>
      <c r="DQ122" s="861"/>
      <c r="DR122" s="861"/>
      <c r="DS122" s="861"/>
      <c r="DT122" s="861"/>
      <c r="DU122" s="861"/>
      <c r="DV122" s="838"/>
      <c r="DW122" s="838"/>
      <c r="DX122" s="838"/>
      <c r="DY122" s="838"/>
      <c r="DZ122" s="839"/>
    </row>
    <row r="123" spans="1:130" s="247" customFormat="1" ht="26.25" customHeight="1" x14ac:dyDescent="0.2">
      <c r="A123" s="864"/>
      <c r="B123" s="865"/>
      <c r="C123" s="868" t="s">
        <v>461</v>
      </c>
      <c r="D123" s="869"/>
      <c r="E123" s="869"/>
      <c r="F123" s="869"/>
      <c r="G123" s="869"/>
      <c r="H123" s="869"/>
      <c r="I123" s="869"/>
      <c r="J123" s="869"/>
      <c r="K123" s="869"/>
      <c r="L123" s="869"/>
      <c r="M123" s="869"/>
      <c r="N123" s="869"/>
      <c r="O123" s="869"/>
      <c r="P123" s="869"/>
      <c r="Q123" s="869"/>
      <c r="R123" s="869"/>
      <c r="S123" s="869"/>
      <c r="T123" s="869"/>
      <c r="U123" s="869"/>
      <c r="V123" s="869"/>
      <c r="W123" s="869"/>
      <c r="X123" s="869"/>
      <c r="Y123" s="869"/>
      <c r="Z123" s="870"/>
      <c r="AA123" s="823" t="s">
        <v>140</v>
      </c>
      <c r="AB123" s="824"/>
      <c r="AC123" s="824"/>
      <c r="AD123" s="824"/>
      <c r="AE123" s="825"/>
      <c r="AF123" s="826" t="s">
        <v>140</v>
      </c>
      <c r="AG123" s="824"/>
      <c r="AH123" s="824"/>
      <c r="AI123" s="824"/>
      <c r="AJ123" s="825"/>
      <c r="AK123" s="826" t="s">
        <v>444</v>
      </c>
      <c r="AL123" s="824"/>
      <c r="AM123" s="824"/>
      <c r="AN123" s="824"/>
      <c r="AO123" s="825"/>
      <c r="AP123" s="871" t="s">
        <v>442</v>
      </c>
      <c r="AQ123" s="872"/>
      <c r="AR123" s="872"/>
      <c r="AS123" s="872"/>
      <c r="AT123" s="873"/>
      <c r="AU123" s="936"/>
      <c r="AV123" s="937"/>
      <c r="AW123" s="937"/>
      <c r="AX123" s="937"/>
      <c r="AY123" s="937"/>
      <c r="AZ123" s="278" t="s">
        <v>192</v>
      </c>
      <c r="BA123" s="278"/>
      <c r="BB123" s="278"/>
      <c r="BC123" s="278"/>
      <c r="BD123" s="278"/>
      <c r="BE123" s="278"/>
      <c r="BF123" s="278"/>
      <c r="BG123" s="278"/>
      <c r="BH123" s="278"/>
      <c r="BI123" s="278"/>
      <c r="BJ123" s="278"/>
      <c r="BK123" s="278"/>
      <c r="BL123" s="278"/>
      <c r="BM123" s="278"/>
      <c r="BN123" s="278"/>
      <c r="BO123" s="924" t="s">
        <v>477</v>
      </c>
      <c r="BP123" s="925"/>
      <c r="BQ123" s="879">
        <v>5646740</v>
      </c>
      <c r="BR123" s="880"/>
      <c r="BS123" s="880"/>
      <c r="BT123" s="880"/>
      <c r="BU123" s="880"/>
      <c r="BV123" s="880">
        <v>5664367</v>
      </c>
      <c r="BW123" s="880"/>
      <c r="BX123" s="880"/>
      <c r="BY123" s="880"/>
      <c r="BZ123" s="880"/>
      <c r="CA123" s="880">
        <v>5678778</v>
      </c>
      <c r="CB123" s="880"/>
      <c r="CC123" s="880"/>
      <c r="CD123" s="880"/>
      <c r="CE123" s="880"/>
      <c r="CF123" s="790"/>
      <c r="CG123" s="791"/>
      <c r="CH123" s="791"/>
      <c r="CI123" s="791"/>
      <c r="CJ123" s="881"/>
      <c r="CK123" s="916"/>
      <c r="CL123" s="902"/>
      <c r="CM123" s="902"/>
      <c r="CN123" s="902"/>
      <c r="CO123" s="903"/>
      <c r="CP123" s="882"/>
      <c r="CQ123" s="883"/>
      <c r="CR123" s="883"/>
      <c r="CS123" s="883"/>
      <c r="CT123" s="883"/>
      <c r="CU123" s="883"/>
      <c r="CV123" s="883"/>
      <c r="CW123" s="883"/>
      <c r="CX123" s="883"/>
      <c r="CY123" s="883"/>
      <c r="CZ123" s="883"/>
      <c r="DA123" s="883"/>
      <c r="DB123" s="883"/>
      <c r="DC123" s="883"/>
      <c r="DD123" s="883"/>
      <c r="DE123" s="883"/>
      <c r="DF123" s="884"/>
      <c r="DG123" s="823"/>
      <c r="DH123" s="824"/>
      <c r="DI123" s="824"/>
      <c r="DJ123" s="824"/>
      <c r="DK123" s="825"/>
      <c r="DL123" s="826"/>
      <c r="DM123" s="824"/>
      <c r="DN123" s="824"/>
      <c r="DO123" s="824"/>
      <c r="DP123" s="825"/>
      <c r="DQ123" s="826"/>
      <c r="DR123" s="824"/>
      <c r="DS123" s="824"/>
      <c r="DT123" s="824"/>
      <c r="DU123" s="825"/>
      <c r="DV123" s="871"/>
      <c r="DW123" s="872"/>
      <c r="DX123" s="872"/>
      <c r="DY123" s="872"/>
      <c r="DZ123" s="873"/>
    </row>
    <row r="124" spans="1:130" s="247" customFormat="1" ht="26.25" customHeight="1" thickBot="1" x14ac:dyDescent="0.25">
      <c r="A124" s="864"/>
      <c r="B124" s="865"/>
      <c r="C124" s="868" t="s">
        <v>464</v>
      </c>
      <c r="D124" s="869"/>
      <c r="E124" s="869"/>
      <c r="F124" s="869"/>
      <c r="G124" s="869"/>
      <c r="H124" s="869"/>
      <c r="I124" s="869"/>
      <c r="J124" s="869"/>
      <c r="K124" s="869"/>
      <c r="L124" s="869"/>
      <c r="M124" s="869"/>
      <c r="N124" s="869"/>
      <c r="O124" s="869"/>
      <c r="P124" s="869"/>
      <c r="Q124" s="869"/>
      <c r="R124" s="869"/>
      <c r="S124" s="869"/>
      <c r="T124" s="869"/>
      <c r="U124" s="869"/>
      <c r="V124" s="869"/>
      <c r="W124" s="869"/>
      <c r="X124" s="869"/>
      <c r="Y124" s="869"/>
      <c r="Z124" s="870"/>
      <c r="AA124" s="823" t="s">
        <v>444</v>
      </c>
      <c r="AB124" s="824"/>
      <c r="AC124" s="824"/>
      <c r="AD124" s="824"/>
      <c r="AE124" s="825"/>
      <c r="AF124" s="826" t="s">
        <v>444</v>
      </c>
      <c r="AG124" s="824"/>
      <c r="AH124" s="824"/>
      <c r="AI124" s="824"/>
      <c r="AJ124" s="825"/>
      <c r="AK124" s="826" t="s">
        <v>455</v>
      </c>
      <c r="AL124" s="824"/>
      <c r="AM124" s="824"/>
      <c r="AN124" s="824"/>
      <c r="AO124" s="825"/>
      <c r="AP124" s="871" t="s">
        <v>442</v>
      </c>
      <c r="AQ124" s="872"/>
      <c r="AR124" s="872"/>
      <c r="AS124" s="872"/>
      <c r="AT124" s="873"/>
      <c r="AU124" s="874" t="s">
        <v>478</v>
      </c>
      <c r="AV124" s="875"/>
      <c r="AW124" s="875"/>
      <c r="AX124" s="875"/>
      <c r="AY124" s="875"/>
      <c r="AZ124" s="875"/>
      <c r="BA124" s="875"/>
      <c r="BB124" s="875"/>
      <c r="BC124" s="875"/>
      <c r="BD124" s="875"/>
      <c r="BE124" s="875"/>
      <c r="BF124" s="875"/>
      <c r="BG124" s="875"/>
      <c r="BH124" s="875"/>
      <c r="BI124" s="875"/>
      <c r="BJ124" s="875"/>
      <c r="BK124" s="875"/>
      <c r="BL124" s="875"/>
      <c r="BM124" s="875"/>
      <c r="BN124" s="875"/>
      <c r="BO124" s="875"/>
      <c r="BP124" s="876"/>
      <c r="BQ124" s="877">
        <v>79.5</v>
      </c>
      <c r="BR124" s="878"/>
      <c r="BS124" s="878"/>
      <c r="BT124" s="878"/>
      <c r="BU124" s="878"/>
      <c r="BV124" s="878">
        <v>71</v>
      </c>
      <c r="BW124" s="878"/>
      <c r="BX124" s="878"/>
      <c r="BY124" s="878"/>
      <c r="BZ124" s="878"/>
      <c r="CA124" s="878">
        <v>68.3</v>
      </c>
      <c r="CB124" s="878"/>
      <c r="CC124" s="878"/>
      <c r="CD124" s="878"/>
      <c r="CE124" s="878"/>
      <c r="CF124" s="768"/>
      <c r="CG124" s="769"/>
      <c r="CH124" s="769"/>
      <c r="CI124" s="769"/>
      <c r="CJ124" s="909"/>
      <c r="CK124" s="917"/>
      <c r="CL124" s="917"/>
      <c r="CM124" s="917"/>
      <c r="CN124" s="917"/>
      <c r="CO124" s="918"/>
      <c r="CP124" s="882" t="s">
        <v>479</v>
      </c>
      <c r="CQ124" s="883"/>
      <c r="CR124" s="883"/>
      <c r="CS124" s="883"/>
      <c r="CT124" s="883"/>
      <c r="CU124" s="883"/>
      <c r="CV124" s="883"/>
      <c r="CW124" s="883"/>
      <c r="CX124" s="883"/>
      <c r="CY124" s="883"/>
      <c r="CZ124" s="883"/>
      <c r="DA124" s="883"/>
      <c r="DB124" s="883"/>
      <c r="DC124" s="883"/>
      <c r="DD124" s="883"/>
      <c r="DE124" s="883"/>
      <c r="DF124" s="884"/>
      <c r="DG124" s="806" t="s">
        <v>444</v>
      </c>
      <c r="DH124" s="807"/>
      <c r="DI124" s="807"/>
      <c r="DJ124" s="807"/>
      <c r="DK124" s="808"/>
      <c r="DL124" s="809" t="s">
        <v>444</v>
      </c>
      <c r="DM124" s="807"/>
      <c r="DN124" s="807"/>
      <c r="DO124" s="807"/>
      <c r="DP124" s="808"/>
      <c r="DQ124" s="809" t="s">
        <v>455</v>
      </c>
      <c r="DR124" s="807"/>
      <c r="DS124" s="807"/>
      <c r="DT124" s="807"/>
      <c r="DU124" s="808"/>
      <c r="DV124" s="895" t="s">
        <v>442</v>
      </c>
      <c r="DW124" s="896"/>
      <c r="DX124" s="896"/>
      <c r="DY124" s="896"/>
      <c r="DZ124" s="897"/>
    </row>
    <row r="125" spans="1:130" s="247" customFormat="1" ht="26.25" customHeight="1" x14ac:dyDescent="0.2">
      <c r="A125" s="864"/>
      <c r="B125" s="865"/>
      <c r="C125" s="868" t="s">
        <v>466</v>
      </c>
      <c r="D125" s="869"/>
      <c r="E125" s="869"/>
      <c r="F125" s="869"/>
      <c r="G125" s="869"/>
      <c r="H125" s="869"/>
      <c r="I125" s="869"/>
      <c r="J125" s="869"/>
      <c r="K125" s="869"/>
      <c r="L125" s="869"/>
      <c r="M125" s="869"/>
      <c r="N125" s="869"/>
      <c r="O125" s="869"/>
      <c r="P125" s="869"/>
      <c r="Q125" s="869"/>
      <c r="R125" s="869"/>
      <c r="S125" s="869"/>
      <c r="T125" s="869"/>
      <c r="U125" s="869"/>
      <c r="V125" s="869"/>
      <c r="W125" s="869"/>
      <c r="X125" s="869"/>
      <c r="Y125" s="869"/>
      <c r="Z125" s="870"/>
      <c r="AA125" s="823" t="s">
        <v>442</v>
      </c>
      <c r="AB125" s="824"/>
      <c r="AC125" s="824"/>
      <c r="AD125" s="824"/>
      <c r="AE125" s="825"/>
      <c r="AF125" s="826" t="s">
        <v>442</v>
      </c>
      <c r="AG125" s="824"/>
      <c r="AH125" s="824"/>
      <c r="AI125" s="824"/>
      <c r="AJ125" s="825"/>
      <c r="AK125" s="826" t="s">
        <v>444</v>
      </c>
      <c r="AL125" s="824"/>
      <c r="AM125" s="824"/>
      <c r="AN125" s="824"/>
      <c r="AO125" s="825"/>
      <c r="AP125" s="871" t="s">
        <v>442</v>
      </c>
      <c r="AQ125" s="872"/>
      <c r="AR125" s="872"/>
      <c r="AS125" s="872"/>
      <c r="AT125" s="873"/>
      <c r="AU125" s="279"/>
      <c r="AV125" s="280"/>
      <c r="AW125" s="280"/>
      <c r="AX125" s="280"/>
      <c r="AY125" s="280"/>
      <c r="AZ125" s="280"/>
      <c r="BA125" s="280"/>
      <c r="BB125" s="280"/>
      <c r="BC125" s="280"/>
      <c r="BD125" s="280"/>
      <c r="BE125" s="280"/>
      <c r="BF125" s="280"/>
      <c r="BG125" s="280"/>
      <c r="BH125" s="280"/>
      <c r="BI125" s="280"/>
      <c r="BJ125" s="280"/>
      <c r="BK125" s="280"/>
      <c r="BL125" s="280"/>
      <c r="BM125" s="280"/>
      <c r="BN125" s="280"/>
      <c r="BO125" s="280"/>
      <c r="BP125" s="280"/>
      <c r="BQ125" s="281"/>
      <c r="BR125" s="281"/>
      <c r="BS125" s="281"/>
      <c r="BT125" s="281"/>
      <c r="BU125" s="281"/>
      <c r="BV125" s="281"/>
      <c r="BW125" s="281"/>
      <c r="BX125" s="281"/>
      <c r="BY125" s="281"/>
      <c r="BZ125" s="281"/>
      <c r="CA125" s="281"/>
      <c r="CB125" s="281"/>
      <c r="CC125" s="281"/>
      <c r="CD125" s="281"/>
      <c r="CE125" s="281"/>
      <c r="CF125" s="281"/>
      <c r="CG125" s="281"/>
      <c r="CH125" s="281"/>
      <c r="CI125" s="281"/>
      <c r="CJ125" s="282"/>
      <c r="CK125" s="898" t="s">
        <v>480</v>
      </c>
      <c r="CL125" s="899"/>
      <c r="CM125" s="899"/>
      <c r="CN125" s="899"/>
      <c r="CO125" s="900"/>
      <c r="CP125" s="907" t="s">
        <v>481</v>
      </c>
      <c r="CQ125" s="852"/>
      <c r="CR125" s="852"/>
      <c r="CS125" s="852"/>
      <c r="CT125" s="852"/>
      <c r="CU125" s="852"/>
      <c r="CV125" s="852"/>
      <c r="CW125" s="852"/>
      <c r="CX125" s="852"/>
      <c r="CY125" s="852"/>
      <c r="CZ125" s="852"/>
      <c r="DA125" s="852"/>
      <c r="DB125" s="852"/>
      <c r="DC125" s="852"/>
      <c r="DD125" s="852"/>
      <c r="DE125" s="852"/>
      <c r="DF125" s="853"/>
      <c r="DG125" s="908" t="s">
        <v>442</v>
      </c>
      <c r="DH125" s="889"/>
      <c r="DI125" s="889"/>
      <c r="DJ125" s="889"/>
      <c r="DK125" s="889"/>
      <c r="DL125" s="889" t="s">
        <v>140</v>
      </c>
      <c r="DM125" s="889"/>
      <c r="DN125" s="889"/>
      <c r="DO125" s="889"/>
      <c r="DP125" s="889"/>
      <c r="DQ125" s="889" t="s">
        <v>444</v>
      </c>
      <c r="DR125" s="889"/>
      <c r="DS125" s="889"/>
      <c r="DT125" s="889"/>
      <c r="DU125" s="889"/>
      <c r="DV125" s="890" t="s">
        <v>442</v>
      </c>
      <c r="DW125" s="890"/>
      <c r="DX125" s="890"/>
      <c r="DY125" s="890"/>
      <c r="DZ125" s="891"/>
    </row>
    <row r="126" spans="1:130" s="247" customFormat="1" ht="26.25" customHeight="1" thickBot="1" x14ac:dyDescent="0.25">
      <c r="A126" s="864"/>
      <c r="B126" s="865"/>
      <c r="C126" s="868" t="s">
        <v>468</v>
      </c>
      <c r="D126" s="869"/>
      <c r="E126" s="869"/>
      <c r="F126" s="869"/>
      <c r="G126" s="869"/>
      <c r="H126" s="869"/>
      <c r="I126" s="869"/>
      <c r="J126" s="869"/>
      <c r="K126" s="869"/>
      <c r="L126" s="869"/>
      <c r="M126" s="869"/>
      <c r="N126" s="869"/>
      <c r="O126" s="869"/>
      <c r="P126" s="869"/>
      <c r="Q126" s="869"/>
      <c r="R126" s="869"/>
      <c r="S126" s="869"/>
      <c r="T126" s="869"/>
      <c r="U126" s="869"/>
      <c r="V126" s="869"/>
      <c r="W126" s="869"/>
      <c r="X126" s="869"/>
      <c r="Y126" s="869"/>
      <c r="Z126" s="870"/>
      <c r="AA126" s="823" t="s">
        <v>455</v>
      </c>
      <c r="AB126" s="824"/>
      <c r="AC126" s="824"/>
      <c r="AD126" s="824"/>
      <c r="AE126" s="825"/>
      <c r="AF126" s="826" t="s">
        <v>444</v>
      </c>
      <c r="AG126" s="824"/>
      <c r="AH126" s="824"/>
      <c r="AI126" s="824"/>
      <c r="AJ126" s="825"/>
      <c r="AK126" s="826" t="s">
        <v>140</v>
      </c>
      <c r="AL126" s="824"/>
      <c r="AM126" s="824"/>
      <c r="AN126" s="824"/>
      <c r="AO126" s="825"/>
      <c r="AP126" s="871" t="s">
        <v>444</v>
      </c>
      <c r="AQ126" s="872"/>
      <c r="AR126" s="872"/>
      <c r="AS126" s="872"/>
      <c r="AT126" s="873"/>
      <c r="AU126" s="283"/>
      <c r="AV126" s="283"/>
      <c r="AW126" s="283"/>
      <c r="AX126" s="283"/>
      <c r="AY126" s="283"/>
      <c r="AZ126" s="283"/>
      <c r="BA126" s="283"/>
      <c r="BB126" s="283"/>
      <c r="BC126" s="283"/>
      <c r="BD126" s="283"/>
      <c r="BE126" s="283"/>
      <c r="BF126" s="283"/>
      <c r="BG126" s="283"/>
      <c r="BH126" s="283"/>
      <c r="BI126" s="283"/>
      <c r="BJ126" s="283"/>
      <c r="BK126" s="283"/>
      <c r="BL126" s="283"/>
      <c r="BM126" s="283"/>
      <c r="BN126" s="283"/>
      <c r="BO126" s="283"/>
      <c r="BP126" s="283"/>
      <c r="BQ126" s="283"/>
      <c r="BR126" s="283"/>
      <c r="BS126" s="283"/>
      <c r="BT126" s="283"/>
      <c r="BU126" s="283"/>
      <c r="BV126" s="283"/>
      <c r="BW126" s="283"/>
      <c r="BX126" s="283"/>
      <c r="BY126" s="283"/>
      <c r="BZ126" s="283"/>
      <c r="CA126" s="283"/>
      <c r="CB126" s="283"/>
      <c r="CC126" s="283"/>
      <c r="CD126" s="284"/>
      <c r="CE126" s="284"/>
      <c r="CF126" s="284"/>
      <c r="CG126" s="281"/>
      <c r="CH126" s="281"/>
      <c r="CI126" s="281"/>
      <c r="CJ126" s="282"/>
      <c r="CK126" s="901"/>
      <c r="CL126" s="902"/>
      <c r="CM126" s="902"/>
      <c r="CN126" s="902"/>
      <c r="CO126" s="903"/>
      <c r="CP126" s="859" t="s">
        <v>482</v>
      </c>
      <c r="CQ126" s="794"/>
      <c r="CR126" s="794"/>
      <c r="CS126" s="794"/>
      <c r="CT126" s="794"/>
      <c r="CU126" s="794"/>
      <c r="CV126" s="794"/>
      <c r="CW126" s="794"/>
      <c r="CX126" s="794"/>
      <c r="CY126" s="794"/>
      <c r="CZ126" s="794"/>
      <c r="DA126" s="794"/>
      <c r="DB126" s="794"/>
      <c r="DC126" s="794"/>
      <c r="DD126" s="794"/>
      <c r="DE126" s="794"/>
      <c r="DF126" s="795"/>
      <c r="DG126" s="860" t="s">
        <v>441</v>
      </c>
      <c r="DH126" s="861"/>
      <c r="DI126" s="861"/>
      <c r="DJ126" s="861"/>
      <c r="DK126" s="861"/>
      <c r="DL126" s="861" t="s">
        <v>455</v>
      </c>
      <c r="DM126" s="861"/>
      <c r="DN126" s="861"/>
      <c r="DO126" s="861"/>
      <c r="DP126" s="861"/>
      <c r="DQ126" s="861" t="s">
        <v>140</v>
      </c>
      <c r="DR126" s="861"/>
      <c r="DS126" s="861"/>
      <c r="DT126" s="861"/>
      <c r="DU126" s="861"/>
      <c r="DV126" s="838" t="s">
        <v>444</v>
      </c>
      <c r="DW126" s="838"/>
      <c r="DX126" s="838"/>
      <c r="DY126" s="838"/>
      <c r="DZ126" s="839"/>
    </row>
    <row r="127" spans="1:130" s="247" customFormat="1" ht="26.25" customHeight="1" x14ac:dyDescent="0.2">
      <c r="A127" s="866"/>
      <c r="B127" s="867"/>
      <c r="C127" s="885" t="s">
        <v>483</v>
      </c>
      <c r="D127" s="886"/>
      <c r="E127" s="886"/>
      <c r="F127" s="886"/>
      <c r="G127" s="886"/>
      <c r="H127" s="886"/>
      <c r="I127" s="886"/>
      <c r="J127" s="886"/>
      <c r="K127" s="886"/>
      <c r="L127" s="886"/>
      <c r="M127" s="886"/>
      <c r="N127" s="886"/>
      <c r="O127" s="886"/>
      <c r="P127" s="886"/>
      <c r="Q127" s="886"/>
      <c r="R127" s="886"/>
      <c r="S127" s="886"/>
      <c r="T127" s="886"/>
      <c r="U127" s="886"/>
      <c r="V127" s="886"/>
      <c r="W127" s="886"/>
      <c r="X127" s="886"/>
      <c r="Y127" s="886"/>
      <c r="Z127" s="887"/>
      <c r="AA127" s="823" t="s">
        <v>442</v>
      </c>
      <c r="AB127" s="824"/>
      <c r="AC127" s="824"/>
      <c r="AD127" s="824"/>
      <c r="AE127" s="825"/>
      <c r="AF127" s="826" t="s">
        <v>444</v>
      </c>
      <c r="AG127" s="824"/>
      <c r="AH127" s="824"/>
      <c r="AI127" s="824"/>
      <c r="AJ127" s="825"/>
      <c r="AK127" s="826" t="s">
        <v>441</v>
      </c>
      <c r="AL127" s="824"/>
      <c r="AM127" s="824"/>
      <c r="AN127" s="824"/>
      <c r="AO127" s="825"/>
      <c r="AP127" s="871" t="s">
        <v>444</v>
      </c>
      <c r="AQ127" s="872"/>
      <c r="AR127" s="872"/>
      <c r="AS127" s="872"/>
      <c r="AT127" s="873"/>
      <c r="AU127" s="283"/>
      <c r="AV127" s="283"/>
      <c r="AW127" s="283"/>
      <c r="AX127" s="888" t="s">
        <v>484</v>
      </c>
      <c r="AY127" s="856"/>
      <c r="AZ127" s="856"/>
      <c r="BA127" s="856"/>
      <c r="BB127" s="856"/>
      <c r="BC127" s="856"/>
      <c r="BD127" s="856"/>
      <c r="BE127" s="857"/>
      <c r="BF127" s="855" t="s">
        <v>485</v>
      </c>
      <c r="BG127" s="856"/>
      <c r="BH127" s="856"/>
      <c r="BI127" s="856"/>
      <c r="BJ127" s="856"/>
      <c r="BK127" s="856"/>
      <c r="BL127" s="857"/>
      <c r="BM127" s="855" t="s">
        <v>486</v>
      </c>
      <c r="BN127" s="856"/>
      <c r="BO127" s="856"/>
      <c r="BP127" s="856"/>
      <c r="BQ127" s="856"/>
      <c r="BR127" s="856"/>
      <c r="BS127" s="857"/>
      <c r="BT127" s="855" t="s">
        <v>487</v>
      </c>
      <c r="BU127" s="856"/>
      <c r="BV127" s="856"/>
      <c r="BW127" s="856"/>
      <c r="BX127" s="856"/>
      <c r="BY127" s="856"/>
      <c r="BZ127" s="858"/>
      <c r="CA127" s="283"/>
      <c r="CB127" s="283"/>
      <c r="CC127" s="283"/>
      <c r="CD127" s="284"/>
      <c r="CE127" s="284"/>
      <c r="CF127" s="284"/>
      <c r="CG127" s="281"/>
      <c r="CH127" s="281"/>
      <c r="CI127" s="281"/>
      <c r="CJ127" s="282"/>
      <c r="CK127" s="901"/>
      <c r="CL127" s="902"/>
      <c r="CM127" s="902"/>
      <c r="CN127" s="902"/>
      <c r="CO127" s="903"/>
      <c r="CP127" s="859" t="s">
        <v>488</v>
      </c>
      <c r="CQ127" s="794"/>
      <c r="CR127" s="794"/>
      <c r="CS127" s="794"/>
      <c r="CT127" s="794"/>
      <c r="CU127" s="794"/>
      <c r="CV127" s="794"/>
      <c r="CW127" s="794"/>
      <c r="CX127" s="794"/>
      <c r="CY127" s="794"/>
      <c r="CZ127" s="794"/>
      <c r="DA127" s="794"/>
      <c r="DB127" s="794"/>
      <c r="DC127" s="794"/>
      <c r="DD127" s="794"/>
      <c r="DE127" s="794"/>
      <c r="DF127" s="795"/>
      <c r="DG127" s="860" t="s">
        <v>442</v>
      </c>
      <c r="DH127" s="861"/>
      <c r="DI127" s="861"/>
      <c r="DJ127" s="861"/>
      <c r="DK127" s="861"/>
      <c r="DL127" s="861" t="s">
        <v>442</v>
      </c>
      <c r="DM127" s="861"/>
      <c r="DN127" s="861"/>
      <c r="DO127" s="861"/>
      <c r="DP127" s="861"/>
      <c r="DQ127" s="861" t="s">
        <v>442</v>
      </c>
      <c r="DR127" s="861"/>
      <c r="DS127" s="861"/>
      <c r="DT127" s="861"/>
      <c r="DU127" s="861"/>
      <c r="DV127" s="838" t="s">
        <v>455</v>
      </c>
      <c r="DW127" s="838"/>
      <c r="DX127" s="838"/>
      <c r="DY127" s="838"/>
      <c r="DZ127" s="839"/>
    </row>
    <row r="128" spans="1:130" s="247" customFormat="1" ht="26.25" customHeight="1" thickBot="1" x14ac:dyDescent="0.25">
      <c r="A128" s="840" t="s">
        <v>489</v>
      </c>
      <c r="B128" s="841"/>
      <c r="C128" s="841"/>
      <c r="D128" s="841"/>
      <c r="E128" s="841"/>
      <c r="F128" s="841"/>
      <c r="G128" s="841"/>
      <c r="H128" s="841"/>
      <c r="I128" s="841"/>
      <c r="J128" s="841"/>
      <c r="K128" s="841"/>
      <c r="L128" s="841"/>
      <c r="M128" s="841"/>
      <c r="N128" s="841"/>
      <c r="O128" s="841"/>
      <c r="P128" s="841"/>
      <c r="Q128" s="841"/>
      <c r="R128" s="841"/>
      <c r="S128" s="841"/>
      <c r="T128" s="841"/>
      <c r="U128" s="841"/>
      <c r="V128" s="841"/>
      <c r="W128" s="842" t="s">
        <v>490</v>
      </c>
      <c r="X128" s="842"/>
      <c r="Y128" s="842"/>
      <c r="Z128" s="843"/>
      <c r="AA128" s="844">
        <v>3702</v>
      </c>
      <c r="AB128" s="845"/>
      <c r="AC128" s="845"/>
      <c r="AD128" s="845"/>
      <c r="AE128" s="846"/>
      <c r="AF128" s="847">
        <v>5383</v>
      </c>
      <c r="AG128" s="845"/>
      <c r="AH128" s="845"/>
      <c r="AI128" s="845"/>
      <c r="AJ128" s="846"/>
      <c r="AK128" s="847">
        <v>6721</v>
      </c>
      <c r="AL128" s="845"/>
      <c r="AM128" s="845"/>
      <c r="AN128" s="845"/>
      <c r="AO128" s="846"/>
      <c r="AP128" s="848"/>
      <c r="AQ128" s="849"/>
      <c r="AR128" s="849"/>
      <c r="AS128" s="849"/>
      <c r="AT128" s="850"/>
      <c r="AU128" s="283"/>
      <c r="AV128" s="283"/>
      <c r="AW128" s="283"/>
      <c r="AX128" s="851" t="s">
        <v>491</v>
      </c>
      <c r="AY128" s="852"/>
      <c r="AZ128" s="852"/>
      <c r="BA128" s="852"/>
      <c r="BB128" s="852"/>
      <c r="BC128" s="852"/>
      <c r="BD128" s="852"/>
      <c r="BE128" s="853"/>
      <c r="BF128" s="830" t="s">
        <v>441</v>
      </c>
      <c r="BG128" s="831"/>
      <c r="BH128" s="831"/>
      <c r="BI128" s="831"/>
      <c r="BJ128" s="831"/>
      <c r="BK128" s="831"/>
      <c r="BL128" s="854"/>
      <c r="BM128" s="830">
        <v>15</v>
      </c>
      <c r="BN128" s="831"/>
      <c r="BO128" s="831"/>
      <c r="BP128" s="831"/>
      <c r="BQ128" s="831"/>
      <c r="BR128" s="831"/>
      <c r="BS128" s="854"/>
      <c r="BT128" s="830">
        <v>20</v>
      </c>
      <c r="BU128" s="831"/>
      <c r="BV128" s="831"/>
      <c r="BW128" s="831"/>
      <c r="BX128" s="831"/>
      <c r="BY128" s="831"/>
      <c r="BZ128" s="832"/>
      <c r="CA128" s="284"/>
      <c r="CB128" s="284"/>
      <c r="CC128" s="284"/>
      <c r="CD128" s="284"/>
      <c r="CE128" s="284"/>
      <c r="CF128" s="284"/>
      <c r="CG128" s="281"/>
      <c r="CH128" s="281"/>
      <c r="CI128" s="281"/>
      <c r="CJ128" s="282"/>
      <c r="CK128" s="904"/>
      <c r="CL128" s="905"/>
      <c r="CM128" s="905"/>
      <c r="CN128" s="905"/>
      <c r="CO128" s="906"/>
      <c r="CP128" s="833" t="s">
        <v>492</v>
      </c>
      <c r="CQ128" s="772"/>
      <c r="CR128" s="772"/>
      <c r="CS128" s="772"/>
      <c r="CT128" s="772"/>
      <c r="CU128" s="772"/>
      <c r="CV128" s="772"/>
      <c r="CW128" s="772"/>
      <c r="CX128" s="772"/>
      <c r="CY128" s="772"/>
      <c r="CZ128" s="772"/>
      <c r="DA128" s="772"/>
      <c r="DB128" s="772"/>
      <c r="DC128" s="772"/>
      <c r="DD128" s="772"/>
      <c r="DE128" s="772"/>
      <c r="DF128" s="773"/>
      <c r="DG128" s="834" t="s">
        <v>441</v>
      </c>
      <c r="DH128" s="835"/>
      <c r="DI128" s="835"/>
      <c r="DJ128" s="835"/>
      <c r="DK128" s="835"/>
      <c r="DL128" s="835" t="s">
        <v>442</v>
      </c>
      <c r="DM128" s="835"/>
      <c r="DN128" s="835"/>
      <c r="DO128" s="835"/>
      <c r="DP128" s="835"/>
      <c r="DQ128" s="835" t="s">
        <v>455</v>
      </c>
      <c r="DR128" s="835"/>
      <c r="DS128" s="835"/>
      <c r="DT128" s="835"/>
      <c r="DU128" s="835"/>
      <c r="DV128" s="836" t="s">
        <v>140</v>
      </c>
      <c r="DW128" s="836"/>
      <c r="DX128" s="836"/>
      <c r="DY128" s="836"/>
      <c r="DZ128" s="837"/>
    </row>
    <row r="129" spans="1:131" s="247" customFormat="1" ht="26.25" customHeight="1" x14ac:dyDescent="0.2">
      <c r="A129" s="818" t="s">
        <v>108</v>
      </c>
      <c r="B129" s="819"/>
      <c r="C129" s="819"/>
      <c r="D129" s="819"/>
      <c r="E129" s="819"/>
      <c r="F129" s="819"/>
      <c r="G129" s="819"/>
      <c r="H129" s="819"/>
      <c r="I129" s="819"/>
      <c r="J129" s="819"/>
      <c r="K129" s="819"/>
      <c r="L129" s="819"/>
      <c r="M129" s="819"/>
      <c r="N129" s="819"/>
      <c r="O129" s="819"/>
      <c r="P129" s="819"/>
      <c r="Q129" s="819"/>
      <c r="R129" s="819"/>
      <c r="S129" s="819"/>
      <c r="T129" s="819"/>
      <c r="U129" s="819"/>
      <c r="V129" s="819"/>
      <c r="W129" s="820" t="s">
        <v>493</v>
      </c>
      <c r="X129" s="821"/>
      <c r="Y129" s="821"/>
      <c r="Z129" s="822"/>
      <c r="AA129" s="823">
        <v>2017400</v>
      </c>
      <c r="AB129" s="824"/>
      <c r="AC129" s="824"/>
      <c r="AD129" s="824"/>
      <c r="AE129" s="825"/>
      <c r="AF129" s="826">
        <v>2004061</v>
      </c>
      <c r="AG129" s="824"/>
      <c r="AH129" s="824"/>
      <c r="AI129" s="824"/>
      <c r="AJ129" s="825"/>
      <c r="AK129" s="826">
        <v>1994051</v>
      </c>
      <c r="AL129" s="824"/>
      <c r="AM129" s="824"/>
      <c r="AN129" s="824"/>
      <c r="AO129" s="825"/>
      <c r="AP129" s="827"/>
      <c r="AQ129" s="828"/>
      <c r="AR129" s="828"/>
      <c r="AS129" s="828"/>
      <c r="AT129" s="829"/>
      <c r="AU129" s="285"/>
      <c r="AV129" s="285"/>
      <c r="AW129" s="285"/>
      <c r="AX129" s="793" t="s">
        <v>494</v>
      </c>
      <c r="AY129" s="794"/>
      <c r="AZ129" s="794"/>
      <c r="BA129" s="794"/>
      <c r="BB129" s="794"/>
      <c r="BC129" s="794"/>
      <c r="BD129" s="794"/>
      <c r="BE129" s="795"/>
      <c r="BF129" s="813" t="s">
        <v>441</v>
      </c>
      <c r="BG129" s="814"/>
      <c r="BH129" s="814"/>
      <c r="BI129" s="814"/>
      <c r="BJ129" s="814"/>
      <c r="BK129" s="814"/>
      <c r="BL129" s="815"/>
      <c r="BM129" s="813">
        <v>20</v>
      </c>
      <c r="BN129" s="814"/>
      <c r="BO129" s="814"/>
      <c r="BP129" s="814"/>
      <c r="BQ129" s="814"/>
      <c r="BR129" s="814"/>
      <c r="BS129" s="815"/>
      <c r="BT129" s="813">
        <v>30</v>
      </c>
      <c r="BU129" s="816"/>
      <c r="BV129" s="816"/>
      <c r="BW129" s="816"/>
      <c r="BX129" s="816"/>
      <c r="BY129" s="816"/>
      <c r="BZ129" s="817"/>
      <c r="CA129" s="286"/>
      <c r="CB129" s="286"/>
      <c r="CC129" s="286"/>
      <c r="CD129" s="286"/>
      <c r="CE129" s="286"/>
      <c r="CF129" s="286"/>
      <c r="CG129" s="286"/>
      <c r="CH129" s="286"/>
      <c r="CI129" s="286"/>
      <c r="CJ129" s="286"/>
      <c r="CK129" s="286"/>
      <c r="CL129" s="286"/>
      <c r="CM129" s="286"/>
      <c r="CN129" s="286"/>
      <c r="CO129" s="286"/>
      <c r="CP129" s="286"/>
      <c r="CQ129" s="286"/>
      <c r="CR129" s="286"/>
      <c r="CS129" s="286"/>
      <c r="CT129" s="286"/>
      <c r="CU129" s="286"/>
      <c r="CV129" s="286"/>
      <c r="CW129" s="286"/>
      <c r="CX129" s="286"/>
      <c r="CY129" s="286"/>
      <c r="CZ129" s="286"/>
      <c r="DA129" s="286"/>
      <c r="DB129" s="286"/>
      <c r="DC129" s="286"/>
      <c r="DD129" s="286"/>
      <c r="DE129" s="286"/>
      <c r="DF129" s="286"/>
      <c r="DG129" s="286"/>
      <c r="DH129" s="286"/>
      <c r="DI129" s="286"/>
      <c r="DJ129" s="286"/>
      <c r="DK129" s="286"/>
      <c r="DL129" s="286"/>
      <c r="DM129" s="286"/>
      <c r="DN129" s="286"/>
      <c r="DO129" s="286"/>
      <c r="DP129" s="254"/>
      <c r="DQ129" s="254"/>
      <c r="DR129" s="254"/>
      <c r="DS129" s="254"/>
      <c r="DT129" s="254"/>
      <c r="DU129" s="254"/>
      <c r="DV129" s="254"/>
      <c r="DW129" s="254"/>
      <c r="DX129" s="254"/>
      <c r="DY129" s="254"/>
      <c r="DZ129" s="258"/>
    </row>
    <row r="130" spans="1:131" s="247" customFormat="1" ht="26.25" customHeight="1" x14ac:dyDescent="0.2">
      <c r="A130" s="818" t="s">
        <v>495</v>
      </c>
      <c r="B130" s="819"/>
      <c r="C130" s="819"/>
      <c r="D130" s="819"/>
      <c r="E130" s="819"/>
      <c r="F130" s="819"/>
      <c r="G130" s="819"/>
      <c r="H130" s="819"/>
      <c r="I130" s="819"/>
      <c r="J130" s="819"/>
      <c r="K130" s="819"/>
      <c r="L130" s="819"/>
      <c r="M130" s="819"/>
      <c r="N130" s="819"/>
      <c r="O130" s="819"/>
      <c r="P130" s="819"/>
      <c r="Q130" s="819"/>
      <c r="R130" s="819"/>
      <c r="S130" s="819"/>
      <c r="T130" s="819"/>
      <c r="U130" s="819"/>
      <c r="V130" s="819"/>
      <c r="W130" s="820" t="s">
        <v>496</v>
      </c>
      <c r="X130" s="821"/>
      <c r="Y130" s="821"/>
      <c r="Z130" s="822"/>
      <c r="AA130" s="823">
        <v>338823</v>
      </c>
      <c r="AB130" s="824"/>
      <c r="AC130" s="824"/>
      <c r="AD130" s="824"/>
      <c r="AE130" s="825"/>
      <c r="AF130" s="826">
        <v>346051</v>
      </c>
      <c r="AG130" s="824"/>
      <c r="AH130" s="824"/>
      <c r="AI130" s="824"/>
      <c r="AJ130" s="825"/>
      <c r="AK130" s="826">
        <v>335457</v>
      </c>
      <c r="AL130" s="824"/>
      <c r="AM130" s="824"/>
      <c r="AN130" s="824"/>
      <c r="AO130" s="825"/>
      <c r="AP130" s="827"/>
      <c r="AQ130" s="828"/>
      <c r="AR130" s="828"/>
      <c r="AS130" s="828"/>
      <c r="AT130" s="829"/>
      <c r="AU130" s="285"/>
      <c r="AV130" s="285"/>
      <c r="AW130" s="285"/>
      <c r="AX130" s="793" t="s">
        <v>497</v>
      </c>
      <c r="AY130" s="794"/>
      <c r="AZ130" s="794"/>
      <c r="BA130" s="794"/>
      <c r="BB130" s="794"/>
      <c r="BC130" s="794"/>
      <c r="BD130" s="794"/>
      <c r="BE130" s="795"/>
      <c r="BF130" s="796">
        <v>11.9</v>
      </c>
      <c r="BG130" s="797"/>
      <c r="BH130" s="797"/>
      <c r="BI130" s="797"/>
      <c r="BJ130" s="797"/>
      <c r="BK130" s="797"/>
      <c r="BL130" s="798"/>
      <c r="BM130" s="796">
        <v>25</v>
      </c>
      <c r="BN130" s="797"/>
      <c r="BO130" s="797"/>
      <c r="BP130" s="797"/>
      <c r="BQ130" s="797"/>
      <c r="BR130" s="797"/>
      <c r="BS130" s="798"/>
      <c r="BT130" s="796">
        <v>35</v>
      </c>
      <c r="BU130" s="799"/>
      <c r="BV130" s="799"/>
      <c r="BW130" s="799"/>
      <c r="BX130" s="799"/>
      <c r="BY130" s="799"/>
      <c r="BZ130" s="800"/>
      <c r="CA130" s="286"/>
      <c r="CB130" s="286"/>
      <c r="CC130" s="286"/>
      <c r="CD130" s="286"/>
      <c r="CE130" s="286"/>
      <c r="CF130" s="286"/>
      <c r="CG130" s="286"/>
      <c r="CH130" s="286"/>
      <c r="CI130" s="286"/>
      <c r="CJ130" s="286"/>
      <c r="CK130" s="286"/>
      <c r="CL130" s="286"/>
      <c r="CM130" s="286"/>
      <c r="CN130" s="286"/>
      <c r="CO130" s="286"/>
      <c r="CP130" s="286"/>
      <c r="CQ130" s="286"/>
      <c r="CR130" s="286"/>
      <c r="CS130" s="286"/>
      <c r="CT130" s="286"/>
      <c r="CU130" s="286"/>
      <c r="CV130" s="286"/>
      <c r="CW130" s="286"/>
      <c r="CX130" s="286"/>
      <c r="CY130" s="286"/>
      <c r="CZ130" s="286"/>
      <c r="DA130" s="286"/>
      <c r="DB130" s="286"/>
      <c r="DC130" s="286"/>
      <c r="DD130" s="286"/>
      <c r="DE130" s="286"/>
      <c r="DF130" s="286"/>
      <c r="DG130" s="286"/>
      <c r="DH130" s="286"/>
      <c r="DI130" s="286"/>
      <c r="DJ130" s="286"/>
      <c r="DK130" s="286"/>
      <c r="DL130" s="286"/>
      <c r="DM130" s="286"/>
      <c r="DN130" s="286"/>
      <c r="DO130" s="286"/>
      <c r="DP130" s="254"/>
      <c r="DQ130" s="254"/>
      <c r="DR130" s="254"/>
      <c r="DS130" s="254"/>
      <c r="DT130" s="254"/>
      <c r="DU130" s="254"/>
      <c r="DV130" s="254"/>
      <c r="DW130" s="254"/>
      <c r="DX130" s="254"/>
      <c r="DY130" s="254"/>
      <c r="DZ130" s="258"/>
    </row>
    <row r="131" spans="1:131" s="247" customFormat="1" ht="26.25" customHeight="1" thickBot="1" x14ac:dyDescent="0.25">
      <c r="A131" s="801"/>
      <c r="B131" s="802"/>
      <c r="C131" s="802"/>
      <c r="D131" s="802"/>
      <c r="E131" s="802"/>
      <c r="F131" s="802"/>
      <c r="G131" s="802"/>
      <c r="H131" s="802"/>
      <c r="I131" s="802"/>
      <c r="J131" s="802"/>
      <c r="K131" s="802"/>
      <c r="L131" s="802"/>
      <c r="M131" s="802"/>
      <c r="N131" s="802"/>
      <c r="O131" s="802"/>
      <c r="P131" s="802"/>
      <c r="Q131" s="802"/>
      <c r="R131" s="802"/>
      <c r="S131" s="802"/>
      <c r="T131" s="802"/>
      <c r="U131" s="802"/>
      <c r="V131" s="802"/>
      <c r="W131" s="803" t="s">
        <v>498</v>
      </c>
      <c r="X131" s="804"/>
      <c r="Y131" s="804"/>
      <c r="Z131" s="805"/>
      <c r="AA131" s="806">
        <v>1678577</v>
      </c>
      <c r="AB131" s="807"/>
      <c r="AC131" s="807"/>
      <c r="AD131" s="807"/>
      <c r="AE131" s="808"/>
      <c r="AF131" s="809">
        <v>1658010</v>
      </c>
      <c r="AG131" s="807"/>
      <c r="AH131" s="807"/>
      <c r="AI131" s="807"/>
      <c r="AJ131" s="808"/>
      <c r="AK131" s="809">
        <v>1658594</v>
      </c>
      <c r="AL131" s="807"/>
      <c r="AM131" s="807"/>
      <c r="AN131" s="807"/>
      <c r="AO131" s="808"/>
      <c r="AP131" s="810"/>
      <c r="AQ131" s="811"/>
      <c r="AR131" s="811"/>
      <c r="AS131" s="811"/>
      <c r="AT131" s="812"/>
      <c r="AU131" s="285"/>
      <c r="AV131" s="285"/>
      <c r="AW131" s="285"/>
      <c r="AX131" s="771" t="s">
        <v>499</v>
      </c>
      <c r="AY131" s="772"/>
      <c r="AZ131" s="772"/>
      <c r="BA131" s="772"/>
      <c r="BB131" s="772"/>
      <c r="BC131" s="772"/>
      <c r="BD131" s="772"/>
      <c r="BE131" s="773"/>
      <c r="BF131" s="774">
        <v>68.3</v>
      </c>
      <c r="BG131" s="775"/>
      <c r="BH131" s="775"/>
      <c r="BI131" s="775"/>
      <c r="BJ131" s="775"/>
      <c r="BK131" s="775"/>
      <c r="BL131" s="776"/>
      <c r="BM131" s="774">
        <v>350</v>
      </c>
      <c r="BN131" s="775"/>
      <c r="BO131" s="775"/>
      <c r="BP131" s="775"/>
      <c r="BQ131" s="775"/>
      <c r="BR131" s="775"/>
      <c r="BS131" s="776"/>
      <c r="BT131" s="777"/>
      <c r="BU131" s="778"/>
      <c r="BV131" s="778"/>
      <c r="BW131" s="778"/>
      <c r="BX131" s="778"/>
      <c r="BY131" s="778"/>
      <c r="BZ131" s="779"/>
      <c r="CA131" s="286"/>
      <c r="CB131" s="286"/>
      <c r="CC131" s="286"/>
      <c r="CD131" s="286"/>
      <c r="CE131" s="286"/>
      <c r="CF131" s="286"/>
      <c r="CG131" s="286"/>
      <c r="CH131" s="286"/>
      <c r="CI131" s="286"/>
      <c r="CJ131" s="286"/>
      <c r="CK131" s="286"/>
      <c r="CL131" s="286"/>
      <c r="CM131" s="286"/>
      <c r="CN131" s="286"/>
      <c r="CO131" s="286"/>
      <c r="CP131" s="286"/>
      <c r="CQ131" s="286"/>
      <c r="CR131" s="286"/>
      <c r="CS131" s="286"/>
      <c r="CT131" s="286"/>
      <c r="CU131" s="286"/>
      <c r="CV131" s="286"/>
      <c r="CW131" s="286"/>
      <c r="CX131" s="286"/>
      <c r="CY131" s="286"/>
      <c r="CZ131" s="286"/>
      <c r="DA131" s="286"/>
      <c r="DB131" s="286"/>
      <c r="DC131" s="286"/>
      <c r="DD131" s="286"/>
      <c r="DE131" s="286"/>
      <c r="DF131" s="286"/>
      <c r="DG131" s="286"/>
      <c r="DH131" s="286"/>
      <c r="DI131" s="286"/>
      <c r="DJ131" s="286"/>
      <c r="DK131" s="286"/>
      <c r="DL131" s="286"/>
      <c r="DM131" s="286"/>
      <c r="DN131" s="286"/>
      <c r="DO131" s="286"/>
      <c r="DP131" s="254"/>
      <c r="DQ131" s="254"/>
      <c r="DR131" s="254"/>
      <c r="DS131" s="254"/>
      <c r="DT131" s="254"/>
      <c r="DU131" s="254"/>
      <c r="DV131" s="254"/>
      <c r="DW131" s="254"/>
      <c r="DX131" s="254"/>
      <c r="DY131" s="254"/>
      <c r="DZ131" s="258"/>
    </row>
    <row r="132" spans="1:131" s="247" customFormat="1" ht="26.25" customHeight="1" x14ac:dyDescent="0.2">
      <c r="A132" s="780" t="s">
        <v>500</v>
      </c>
      <c r="B132" s="781"/>
      <c r="C132" s="781"/>
      <c r="D132" s="781"/>
      <c r="E132" s="781"/>
      <c r="F132" s="781"/>
      <c r="G132" s="781"/>
      <c r="H132" s="781"/>
      <c r="I132" s="781"/>
      <c r="J132" s="781"/>
      <c r="K132" s="781"/>
      <c r="L132" s="781"/>
      <c r="M132" s="781"/>
      <c r="N132" s="781"/>
      <c r="O132" s="781"/>
      <c r="P132" s="781"/>
      <c r="Q132" s="781"/>
      <c r="R132" s="781"/>
      <c r="S132" s="781"/>
      <c r="T132" s="781"/>
      <c r="U132" s="781"/>
      <c r="V132" s="784" t="s">
        <v>501</v>
      </c>
      <c r="W132" s="784"/>
      <c r="X132" s="784"/>
      <c r="Y132" s="784"/>
      <c r="Z132" s="785"/>
      <c r="AA132" s="786">
        <v>10.64288382</v>
      </c>
      <c r="AB132" s="787"/>
      <c r="AC132" s="787"/>
      <c r="AD132" s="787"/>
      <c r="AE132" s="788"/>
      <c r="AF132" s="789">
        <v>12.75860821</v>
      </c>
      <c r="AG132" s="787"/>
      <c r="AH132" s="787"/>
      <c r="AI132" s="787"/>
      <c r="AJ132" s="788"/>
      <c r="AK132" s="789">
        <v>12.5599755</v>
      </c>
      <c r="AL132" s="787"/>
      <c r="AM132" s="787"/>
      <c r="AN132" s="787"/>
      <c r="AO132" s="788"/>
      <c r="AP132" s="790"/>
      <c r="AQ132" s="791"/>
      <c r="AR132" s="791"/>
      <c r="AS132" s="791"/>
      <c r="AT132" s="792"/>
      <c r="AU132" s="287"/>
      <c r="AV132" s="288"/>
      <c r="AW132" s="288"/>
      <c r="AX132" s="254"/>
      <c r="AY132" s="254"/>
      <c r="AZ132" s="254"/>
      <c r="BA132" s="254"/>
      <c r="BB132" s="254"/>
      <c r="BC132" s="254"/>
      <c r="BD132" s="254"/>
      <c r="BE132" s="254"/>
      <c r="BF132" s="254"/>
      <c r="BG132" s="254"/>
      <c r="BH132" s="254"/>
      <c r="BI132" s="254"/>
      <c r="BJ132" s="254"/>
      <c r="BK132" s="254"/>
      <c r="BL132" s="254"/>
      <c r="BM132" s="254"/>
      <c r="BN132" s="254"/>
      <c r="BO132" s="254"/>
      <c r="BP132" s="254"/>
      <c r="BQ132" s="254"/>
      <c r="BR132" s="254"/>
      <c r="BS132" s="255"/>
      <c r="BT132" s="254"/>
      <c r="BU132" s="254"/>
      <c r="BV132" s="254"/>
      <c r="BW132" s="254"/>
      <c r="BX132" s="254"/>
      <c r="BY132" s="254"/>
      <c r="BZ132" s="254"/>
      <c r="CA132" s="286"/>
      <c r="CB132" s="286"/>
      <c r="CC132" s="286"/>
      <c r="CD132" s="286"/>
      <c r="CE132" s="286"/>
      <c r="CF132" s="286"/>
      <c r="CG132" s="286"/>
      <c r="CH132" s="286"/>
      <c r="CI132" s="286"/>
      <c r="CJ132" s="286"/>
      <c r="CK132" s="286"/>
      <c r="CL132" s="286"/>
      <c r="CM132" s="286"/>
      <c r="CN132" s="286"/>
      <c r="CO132" s="286"/>
      <c r="CP132" s="286"/>
      <c r="CQ132" s="286"/>
      <c r="CR132" s="286"/>
      <c r="CS132" s="286"/>
      <c r="CT132" s="286"/>
      <c r="CU132" s="286"/>
      <c r="CV132" s="286"/>
      <c r="CW132" s="286"/>
      <c r="CX132" s="286"/>
      <c r="CY132" s="286"/>
      <c r="CZ132" s="286"/>
      <c r="DA132" s="286"/>
      <c r="DB132" s="286"/>
      <c r="DC132" s="286"/>
      <c r="DD132" s="286"/>
      <c r="DE132" s="286"/>
      <c r="DF132" s="286"/>
      <c r="DG132" s="286"/>
      <c r="DH132" s="286"/>
      <c r="DI132" s="286"/>
      <c r="DJ132" s="286"/>
      <c r="DK132" s="286"/>
      <c r="DL132" s="286"/>
      <c r="DM132" s="286"/>
      <c r="DN132" s="286"/>
      <c r="DO132" s="286"/>
      <c r="DP132" s="258"/>
      <c r="DQ132" s="258"/>
      <c r="DR132" s="258"/>
      <c r="DS132" s="258"/>
      <c r="DT132" s="258"/>
      <c r="DU132" s="258"/>
      <c r="DV132" s="258"/>
      <c r="DW132" s="258"/>
      <c r="DX132" s="258"/>
      <c r="DY132" s="258"/>
      <c r="DZ132" s="258"/>
    </row>
    <row r="133" spans="1:131" s="247" customFormat="1" ht="26.25" customHeight="1" thickBot="1" x14ac:dyDescent="0.25">
      <c r="A133" s="782"/>
      <c r="B133" s="783"/>
      <c r="C133" s="783"/>
      <c r="D133" s="783"/>
      <c r="E133" s="783"/>
      <c r="F133" s="783"/>
      <c r="G133" s="783"/>
      <c r="H133" s="783"/>
      <c r="I133" s="783"/>
      <c r="J133" s="783"/>
      <c r="K133" s="783"/>
      <c r="L133" s="783"/>
      <c r="M133" s="783"/>
      <c r="N133" s="783"/>
      <c r="O133" s="783"/>
      <c r="P133" s="783"/>
      <c r="Q133" s="783"/>
      <c r="R133" s="783"/>
      <c r="S133" s="783"/>
      <c r="T133" s="783"/>
      <c r="U133" s="783"/>
      <c r="V133" s="763" t="s">
        <v>502</v>
      </c>
      <c r="W133" s="763"/>
      <c r="X133" s="763"/>
      <c r="Y133" s="763"/>
      <c r="Z133" s="764"/>
      <c r="AA133" s="765">
        <v>11.1</v>
      </c>
      <c r="AB133" s="766"/>
      <c r="AC133" s="766"/>
      <c r="AD133" s="766"/>
      <c r="AE133" s="767"/>
      <c r="AF133" s="765">
        <v>11.3</v>
      </c>
      <c r="AG133" s="766"/>
      <c r="AH133" s="766"/>
      <c r="AI133" s="766"/>
      <c r="AJ133" s="767"/>
      <c r="AK133" s="765">
        <v>11.9</v>
      </c>
      <c r="AL133" s="766"/>
      <c r="AM133" s="766"/>
      <c r="AN133" s="766"/>
      <c r="AO133" s="767"/>
      <c r="AP133" s="768"/>
      <c r="AQ133" s="769"/>
      <c r="AR133" s="769"/>
      <c r="AS133" s="769"/>
      <c r="AT133" s="770"/>
      <c r="AU133" s="288"/>
      <c r="AV133" s="288"/>
      <c r="AW133" s="288"/>
      <c r="AX133" s="288"/>
      <c r="AY133" s="288"/>
      <c r="AZ133" s="288"/>
      <c r="BA133" s="288"/>
      <c r="BB133" s="288"/>
      <c r="BC133" s="288"/>
      <c r="BD133" s="288"/>
      <c r="BE133" s="288"/>
      <c r="BF133" s="288"/>
      <c r="BG133" s="288"/>
      <c r="BH133" s="288"/>
      <c r="BI133" s="288"/>
      <c r="BJ133" s="288"/>
      <c r="BK133" s="288"/>
      <c r="BL133" s="288"/>
      <c r="BM133" s="288"/>
      <c r="BN133" s="286"/>
      <c r="BO133" s="286"/>
      <c r="BP133" s="286"/>
      <c r="BQ133" s="286"/>
      <c r="BR133" s="286"/>
      <c r="BS133" s="286"/>
      <c r="BT133" s="286"/>
      <c r="BU133" s="286"/>
      <c r="BV133" s="286"/>
      <c r="BW133" s="286"/>
      <c r="BX133" s="286"/>
      <c r="BY133" s="286"/>
      <c r="BZ133" s="286"/>
      <c r="CA133" s="286"/>
      <c r="CB133" s="286"/>
      <c r="CC133" s="286"/>
      <c r="CD133" s="286"/>
      <c r="CE133" s="286"/>
      <c r="CF133" s="286"/>
      <c r="CG133" s="286"/>
      <c r="CH133" s="286"/>
      <c r="CI133" s="286"/>
      <c r="CJ133" s="286"/>
      <c r="CK133" s="286"/>
      <c r="CL133" s="286"/>
      <c r="CM133" s="286"/>
      <c r="CN133" s="286"/>
      <c r="CO133" s="286"/>
      <c r="CP133" s="286"/>
      <c r="CQ133" s="286"/>
      <c r="CR133" s="286"/>
      <c r="CS133" s="286"/>
      <c r="CT133" s="286"/>
      <c r="CU133" s="286"/>
      <c r="CV133" s="286"/>
      <c r="CW133" s="286"/>
      <c r="CX133" s="286"/>
      <c r="CY133" s="286"/>
      <c r="CZ133" s="286"/>
      <c r="DA133" s="286"/>
      <c r="DB133" s="286"/>
      <c r="DC133" s="286"/>
      <c r="DD133" s="286"/>
      <c r="DE133" s="286"/>
      <c r="DF133" s="286"/>
      <c r="DG133" s="286"/>
      <c r="DH133" s="286"/>
      <c r="DI133" s="286"/>
      <c r="DJ133" s="286"/>
      <c r="DK133" s="286"/>
      <c r="DL133" s="286"/>
      <c r="DM133" s="286"/>
      <c r="DN133" s="286"/>
      <c r="DO133" s="286"/>
      <c r="DP133" s="258"/>
      <c r="DQ133" s="258"/>
      <c r="DR133" s="258"/>
      <c r="DS133" s="258"/>
      <c r="DT133" s="258"/>
      <c r="DU133" s="258"/>
      <c r="DV133" s="258"/>
      <c r="DW133" s="258"/>
      <c r="DX133" s="258"/>
      <c r="DY133" s="258"/>
      <c r="DZ133" s="258"/>
    </row>
    <row r="134" spans="1:131" s="248" customFormat="1" ht="11.25" customHeight="1" x14ac:dyDescent="0.2">
      <c r="A134" s="289"/>
      <c r="B134" s="289"/>
      <c r="C134" s="289"/>
      <c r="D134" s="289"/>
      <c r="E134" s="289"/>
      <c r="F134" s="289"/>
      <c r="G134" s="289"/>
      <c r="H134" s="289"/>
      <c r="I134" s="289"/>
      <c r="J134" s="289"/>
      <c r="K134" s="289"/>
      <c r="L134" s="289"/>
      <c r="M134" s="289"/>
      <c r="N134" s="289"/>
      <c r="O134" s="289"/>
      <c r="P134" s="289"/>
      <c r="Q134" s="289"/>
      <c r="R134" s="289"/>
      <c r="S134" s="289"/>
      <c r="T134" s="289"/>
      <c r="U134" s="289"/>
      <c r="V134" s="289"/>
      <c r="W134" s="289"/>
      <c r="X134" s="289"/>
      <c r="Y134" s="289"/>
      <c r="Z134" s="289"/>
      <c r="AA134" s="289"/>
      <c r="AB134" s="289"/>
      <c r="AC134" s="289"/>
      <c r="AD134" s="289"/>
      <c r="AE134" s="289"/>
      <c r="AF134" s="289"/>
      <c r="AG134" s="289"/>
      <c r="AH134" s="289"/>
      <c r="AI134" s="289"/>
      <c r="AJ134" s="289"/>
      <c r="AK134" s="289"/>
      <c r="AL134" s="289"/>
      <c r="AM134" s="289"/>
      <c r="AN134" s="289"/>
      <c r="AO134" s="289"/>
      <c r="AP134" s="289"/>
      <c r="AQ134" s="289"/>
      <c r="AR134" s="289"/>
      <c r="AS134" s="289"/>
      <c r="AT134" s="289"/>
      <c r="AU134" s="288"/>
      <c r="AV134" s="288"/>
      <c r="AW134" s="288"/>
      <c r="AX134" s="288"/>
      <c r="AY134" s="288"/>
      <c r="AZ134" s="288"/>
      <c r="BA134" s="288"/>
      <c r="BB134" s="288"/>
      <c r="BC134" s="288"/>
      <c r="BD134" s="288"/>
      <c r="BE134" s="288"/>
      <c r="BF134" s="288"/>
      <c r="BG134" s="288"/>
      <c r="BH134" s="288"/>
      <c r="BI134" s="288"/>
      <c r="BJ134" s="288"/>
      <c r="BK134" s="288"/>
      <c r="BL134" s="288"/>
      <c r="BM134" s="288"/>
      <c r="BN134" s="286"/>
      <c r="BO134" s="286"/>
      <c r="BP134" s="286"/>
      <c r="BQ134" s="286"/>
      <c r="BR134" s="286"/>
      <c r="BS134" s="286"/>
      <c r="BT134" s="286"/>
      <c r="BU134" s="286"/>
      <c r="BV134" s="286"/>
      <c r="BW134" s="286"/>
      <c r="BX134" s="286"/>
      <c r="BY134" s="286"/>
      <c r="BZ134" s="286"/>
      <c r="CA134" s="286"/>
      <c r="CB134" s="286"/>
      <c r="CC134" s="286"/>
      <c r="CD134" s="286"/>
      <c r="CE134" s="286"/>
      <c r="CF134" s="286"/>
      <c r="CG134" s="286"/>
      <c r="CH134" s="286"/>
      <c r="CI134" s="286"/>
      <c r="CJ134" s="286"/>
      <c r="CK134" s="286"/>
      <c r="CL134" s="286"/>
      <c r="CM134" s="286"/>
      <c r="CN134" s="286"/>
      <c r="CO134" s="286"/>
      <c r="CP134" s="286"/>
      <c r="CQ134" s="286"/>
      <c r="CR134" s="286"/>
      <c r="CS134" s="286"/>
      <c r="CT134" s="286"/>
      <c r="CU134" s="286"/>
      <c r="CV134" s="286"/>
      <c r="CW134" s="286"/>
      <c r="CX134" s="286"/>
      <c r="CY134" s="286"/>
      <c r="CZ134" s="286"/>
      <c r="DA134" s="286"/>
      <c r="DB134" s="286"/>
      <c r="DC134" s="286"/>
      <c r="DD134" s="286"/>
      <c r="DE134" s="286"/>
      <c r="DF134" s="286"/>
      <c r="DG134" s="286"/>
      <c r="DH134" s="286"/>
      <c r="DI134" s="286"/>
      <c r="DJ134" s="286"/>
      <c r="DK134" s="286"/>
      <c r="DL134" s="286"/>
      <c r="DM134" s="286"/>
      <c r="DN134" s="286"/>
      <c r="DO134" s="286"/>
      <c r="DP134" s="258"/>
      <c r="DQ134" s="258"/>
      <c r="DR134" s="258"/>
      <c r="DS134" s="258"/>
      <c r="DT134" s="258"/>
      <c r="DU134" s="258"/>
      <c r="DV134" s="258"/>
      <c r="DW134" s="258"/>
      <c r="DX134" s="258"/>
      <c r="DY134" s="258"/>
      <c r="DZ134" s="258"/>
      <c r="EA134" s="247"/>
    </row>
    <row r="135" spans="1:131" ht="14" hidden="1" x14ac:dyDescent="0.2">
      <c r="AU135" s="289"/>
      <c r="AV135" s="289"/>
      <c r="AW135" s="289"/>
      <c r="AX135" s="289"/>
      <c r="AY135" s="289"/>
      <c r="AZ135" s="289"/>
      <c r="BA135" s="289"/>
      <c r="BB135" s="289"/>
      <c r="BC135" s="289"/>
      <c r="BD135" s="289"/>
      <c r="BE135" s="289"/>
      <c r="BF135" s="289"/>
      <c r="BG135" s="289"/>
      <c r="BH135" s="289"/>
      <c r="BI135" s="289"/>
      <c r="BJ135" s="289"/>
      <c r="BK135" s="289"/>
      <c r="BL135" s="289"/>
      <c r="BM135" s="289"/>
      <c r="BN135" s="289"/>
      <c r="BO135" s="289"/>
      <c r="BP135" s="289"/>
      <c r="BQ135" s="289"/>
      <c r="BR135" s="289"/>
      <c r="BS135" s="289"/>
      <c r="BT135" s="289"/>
      <c r="BU135" s="289"/>
      <c r="BV135" s="289"/>
      <c r="BW135" s="289"/>
      <c r="BX135" s="289"/>
      <c r="BY135" s="289"/>
      <c r="BZ135" s="289"/>
      <c r="CA135" s="289"/>
      <c r="CB135" s="289"/>
      <c r="CC135" s="289"/>
      <c r="CD135" s="289"/>
      <c r="CE135" s="289"/>
      <c r="CF135" s="289"/>
      <c r="CG135" s="289"/>
      <c r="CH135" s="289"/>
      <c r="CI135" s="289"/>
      <c r="CJ135" s="289"/>
      <c r="CK135" s="289"/>
      <c r="CL135" s="289"/>
      <c r="CM135" s="289"/>
      <c r="CN135" s="289"/>
      <c r="CO135" s="289"/>
      <c r="CP135" s="289"/>
      <c r="CQ135" s="289"/>
      <c r="CR135" s="289"/>
      <c r="CS135" s="289"/>
      <c r="CT135" s="289"/>
      <c r="CU135" s="289"/>
      <c r="CV135" s="289"/>
      <c r="CW135" s="289"/>
      <c r="CX135" s="289"/>
      <c r="CY135" s="289"/>
      <c r="CZ135" s="289"/>
      <c r="DA135" s="289"/>
      <c r="DB135" s="289"/>
      <c r="DC135" s="289"/>
      <c r="DD135" s="289"/>
      <c r="DE135" s="289"/>
      <c r="DF135" s="289"/>
      <c r="DG135" s="289"/>
      <c r="DH135" s="289"/>
      <c r="DI135" s="289"/>
      <c r="DJ135" s="289"/>
      <c r="DK135" s="289"/>
      <c r="DL135" s="289"/>
      <c r="DM135" s="289"/>
      <c r="DN135" s="289"/>
      <c r="DO135" s="289"/>
      <c r="DP135" s="289"/>
      <c r="DQ135" s="289"/>
      <c r="DR135" s="289"/>
      <c r="DS135" s="289"/>
      <c r="DT135" s="289"/>
      <c r="DU135" s="289"/>
      <c r="DV135" s="289"/>
      <c r="DW135" s="289"/>
      <c r="DX135" s="289"/>
      <c r="DY135" s="289"/>
      <c r="DZ135" s="289"/>
    </row>
    <row r="136" spans="1:131" hidden="1" x14ac:dyDescent="0.2"/>
  </sheetData>
  <sheetProtection algorithmName="SHA-512" hashValue="VmyN8B5/OCYoGyJGTTyNDJLYVm0ZniqMVq5bZjB0GFVscwoIoIwbmTPitSYFQxn0X/8Ut483EUV5bRrTl7dR9w==" saltValue="qcRKLYRpLrN3NMMmJ+4B4Q=="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zoomScaleNormal="85" zoomScaleSheetLayoutView="100" workbookViewId="0"/>
  </sheetViews>
  <sheetFormatPr defaultColWidth="0" defaultRowHeight="13.5" customHeight="1" zeroHeight="1" x14ac:dyDescent="0.2"/>
  <cols>
    <col min="1" max="120" width="2.7265625" style="292" customWidth="1"/>
    <col min="121" max="121" width="0" style="291" hidden="1" customWidth="1"/>
    <col min="122" max="16384" width="9" style="291" hidden="1"/>
  </cols>
  <sheetData>
    <row r="1" spans="1:120" ht="13" x14ac:dyDescent="0.2">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row>
    <row r="2" spans="1:120" ht="13" x14ac:dyDescent="0.2"/>
    <row r="3" spans="1:120" ht="13" x14ac:dyDescent="0.2"/>
    <row r="4" spans="1:120" ht="13" x14ac:dyDescent="0.2"/>
    <row r="5" spans="1:120" ht="13" x14ac:dyDescent="0.2"/>
    <row r="6" spans="1:120" ht="13" x14ac:dyDescent="0.2"/>
    <row r="7" spans="1:120" ht="13" x14ac:dyDescent="0.2"/>
    <row r="8" spans="1:120" ht="13" x14ac:dyDescent="0.2"/>
    <row r="9" spans="1:120" ht="13" x14ac:dyDescent="0.2"/>
    <row r="10" spans="1:120" ht="13" x14ac:dyDescent="0.2"/>
    <row r="11" spans="1:120" ht="13" x14ac:dyDescent="0.2"/>
    <row r="12" spans="1:120" ht="13" x14ac:dyDescent="0.2"/>
    <row r="13" spans="1:120" ht="13" x14ac:dyDescent="0.2"/>
    <row r="14" spans="1:120" ht="13" x14ac:dyDescent="0.2"/>
    <row r="15" spans="1:120" ht="13" x14ac:dyDescent="0.2"/>
    <row r="16" spans="1:120" ht="13" x14ac:dyDescent="0.2">
      <c r="DP16" s="291"/>
    </row>
    <row r="17" spans="119:120" ht="13" x14ac:dyDescent="0.2">
      <c r="DP17" s="291"/>
    </row>
    <row r="18" spans="119:120" ht="13" x14ac:dyDescent="0.2"/>
    <row r="19" spans="119:120" ht="13" x14ac:dyDescent="0.2"/>
    <row r="20" spans="119:120" ht="13" x14ac:dyDescent="0.2">
      <c r="DO20" s="291"/>
      <c r="DP20" s="291"/>
    </row>
    <row r="21" spans="119:120" ht="13" x14ac:dyDescent="0.2">
      <c r="DP21" s="291"/>
    </row>
    <row r="22" spans="119:120" ht="13" x14ac:dyDescent="0.2"/>
    <row r="23" spans="119:120" ht="13" x14ac:dyDescent="0.2">
      <c r="DO23" s="291"/>
      <c r="DP23" s="291"/>
    </row>
    <row r="24" spans="119:120" ht="13" x14ac:dyDescent="0.2">
      <c r="DP24" s="291"/>
    </row>
    <row r="25" spans="119:120" ht="13" x14ac:dyDescent="0.2">
      <c r="DP25" s="291"/>
    </row>
    <row r="26" spans="119:120" ht="13" x14ac:dyDescent="0.2">
      <c r="DO26" s="291"/>
      <c r="DP26" s="291"/>
    </row>
    <row r="27" spans="119:120" ht="13" x14ac:dyDescent="0.2"/>
    <row r="28" spans="119:120" ht="13" x14ac:dyDescent="0.2">
      <c r="DO28" s="291"/>
      <c r="DP28" s="291"/>
    </row>
    <row r="29" spans="119:120" ht="13" x14ac:dyDescent="0.2">
      <c r="DP29" s="291"/>
    </row>
    <row r="30" spans="119:120" ht="13" x14ac:dyDescent="0.2"/>
    <row r="31" spans="119:120" ht="13" x14ac:dyDescent="0.2">
      <c r="DO31" s="291"/>
      <c r="DP31" s="291"/>
    </row>
    <row r="32" spans="119:120" ht="13" x14ac:dyDescent="0.2"/>
    <row r="33" spans="98:120" ht="13" x14ac:dyDescent="0.2">
      <c r="DO33" s="291"/>
      <c r="DP33" s="291"/>
    </row>
    <row r="34" spans="98:120" ht="13" x14ac:dyDescent="0.2">
      <c r="DM34" s="291"/>
    </row>
    <row r="35" spans="98:120" ht="13" x14ac:dyDescent="0.2">
      <c r="CT35" s="291"/>
      <c r="CU35" s="291"/>
      <c r="CV35" s="291"/>
      <c r="CY35" s="291"/>
      <c r="CZ35" s="291"/>
      <c r="DA35" s="291"/>
      <c r="DD35" s="291"/>
      <c r="DE35" s="291"/>
      <c r="DF35" s="291"/>
      <c r="DI35" s="291"/>
      <c r="DJ35" s="291"/>
      <c r="DK35" s="291"/>
      <c r="DM35" s="291"/>
      <c r="DN35" s="291"/>
      <c r="DO35" s="291"/>
      <c r="DP35" s="291"/>
    </row>
    <row r="36" spans="98:120" ht="13" x14ac:dyDescent="0.2"/>
    <row r="37" spans="98:120" ht="13" x14ac:dyDescent="0.2">
      <c r="CW37" s="291"/>
      <c r="DB37" s="291"/>
      <c r="DG37" s="291"/>
      <c r="DL37" s="291"/>
      <c r="DP37" s="291"/>
    </row>
    <row r="38" spans="98:120" ht="13" x14ac:dyDescent="0.2">
      <c r="CT38" s="291"/>
      <c r="CU38" s="291"/>
      <c r="CV38" s="291"/>
      <c r="CW38" s="291"/>
      <c r="CY38" s="291"/>
      <c r="CZ38" s="291"/>
      <c r="DA38" s="291"/>
      <c r="DB38" s="291"/>
      <c r="DD38" s="291"/>
      <c r="DE38" s="291"/>
      <c r="DF38" s="291"/>
      <c r="DG38" s="291"/>
      <c r="DI38" s="291"/>
      <c r="DJ38" s="291"/>
      <c r="DK38" s="291"/>
      <c r="DL38" s="291"/>
      <c r="DN38" s="291"/>
      <c r="DO38" s="291"/>
      <c r="DP38" s="291"/>
    </row>
    <row r="39" spans="98:120" ht="13" x14ac:dyDescent="0.2"/>
    <row r="40" spans="98:120" ht="13" x14ac:dyDescent="0.2"/>
    <row r="41" spans="98:120" ht="13" x14ac:dyDescent="0.2"/>
    <row r="42" spans="98:120" ht="13" x14ac:dyDescent="0.2"/>
    <row r="43" spans="98:120" ht="13" x14ac:dyDescent="0.2"/>
    <row r="44" spans="98:120" ht="13" x14ac:dyDescent="0.2"/>
    <row r="45" spans="98:120" ht="13" x14ac:dyDescent="0.2"/>
    <row r="46" spans="98:120" ht="13" x14ac:dyDescent="0.2"/>
    <row r="47" spans="98:120" ht="13" x14ac:dyDescent="0.2"/>
    <row r="48" spans="98:120" ht="13" x14ac:dyDescent="0.2"/>
    <row r="49" spans="22:120" ht="13" x14ac:dyDescent="0.2">
      <c r="DN49" s="291"/>
      <c r="DO49" s="291"/>
      <c r="DP49" s="291"/>
    </row>
    <row r="50" spans="22:120" ht="13" x14ac:dyDescent="0.2"/>
    <row r="51" spans="22:120" ht="13" x14ac:dyDescent="0.2"/>
    <row r="52" spans="22:120" ht="13" x14ac:dyDescent="0.2"/>
    <row r="53" spans="22:120" ht="13" x14ac:dyDescent="0.2"/>
    <row r="54" spans="22:120" ht="13" x14ac:dyDescent="0.2"/>
    <row r="55" spans="22:120" ht="13" x14ac:dyDescent="0.2"/>
    <row r="56" spans="22:120" ht="13" x14ac:dyDescent="0.2"/>
    <row r="57" spans="22:120" ht="13" x14ac:dyDescent="0.2"/>
    <row r="58" spans="22:120" ht="13" x14ac:dyDescent="0.2"/>
    <row r="59" spans="22:120" ht="13" x14ac:dyDescent="0.2"/>
    <row r="60" spans="22:120" ht="13" x14ac:dyDescent="0.2"/>
    <row r="61" spans="22:120" ht="13" x14ac:dyDescent="0.2"/>
    <row r="62" spans="22:120" ht="13" x14ac:dyDescent="0.2"/>
    <row r="63" spans="22:120" ht="13" x14ac:dyDescent="0.2">
      <c r="W63" s="291"/>
      <c r="CS63" s="291"/>
      <c r="CX63" s="291"/>
      <c r="DC63" s="291"/>
      <c r="DH63" s="291"/>
    </row>
    <row r="64" spans="22:120" ht="13" x14ac:dyDescent="0.2">
      <c r="V64" s="291"/>
    </row>
    <row r="65" spans="15:120" ht="13" x14ac:dyDescent="0.2">
      <c r="X65" s="291"/>
      <c r="Z65" s="291"/>
      <c r="AA65" s="291"/>
      <c r="AB65" s="291"/>
      <c r="AC65" s="291"/>
      <c r="AD65" s="291"/>
      <c r="AE65" s="291"/>
      <c r="AF65" s="291"/>
      <c r="AG65" s="291"/>
      <c r="AH65" s="291"/>
      <c r="AI65" s="291"/>
      <c r="AJ65" s="291"/>
      <c r="AK65" s="291"/>
      <c r="AL65" s="291"/>
      <c r="AM65" s="291"/>
      <c r="AN65" s="291"/>
      <c r="AO65" s="291"/>
      <c r="AP65" s="291"/>
      <c r="AQ65" s="291"/>
      <c r="AR65" s="291"/>
      <c r="AS65" s="291"/>
      <c r="AT65" s="291"/>
      <c r="AU65" s="291"/>
      <c r="AV65" s="291"/>
      <c r="AW65" s="291"/>
      <c r="AX65" s="291"/>
      <c r="AY65" s="291"/>
      <c r="AZ65" s="291"/>
      <c r="BA65" s="291"/>
      <c r="BB65" s="291"/>
      <c r="BC65" s="291"/>
      <c r="BD65" s="291"/>
      <c r="BE65" s="291"/>
      <c r="BF65" s="291"/>
      <c r="BG65" s="291"/>
      <c r="BH65" s="291"/>
      <c r="BI65" s="291"/>
      <c r="BJ65" s="291"/>
      <c r="BK65" s="291"/>
      <c r="BL65" s="291"/>
      <c r="BM65" s="291"/>
      <c r="BN65" s="291"/>
      <c r="BO65" s="291"/>
      <c r="BP65" s="291"/>
      <c r="BQ65" s="291"/>
      <c r="BR65" s="291"/>
      <c r="BS65" s="291"/>
      <c r="BT65" s="291"/>
      <c r="BU65" s="291"/>
      <c r="BV65" s="291"/>
      <c r="BW65" s="291"/>
      <c r="BX65" s="291"/>
      <c r="BY65" s="291"/>
      <c r="BZ65" s="291"/>
      <c r="CA65" s="291"/>
      <c r="CB65" s="291"/>
      <c r="CC65" s="291"/>
      <c r="CD65" s="291"/>
      <c r="CE65" s="291"/>
      <c r="CF65" s="291"/>
      <c r="CG65" s="291"/>
      <c r="CH65" s="291"/>
      <c r="CI65" s="291"/>
      <c r="CJ65" s="291"/>
      <c r="CK65" s="291"/>
      <c r="CL65" s="291"/>
      <c r="CM65" s="291"/>
      <c r="CN65" s="291"/>
      <c r="CO65" s="291"/>
      <c r="CP65" s="291"/>
      <c r="CQ65" s="291"/>
      <c r="CR65" s="291"/>
      <c r="CU65" s="291"/>
      <c r="CZ65" s="291"/>
      <c r="DE65" s="291"/>
      <c r="DJ65" s="291"/>
    </row>
    <row r="66" spans="15:120" ht="13" x14ac:dyDescent="0.2">
      <c r="Q66" s="291"/>
      <c r="S66" s="291"/>
      <c r="U66" s="291"/>
      <c r="DM66" s="291"/>
    </row>
    <row r="67" spans="15:120" ht="13" x14ac:dyDescent="0.2">
      <c r="O67" s="291"/>
      <c r="P67" s="291"/>
      <c r="R67" s="291"/>
      <c r="T67" s="291"/>
      <c r="Y67" s="291"/>
      <c r="CT67" s="291"/>
      <c r="CV67" s="291"/>
      <c r="CW67" s="291"/>
      <c r="CY67" s="291"/>
      <c r="DA67" s="291"/>
      <c r="DB67" s="291"/>
      <c r="DD67" s="291"/>
      <c r="DF67" s="291"/>
      <c r="DG67" s="291"/>
      <c r="DI67" s="291"/>
      <c r="DK67" s="291"/>
      <c r="DL67" s="291"/>
      <c r="DN67" s="291"/>
      <c r="DO67" s="291"/>
      <c r="DP67" s="291"/>
    </row>
    <row r="68" spans="15:120" ht="13" x14ac:dyDescent="0.2"/>
    <row r="69" spans="15:120" ht="13" x14ac:dyDescent="0.2"/>
    <row r="70" spans="15:120" ht="13" x14ac:dyDescent="0.2"/>
    <row r="71" spans="15:120" ht="13" x14ac:dyDescent="0.2"/>
    <row r="72" spans="15:120" ht="13" x14ac:dyDescent="0.2">
      <c r="DP72" s="291"/>
    </row>
    <row r="73" spans="15:120" ht="13" x14ac:dyDescent="0.2">
      <c r="DP73" s="291"/>
    </row>
    <row r="74" spans="15:120" ht="13" x14ac:dyDescent="0.2"/>
    <row r="75" spans="15:120" ht="13" x14ac:dyDescent="0.2"/>
    <row r="76" spans="15:120" ht="13" x14ac:dyDescent="0.2"/>
    <row r="77" spans="15:120" ht="13" x14ac:dyDescent="0.2"/>
    <row r="78" spans="15:120" ht="13" x14ac:dyDescent="0.2"/>
    <row r="79" spans="15:120" ht="13" x14ac:dyDescent="0.2"/>
    <row r="80" spans="15:120" ht="13" x14ac:dyDescent="0.2"/>
    <row r="81" spans="97:112" ht="13" x14ac:dyDescent="0.2"/>
    <row r="82" spans="97:112" ht="13" x14ac:dyDescent="0.2"/>
    <row r="83" spans="97:112" ht="13" x14ac:dyDescent="0.2"/>
    <row r="84" spans="97:112" ht="13" x14ac:dyDescent="0.2"/>
    <row r="85" spans="97:112" ht="13" x14ac:dyDescent="0.2"/>
    <row r="86" spans="97:112" ht="13" x14ac:dyDescent="0.2"/>
    <row r="87" spans="97:112" ht="13" x14ac:dyDescent="0.2"/>
    <row r="88" spans="97:112" ht="13" x14ac:dyDescent="0.2"/>
    <row r="89" spans="97:112" ht="13" x14ac:dyDescent="0.2"/>
    <row r="90" spans="97:112" ht="13" x14ac:dyDescent="0.2"/>
    <row r="91" spans="97:112" ht="13" x14ac:dyDescent="0.2"/>
    <row r="92" spans="97:112" ht="13" x14ac:dyDescent="0.2"/>
    <row r="93" spans="97:112" ht="13" x14ac:dyDescent="0.2"/>
    <row r="94" spans="97:112" ht="13" x14ac:dyDescent="0.2"/>
    <row r="95" spans="97:112" ht="13" x14ac:dyDescent="0.2"/>
    <row r="96" spans="97:112" ht="13" x14ac:dyDescent="0.2">
      <c r="CS96" s="291"/>
      <c r="CX96" s="291"/>
      <c r="DC96" s="291"/>
      <c r="DH96" s="291"/>
    </row>
    <row r="97" spans="24:120" ht="13" x14ac:dyDescent="0.2">
      <c r="CS97" s="291"/>
      <c r="CX97" s="291"/>
      <c r="DC97" s="291"/>
      <c r="DH97" s="291"/>
      <c r="DP97" s="292" t="s">
        <v>503</v>
      </c>
    </row>
    <row r="98" spans="24:120" ht="13" hidden="1" x14ac:dyDescent="0.2">
      <c r="CS98" s="291"/>
      <c r="CX98" s="291"/>
      <c r="DC98" s="291"/>
      <c r="DH98" s="291"/>
    </row>
    <row r="99" spans="24:120" ht="13" hidden="1" x14ac:dyDescent="0.2">
      <c r="CS99" s="291"/>
      <c r="CX99" s="291"/>
      <c r="DC99" s="291"/>
      <c r="DH99" s="291"/>
    </row>
    <row r="101" spans="24:120" ht="12" hidden="1" customHeight="1" x14ac:dyDescent="0.2">
      <c r="X101" s="291"/>
      <c r="Y101" s="291"/>
      <c r="Z101" s="291"/>
      <c r="AA101" s="291"/>
      <c r="AB101" s="291"/>
      <c r="AC101" s="291"/>
      <c r="AD101" s="291"/>
      <c r="AE101" s="291"/>
      <c r="AF101" s="291"/>
      <c r="AG101" s="291"/>
      <c r="AH101" s="291"/>
      <c r="AI101" s="291"/>
      <c r="AJ101" s="291"/>
      <c r="AK101" s="291"/>
      <c r="AL101" s="291"/>
      <c r="AM101" s="291"/>
      <c r="AN101" s="291"/>
      <c r="AO101" s="291"/>
      <c r="AP101" s="291"/>
      <c r="AQ101" s="291"/>
      <c r="AR101" s="291"/>
      <c r="AS101" s="291"/>
      <c r="AT101" s="291"/>
      <c r="AU101" s="291"/>
      <c r="AV101" s="291"/>
      <c r="AW101" s="291"/>
      <c r="AX101" s="291"/>
      <c r="AY101" s="291"/>
      <c r="AZ101" s="291"/>
      <c r="BA101" s="291"/>
      <c r="BB101" s="291"/>
      <c r="BC101" s="291"/>
      <c r="BD101" s="291"/>
      <c r="BE101" s="291"/>
      <c r="BF101" s="291"/>
      <c r="BG101" s="291"/>
      <c r="BH101" s="291"/>
      <c r="BI101" s="291"/>
      <c r="BJ101" s="291"/>
      <c r="BK101" s="291"/>
      <c r="BL101" s="291"/>
      <c r="BM101" s="291"/>
      <c r="BN101" s="291"/>
      <c r="BO101" s="291"/>
      <c r="BP101" s="291"/>
      <c r="BQ101" s="291"/>
      <c r="BR101" s="291"/>
      <c r="BS101" s="291"/>
      <c r="BT101" s="291"/>
      <c r="BU101" s="291"/>
      <c r="BV101" s="291"/>
      <c r="BW101" s="291"/>
      <c r="BX101" s="291"/>
      <c r="BY101" s="291"/>
      <c r="BZ101" s="291"/>
      <c r="CA101" s="291"/>
      <c r="CB101" s="291"/>
      <c r="CC101" s="291"/>
      <c r="CD101" s="291"/>
      <c r="CE101" s="291"/>
      <c r="CF101" s="291"/>
      <c r="CG101" s="291"/>
      <c r="CH101" s="291"/>
      <c r="CI101" s="291"/>
      <c r="CJ101" s="291"/>
      <c r="CK101" s="291"/>
      <c r="CL101" s="291"/>
      <c r="CM101" s="291"/>
      <c r="CN101" s="291"/>
      <c r="CO101" s="291"/>
      <c r="CP101" s="291"/>
      <c r="CQ101" s="291"/>
      <c r="CR101" s="291"/>
      <c r="CU101" s="291"/>
      <c r="CZ101" s="291"/>
      <c r="DE101" s="291"/>
      <c r="DJ101" s="291"/>
    </row>
    <row r="102" spans="24:120" ht="1.5" hidden="1" customHeight="1" x14ac:dyDescent="0.2">
      <c r="CU102" s="291"/>
      <c r="CZ102" s="291"/>
      <c r="DE102" s="291"/>
      <c r="DJ102" s="291"/>
      <c r="DM102" s="291"/>
    </row>
    <row r="103" spans="24:120" ht="13" hidden="1" x14ac:dyDescent="0.2">
      <c r="CT103" s="291"/>
      <c r="CV103" s="291"/>
      <c r="CW103" s="291"/>
      <c r="CY103" s="291"/>
      <c r="DA103" s="291"/>
      <c r="DB103" s="291"/>
      <c r="DD103" s="291"/>
      <c r="DF103" s="291"/>
      <c r="DG103" s="291"/>
      <c r="DI103" s="291"/>
      <c r="DK103" s="291"/>
      <c r="DL103" s="291"/>
      <c r="DM103" s="291"/>
      <c r="DN103" s="291"/>
      <c r="DO103" s="291"/>
      <c r="DP103" s="291"/>
    </row>
    <row r="104" spans="24:120" ht="13" hidden="1" x14ac:dyDescent="0.2">
      <c r="CV104" s="291"/>
      <c r="CW104" s="291"/>
      <c r="DA104" s="291"/>
      <c r="DB104" s="291"/>
      <c r="DF104" s="291"/>
      <c r="DG104" s="291"/>
      <c r="DK104" s="291"/>
      <c r="DL104" s="291"/>
      <c r="DN104" s="291"/>
      <c r="DO104" s="291"/>
      <c r="DP104" s="291"/>
    </row>
    <row r="105" spans="24:120" ht="12.75" hidden="1" customHeight="1" x14ac:dyDescent="0.2"/>
  </sheetData>
  <sheetProtection algorithmName="SHA-512" hashValue="bk8TN/EWqrtieFplcmmG2YnjuM3JxtLKP5IoMayIdI48Dn3U4eh/LjDNubCA95IxcmMxfO1qXB5QszwjnefJaw==" saltValue="bXbiJ0/Ei8IW2yVM9HbJZw==" spinCount="100000" sheet="1" objects="1" scenarios="1"/>
  <dataConsolidate/>
  <phoneticPr fontId="2"/>
  <printOptions horizontalCentered="1" verticalCentered="1"/>
  <pageMargins left="0" right="0" top="0" bottom="0" header="0" footer="0"/>
  <pageSetup paperSize="8" scale="6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Normal="100" zoomScaleSheetLayoutView="55" workbookViewId="0"/>
  </sheetViews>
  <sheetFormatPr defaultColWidth="0" defaultRowHeight="13.5" customHeight="1" zeroHeight="1" x14ac:dyDescent="0.2"/>
  <cols>
    <col min="1" max="116" width="2.6328125" style="292" customWidth="1"/>
    <col min="117" max="16384" width="9" style="291" hidden="1"/>
  </cols>
  <sheetData>
    <row r="1" spans="2:116" ht="13" x14ac:dyDescent="0.2">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row>
    <row r="2" spans="2:116" ht="13" x14ac:dyDescent="0.2"/>
    <row r="3" spans="2:116" ht="13" x14ac:dyDescent="0.2"/>
    <row r="4" spans="2:116" ht="13" x14ac:dyDescent="0.2">
      <c r="R4" s="291"/>
      <c r="S4" s="291"/>
      <c r="T4" s="291"/>
      <c r="U4" s="291"/>
      <c r="V4" s="291"/>
      <c r="W4" s="291"/>
      <c r="X4" s="291"/>
      <c r="Y4" s="291"/>
      <c r="Z4" s="291"/>
      <c r="AA4" s="291"/>
      <c r="AB4" s="291"/>
      <c r="AC4" s="291"/>
      <c r="AD4" s="291"/>
      <c r="AE4" s="291"/>
      <c r="AF4" s="291"/>
      <c r="AG4" s="291"/>
      <c r="AH4" s="291"/>
      <c r="AI4" s="291"/>
      <c r="AJ4" s="291"/>
      <c r="AK4" s="291"/>
      <c r="AL4" s="291"/>
      <c r="AM4" s="291"/>
      <c r="AN4" s="291"/>
      <c r="AO4" s="291"/>
      <c r="AP4" s="291"/>
      <c r="AQ4" s="291"/>
      <c r="AR4" s="291"/>
      <c r="AS4" s="291"/>
      <c r="AT4" s="291"/>
      <c r="AU4" s="291"/>
      <c r="AV4" s="291"/>
      <c r="AW4" s="291"/>
      <c r="AX4" s="291"/>
      <c r="AY4" s="291"/>
      <c r="AZ4" s="291"/>
      <c r="BA4" s="291"/>
      <c r="BB4" s="291"/>
      <c r="BC4" s="291"/>
      <c r="BD4" s="291"/>
      <c r="BE4" s="291"/>
      <c r="BF4" s="291"/>
      <c r="BG4" s="291"/>
      <c r="BH4" s="291"/>
      <c r="BI4" s="291"/>
      <c r="BJ4" s="291"/>
      <c r="BK4" s="291"/>
      <c r="BL4" s="291"/>
      <c r="BM4" s="291"/>
      <c r="BN4" s="291"/>
      <c r="BO4" s="291"/>
      <c r="BP4" s="291"/>
      <c r="BQ4" s="291"/>
      <c r="BR4" s="291"/>
      <c r="BS4" s="291"/>
      <c r="BT4" s="291"/>
      <c r="BU4" s="291"/>
      <c r="BV4" s="291"/>
      <c r="BW4" s="291"/>
      <c r="BX4" s="291"/>
      <c r="BY4" s="291"/>
      <c r="BZ4" s="291"/>
      <c r="CA4" s="291"/>
      <c r="CB4" s="291"/>
      <c r="CC4" s="291"/>
      <c r="CD4" s="291"/>
      <c r="CE4" s="291"/>
      <c r="CF4" s="291"/>
      <c r="CG4" s="291"/>
      <c r="CH4" s="291"/>
      <c r="CI4" s="291"/>
      <c r="CJ4" s="291"/>
      <c r="CK4" s="291"/>
      <c r="CL4" s="291"/>
      <c r="CM4" s="291"/>
      <c r="CN4" s="291"/>
      <c r="CO4" s="291"/>
      <c r="CP4" s="291"/>
      <c r="CQ4" s="291"/>
      <c r="CR4" s="291"/>
      <c r="CS4" s="291"/>
      <c r="CT4" s="291"/>
      <c r="CU4" s="291"/>
      <c r="CV4" s="291"/>
      <c r="CW4" s="291"/>
      <c r="CX4" s="291"/>
      <c r="CY4" s="291"/>
      <c r="CZ4" s="291"/>
      <c r="DA4" s="291"/>
      <c r="DB4" s="291"/>
      <c r="DC4" s="291"/>
      <c r="DD4" s="291"/>
      <c r="DE4" s="291"/>
      <c r="DF4" s="291"/>
      <c r="DG4" s="291"/>
      <c r="DH4" s="291"/>
      <c r="DI4" s="291"/>
      <c r="DJ4" s="291"/>
      <c r="DK4" s="291"/>
      <c r="DL4" s="291"/>
    </row>
    <row r="5" spans="2:116" ht="13" x14ac:dyDescent="0.2">
      <c r="R5" s="291"/>
      <c r="S5" s="291"/>
      <c r="T5" s="291"/>
      <c r="U5" s="291"/>
      <c r="V5" s="291"/>
      <c r="W5" s="291"/>
      <c r="X5" s="291"/>
      <c r="Y5" s="291"/>
      <c r="Z5" s="291"/>
      <c r="AA5" s="291"/>
      <c r="AB5" s="291"/>
      <c r="AC5" s="291"/>
      <c r="AD5" s="291"/>
      <c r="AE5" s="291"/>
      <c r="AF5" s="291"/>
      <c r="AG5" s="291"/>
      <c r="AH5" s="291"/>
      <c r="AI5" s="291"/>
      <c r="AJ5" s="291"/>
      <c r="AK5" s="291"/>
      <c r="AL5" s="291"/>
      <c r="AM5" s="291"/>
      <c r="AN5" s="291"/>
      <c r="AO5" s="291"/>
      <c r="AP5" s="291"/>
      <c r="AQ5" s="291"/>
      <c r="AR5" s="291"/>
      <c r="AS5" s="291"/>
      <c r="AT5" s="291"/>
      <c r="AU5" s="291"/>
      <c r="AV5" s="291"/>
      <c r="AW5" s="291"/>
      <c r="AX5" s="291"/>
      <c r="AY5" s="291"/>
      <c r="AZ5" s="291"/>
      <c r="BA5" s="291"/>
      <c r="BB5" s="291"/>
      <c r="BC5" s="291"/>
      <c r="BD5" s="291"/>
      <c r="BE5" s="291"/>
      <c r="BF5" s="291"/>
      <c r="BG5" s="291"/>
      <c r="BH5" s="291"/>
      <c r="BI5" s="291"/>
      <c r="BJ5" s="291"/>
      <c r="BK5" s="291"/>
      <c r="BL5" s="291"/>
      <c r="BM5" s="291"/>
      <c r="BN5" s="291"/>
      <c r="BO5" s="291"/>
      <c r="BP5" s="291"/>
      <c r="BQ5" s="291"/>
      <c r="BR5" s="291"/>
      <c r="BS5" s="291"/>
      <c r="BT5" s="291"/>
      <c r="BU5" s="291"/>
      <c r="BV5" s="291"/>
      <c r="BW5" s="291"/>
      <c r="BX5" s="291"/>
      <c r="BY5" s="291"/>
      <c r="BZ5" s="291"/>
      <c r="CA5" s="291"/>
      <c r="CB5" s="291"/>
      <c r="CC5" s="291"/>
      <c r="CD5" s="291"/>
      <c r="CE5" s="291"/>
      <c r="CF5" s="291"/>
      <c r="CG5" s="291"/>
      <c r="CH5" s="291"/>
      <c r="CI5" s="291"/>
      <c r="CJ5" s="291"/>
      <c r="CK5" s="291"/>
      <c r="CL5" s="291"/>
      <c r="CM5" s="291"/>
      <c r="CN5" s="291"/>
      <c r="CO5" s="291"/>
      <c r="CP5" s="291"/>
      <c r="CQ5" s="291"/>
      <c r="CR5" s="291"/>
      <c r="CS5" s="291"/>
      <c r="CT5" s="291"/>
      <c r="CU5" s="291"/>
      <c r="CV5" s="291"/>
      <c r="CW5" s="291"/>
      <c r="CX5" s="291"/>
      <c r="CY5" s="291"/>
      <c r="CZ5" s="291"/>
      <c r="DA5" s="291"/>
      <c r="DB5" s="291"/>
      <c r="DC5" s="291"/>
      <c r="DD5" s="291"/>
      <c r="DE5" s="291"/>
      <c r="DF5" s="291"/>
      <c r="DG5" s="291"/>
      <c r="DH5" s="291"/>
      <c r="DI5" s="291"/>
      <c r="DJ5" s="291"/>
      <c r="DK5" s="291"/>
      <c r="DL5" s="291"/>
    </row>
    <row r="6" spans="2:116" ht="13" x14ac:dyDescent="0.2"/>
    <row r="7" spans="2:116" ht="13" x14ac:dyDescent="0.2"/>
    <row r="8" spans="2:116" ht="13" x14ac:dyDescent="0.2"/>
    <row r="9" spans="2:116" ht="13" x14ac:dyDescent="0.2"/>
    <row r="10" spans="2:116" ht="13" x14ac:dyDescent="0.2"/>
    <row r="11" spans="2:116" ht="13" x14ac:dyDescent="0.2"/>
    <row r="12" spans="2:116" ht="13" x14ac:dyDescent="0.2"/>
    <row r="13" spans="2:116" ht="13" x14ac:dyDescent="0.2"/>
    <row r="14" spans="2:116" ht="13" x14ac:dyDescent="0.2"/>
    <row r="15" spans="2:116" ht="13" x14ac:dyDescent="0.2"/>
    <row r="16" spans="2:116" ht="13" x14ac:dyDescent="0.2"/>
    <row r="17" spans="9:116" ht="13" x14ac:dyDescent="0.2"/>
    <row r="18" spans="9:116" ht="13" x14ac:dyDescent="0.2">
      <c r="I18" s="291"/>
      <c r="J18" s="291"/>
      <c r="K18" s="291"/>
      <c r="L18" s="291"/>
      <c r="M18" s="291"/>
      <c r="N18" s="291"/>
      <c r="O18" s="291"/>
      <c r="P18" s="291"/>
      <c r="Q18" s="291"/>
      <c r="R18" s="291"/>
      <c r="S18" s="291"/>
      <c r="T18" s="291"/>
      <c r="U18" s="291"/>
      <c r="V18" s="291"/>
      <c r="W18" s="291"/>
      <c r="X18" s="291"/>
      <c r="Y18" s="291"/>
      <c r="Z18" s="291"/>
      <c r="AA18" s="291"/>
      <c r="AB18" s="291"/>
      <c r="AC18" s="291"/>
      <c r="AD18" s="291"/>
      <c r="AE18" s="291"/>
      <c r="AF18" s="291"/>
      <c r="AG18" s="291"/>
      <c r="AH18" s="291"/>
      <c r="AI18" s="291"/>
      <c r="AJ18" s="291"/>
      <c r="AK18" s="291"/>
      <c r="AL18" s="291"/>
      <c r="AM18" s="291"/>
      <c r="AN18" s="291"/>
      <c r="AO18" s="291"/>
      <c r="AP18" s="291"/>
      <c r="AQ18" s="291"/>
      <c r="AR18" s="291"/>
      <c r="AS18" s="291"/>
      <c r="AT18" s="291"/>
      <c r="AU18" s="291"/>
      <c r="AV18" s="291"/>
      <c r="AW18" s="291"/>
      <c r="AX18" s="291"/>
      <c r="AY18" s="291"/>
      <c r="AZ18" s="291"/>
      <c r="BA18" s="291"/>
      <c r="BB18" s="291"/>
      <c r="BC18" s="291"/>
      <c r="BD18" s="291"/>
      <c r="BE18" s="291"/>
      <c r="BF18" s="291"/>
      <c r="BG18" s="291"/>
      <c r="BH18" s="291"/>
      <c r="BI18" s="291"/>
      <c r="BJ18" s="291"/>
      <c r="BK18" s="291"/>
      <c r="BL18" s="291"/>
      <c r="BM18" s="291"/>
      <c r="BN18" s="291"/>
      <c r="BO18" s="291"/>
      <c r="BP18" s="291"/>
      <c r="BQ18" s="291"/>
      <c r="BR18" s="291"/>
      <c r="BS18" s="291"/>
      <c r="BT18" s="291"/>
      <c r="BU18" s="291"/>
      <c r="BV18" s="291"/>
      <c r="BW18" s="291"/>
      <c r="BX18" s="291"/>
      <c r="BY18" s="291"/>
      <c r="BZ18" s="291"/>
      <c r="CA18" s="291"/>
      <c r="CB18" s="291"/>
      <c r="CC18" s="291"/>
      <c r="CD18" s="291"/>
      <c r="CE18" s="291"/>
      <c r="CF18" s="291"/>
      <c r="CG18" s="291"/>
      <c r="CH18" s="291"/>
      <c r="CI18" s="291"/>
      <c r="CJ18" s="291"/>
      <c r="CK18" s="291"/>
      <c r="CL18" s="291"/>
      <c r="CM18" s="291"/>
      <c r="CN18" s="291"/>
      <c r="CO18" s="291"/>
      <c r="CP18" s="291"/>
      <c r="CQ18" s="291"/>
      <c r="CR18" s="291"/>
      <c r="CS18" s="291"/>
      <c r="CT18" s="291"/>
      <c r="CU18" s="291"/>
      <c r="CV18" s="291"/>
      <c r="CW18" s="291"/>
      <c r="CX18" s="291"/>
      <c r="CY18" s="291"/>
      <c r="CZ18" s="291"/>
      <c r="DA18" s="291"/>
      <c r="DB18" s="291"/>
      <c r="DC18" s="291"/>
      <c r="DD18" s="291"/>
      <c r="DE18" s="291"/>
      <c r="DF18" s="291"/>
      <c r="DG18" s="291"/>
      <c r="DH18" s="291"/>
      <c r="DI18" s="291"/>
      <c r="DJ18" s="291"/>
      <c r="DK18" s="291"/>
      <c r="DL18" s="291"/>
    </row>
    <row r="19" spans="9:116" ht="13" x14ac:dyDescent="0.2"/>
    <row r="20" spans="9:116" ht="13" x14ac:dyDescent="0.2"/>
    <row r="21" spans="9:116" ht="13" x14ac:dyDescent="0.2">
      <c r="DL21" s="291"/>
    </row>
    <row r="22" spans="9:116" ht="13" x14ac:dyDescent="0.2">
      <c r="DI22" s="291"/>
      <c r="DJ22" s="291"/>
      <c r="DK22" s="291"/>
      <c r="DL22" s="291"/>
    </row>
    <row r="23" spans="9:116" ht="13" x14ac:dyDescent="0.2">
      <c r="CY23" s="291"/>
      <c r="CZ23" s="291"/>
      <c r="DA23" s="291"/>
      <c r="DB23" s="291"/>
      <c r="DC23" s="291"/>
      <c r="DD23" s="291"/>
      <c r="DE23" s="291"/>
      <c r="DF23" s="291"/>
      <c r="DG23" s="291"/>
      <c r="DH23" s="291"/>
      <c r="DI23" s="291"/>
      <c r="DJ23" s="291"/>
      <c r="DK23" s="291"/>
      <c r="DL23" s="291"/>
    </row>
    <row r="24" spans="9:116" ht="13" x14ac:dyDescent="0.2"/>
    <row r="25" spans="9:116" ht="13" x14ac:dyDescent="0.2"/>
    <row r="26" spans="9:116" ht="13" x14ac:dyDescent="0.2"/>
    <row r="27" spans="9:116" ht="13" x14ac:dyDescent="0.2"/>
    <row r="28" spans="9:116" ht="13" x14ac:dyDescent="0.2"/>
    <row r="29" spans="9:116" ht="13" x14ac:dyDescent="0.2"/>
    <row r="30" spans="9:116" ht="13" x14ac:dyDescent="0.2"/>
    <row r="31" spans="9:116" ht="13" x14ac:dyDescent="0.2"/>
    <row r="32" spans="9:116" ht="13" x14ac:dyDescent="0.2"/>
    <row r="33" spans="15:116" ht="13" x14ac:dyDescent="0.2"/>
    <row r="34" spans="15:116" ht="13" x14ac:dyDescent="0.2"/>
    <row r="35" spans="15:116" ht="13" x14ac:dyDescent="0.2">
      <c r="CZ35" s="291"/>
      <c r="DA35" s="291"/>
      <c r="DB35" s="291"/>
      <c r="DC35" s="291"/>
      <c r="DD35" s="291"/>
      <c r="DE35" s="291"/>
      <c r="DF35" s="291"/>
      <c r="DG35" s="291"/>
      <c r="DH35" s="291"/>
      <c r="DI35" s="291"/>
      <c r="DJ35" s="291"/>
      <c r="DK35" s="291"/>
      <c r="DL35" s="291"/>
    </row>
    <row r="36" spans="15:116" ht="13" x14ac:dyDescent="0.2"/>
    <row r="37" spans="15:116" ht="13" x14ac:dyDescent="0.2">
      <c r="DL37" s="291"/>
    </row>
    <row r="38" spans="15:116" ht="13" x14ac:dyDescent="0.2">
      <c r="DI38" s="291"/>
      <c r="DJ38" s="291"/>
      <c r="DK38" s="291"/>
      <c r="DL38" s="291"/>
    </row>
    <row r="39" spans="15:116" ht="13" x14ac:dyDescent="0.2"/>
    <row r="40" spans="15:116" ht="13" x14ac:dyDescent="0.2"/>
    <row r="41" spans="15:116" ht="13" x14ac:dyDescent="0.2"/>
    <row r="42" spans="15:116" ht="13" x14ac:dyDescent="0.2"/>
    <row r="43" spans="15:116" ht="13" x14ac:dyDescent="0.2">
      <c r="O43" s="291"/>
      <c r="P43" s="291"/>
      <c r="Q43" s="291"/>
      <c r="R43" s="291"/>
      <c r="S43" s="291"/>
      <c r="T43" s="291"/>
      <c r="U43" s="291"/>
      <c r="V43" s="291"/>
      <c r="W43" s="291"/>
      <c r="X43" s="291"/>
      <c r="Y43" s="291"/>
      <c r="Z43" s="291"/>
      <c r="AA43" s="291"/>
      <c r="AB43" s="291"/>
      <c r="AC43" s="291"/>
      <c r="AD43" s="291"/>
      <c r="AE43" s="291"/>
      <c r="AF43" s="291"/>
      <c r="AG43" s="291"/>
      <c r="AH43" s="291"/>
      <c r="AI43" s="291"/>
      <c r="AJ43" s="291"/>
      <c r="AK43" s="291"/>
      <c r="AL43" s="291"/>
      <c r="AM43" s="291"/>
      <c r="AN43" s="291"/>
      <c r="AO43" s="291"/>
      <c r="AP43" s="291"/>
      <c r="AQ43" s="291"/>
      <c r="AR43" s="291"/>
      <c r="AS43" s="291"/>
      <c r="AT43" s="291"/>
      <c r="AU43" s="291"/>
      <c r="AV43" s="291"/>
      <c r="AW43" s="291"/>
      <c r="AX43" s="291"/>
      <c r="AY43" s="291"/>
      <c r="AZ43" s="291"/>
      <c r="BA43" s="291"/>
      <c r="BB43" s="291"/>
      <c r="BC43" s="291"/>
      <c r="BD43" s="291"/>
      <c r="BE43" s="291"/>
      <c r="BF43" s="291"/>
      <c r="BG43" s="291"/>
      <c r="BH43" s="291"/>
      <c r="BI43" s="291"/>
      <c r="BJ43" s="291"/>
      <c r="BK43" s="291"/>
      <c r="BL43" s="291"/>
      <c r="BM43" s="291"/>
      <c r="BN43" s="291"/>
      <c r="BO43" s="291"/>
      <c r="BP43" s="291"/>
      <c r="BQ43" s="291"/>
      <c r="BR43" s="291"/>
      <c r="BS43" s="291"/>
      <c r="BT43" s="291"/>
      <c r="BU43" s="291"/>
      <c r="BV43" s="291"/>
      <c r="BW43" s="291"/>
      <c r="BX43" s="291"/>
      <c r="BY43" s="291"/>
      <c r="BZ43" s="291"/>
      <c r="CA43" s="291"/>
      <c r="CB43" s="291"/>
      <c r="CC43" s="291"/>
      <c r="CD43" s="291"/>
      <c r="CE43" s="291"/>
      <c r="CF43" s="291"/>
      <c r="CG43" s="291"/>
      <c r="CH43" s="291"/>
      <c r="CI43" s="291"/>
      <c r="CJ43" s="291"/>
      <c r="CK43" s="291"/>
      <c r="CL43" s="291"/>
      <c r="CM43" s="291"/>
      <c r="CN43" s="291"/>
      <c r="CO43" s="291"/>
      <c r="CP43" s="291"/>
      <c r="CQ43" s="291"/>
      <c r="CR43" s="291"/>
      <c r="CS43" s="291"/>
      <c r="CT43" s="291"/>
      <c r="CU43" s="291"/>
      <c r="CV43" s="291"/>
      <c r="CW43" s="291"/>
      <c r="CX43" s="291"/>
      <c r="CY43" s="291"/>
      <c r="CZ43" s="291"/>
      <c r="DA43" s="291"/>
      <c r="DB43" s="291"/>
      <c r="DC43" s="291"/>
      <c r="DD43" s="291"/>
      <c r="DE43" s="291"/>
      <c r="DF43" s="291"/>
      <c r="DG43" s="291"/>
      <c r="DH43" s="291"/>
      <c r="DI43" s="291"/>
      <c r="DJ43" s="291"/>
      <c r="DK43" s="291"/>
      <c r="DL43" s="291"/>
    </row>
    <row r="44" spans="15:116" ht="13" x14ac:dyDescent="0.2">
      <c r="DL44" s="291"/>
    </row>
    <row r="45" spans="15:116" ht="13" x14ac:dyDescent="0.2"/>
    <row r="46" spans="15:116" ht="13" x14ac:dyDescent="0.2">
      <c r="DA46" s="291"/>
      <c r="DB46" s="291"/>
      <c r="DC46" s="291"/>
      <c r="DD46" s="291"/>
      <c r="DE46" s="291"/>
      <c r="DF46" s="291"/>
      <c r="DG46" s="291"/>
      <c r="DH46" s="291"/>
      <c r="DI46" s="291"/>
      <c r="DJ46" s="291"/>
      <c r="DK46" s="291"/>
      <c r="DL46" s="291"/>
    </row>
    <row r="47" spans="15:116" ht="13" x14ac:dyDescent="0.2"/>
    <row r="48" spans="15:116" ht="13" x14ac:dyDescent="0.2"/>
    <row r="49" spans="104:116" ht="13" x14ac:dyDescent="0.2"/>
    <row r="50" spans="104:116" ht="13" x14ac:dyDescent="0.2">
      <c r="CZ50" s="291"/>
      <c r="DA50" s="291"/>
      <c r="DB50" s="291"/>
      <c r="DC50" s="291"/>
      <c r="DD50" s="291"/>
      <c r="DE50" s="291"/>
      <c r="DF50" s="291"/>
      <c r="DG50" s="291"/>
      <c r="DH50" s="291"/>
      <c r="DI50" s="291"/>
      <c r="DJ50" s="291"/>
      <c r="DK50" s="291"/>
      <c r="DL50" s="291"/>
    </row>
    <row r="51" spans="104:116" ht="13" x14ac:dyDescent="0.2"/>
    <row r="52" spans="104:116" ht="13" x14ac:dyDescent="0.2"/>
    <row r="53" spans="104:116" ht="13" x14ac:dyDescent="0.2">
      <c r="DL53" s="291"/>
    </row>
    <row r="54" spans="104:116" ht="13" x14ac:dyDescent="0.2"/>
    <row r="55" spans="104:116" ht="13" x14ac:dyDescent="0.2"/>
    <row r="56" spans="104:116" ht="13" x14ac:dyDescent="0.2"/>
    <row r="57" spans="104:116" ht="13" x14ac:dyDescent="0.2"/>
    <row r="58" spans="104:116" ht="13" x14ac:dyDescent="0.2"/>
    <row r="59" spans="104:116" ht="13" x14ac:dyDescent="0.2"/>
    <row r="60" spans="104:116" ht="13" x14ac:dyDescent="0.2"/>
    <row r="61" spans="104:116" ht="13" x14ac:dyDescent="0.2"/>
    <row r="62" spans="104:116" ht="13" x14ac:dyDescent="0.2"/>
    <row r="63" spans="104:116" ht="13" x14ac:dyDescent="0.2"/>
    <row r="64" spans="104:116" ht="13" x14ac:dyDescent="0.2"/>
    <row r="65" spans="107:116" ht="13" x14ac:dyDescent="0.2"/>
    <row r="66" spans="107:116" ht="13" x14ac:dyDescent="0.2"/>
    <row r="67" spans="107:116" ht="13" x14ac:dyDescent="0.2">
      <c r="DC67" s="291"/>
      <c r="DD67" s="291"/>
      <c r="DE67" s="291"/>
      <c r="DF67" s="291"/>
      <c r="DG67" s="291"/>
      <c r="DH67" s="291"/>
      <c r="DI67" s="291"/>
      <c r="DJ67" s="291"/>
      <c r="DK67" s="291"/>
      <c r="DL67" s="291"/>
    </row>
    <row r="68" spans="107:116" ht="13" x14ac:dyDescent="0.2"/>
    <row r="69" spans="107:116" ht="13" x14ac:dyDescent="0.2"/>
    <row r="70" spans="107:116" ht="13" x14ac:dyDescent="0.2"/>
    <row r="71" spans="107:116" ht="13" x14ac:dyDescent="0.2"/>
    <row r="72" spans="107:116" ht="13" x14ac:dyDescent="0.2"/>
    <row r="73" spans="107:116" ht="13" x14ac:dyDescent="0.2"/>
    <row r="74" spans="107:116" ht="13" x14ac:dyDescent="0.2"/>
    <row r="75" spans="107:116" ht="13" x14ac:dyDescent="0.2"/>
    <row r="76" spans="107:116" ht="13" x14ac:dyDescent="0.2"/>
    <row r="77" spans="107:116" ht="13" x14ac:dyDescent="0.2"/>
    <row r="78" spans="107:116" ht="13" x14ac:dyDescent="0.2"/>
    <row r="79" spans="107:116" ht="13" x14ac:dyDescent="0.2"/>
    <row r="80" spans="107:116" ht="13" x14ac:dyDescent="0.2"/>
    <row r="81" ht="13" x14ac:dyDescent="0.2"/>
    <row r="82" ht="13" x14ac:dyDescent="0.2"/>
    <row r="83" ht="13" x14ac:dyDescent="0.2"/>
    <row r="84" ht="13" x14ac:dyDescent="0.2"/>
    <row r="85" ht="13" x14ac:dyDescent="0.2"/>
    <row r="86" ht="13" x14ac:dyDescent="0.2"/>
    <row r="87" ht="13" x14ac:dyDescent="0.2"/>
    <row r="88" ht="13" x14ac:dyDescent="0.2"/>
    <row r="89" ht="13" x14ac:dyDescent="0.2"/>
  </sheetData>
  <sheetProtection algorithmName="SHA-512" hashValue="r2Gf1unwgjI2+iLH/r8xN/uv2vqmFMRkZULa5XUADamSOwSQ6t7xWbJ1aX5l1Lt3pYUSjxof/2xPAw70XDvMNQ==" saltValue="K6Z4euNE0ZZx6HJ5Oy3Tfw==" spinCount="100000" sheet="1" objects="1" scenarios="1"/>
  <dataConsolidate/>
  <phoneticPr fontId="2"/>
  <printOptions horizontalCentered="1" verticalCentered="1"/>
  <pageMargins left="0" right="0" top="0" bottom="0" header="0" footer="0"/>
  <pageSetup paperSize="8" scale="70" orientation="landscape" horizontalDpi="300" verticalDpi="300"/>
  <headerFooter alignWithMargins="0">
    <oddFooter>&amp;C&amp;P/&amp;N</oddFooter>
  </headerFooter>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4"/>
  <sheetViews>
    <sheetView showGridLines="0" view="pageBreakPreview" workbookViewId="0"/>
  </sheetViews>
  <sheetFormatPr defaultColWidth="0" defaultRowHeight="13.5" customHeight="1" zeroHeight="1" x14ac:dyDescent="0.2"/>
  <cols>
    <col min="1" max="36" width="2.453125" style="293" customWidth="1"/>
    <col min="37" max="44" width="17" style="293" customWidth="1"/>
    <col min="45" max="45" width="6.08984375" style="300" customWidth="1"/>
    <col min="46" max="46" width="3" style="298" customWidth="1"/>
    <col min="47" max="47" width="19.08984375" style="293" hidden="1" customWidth="1"/>
    <col min="48" max="52" width="12.6328125" style="293" hidden="1" customWidth="1"/>
    <col min="53" max="16384" width="8.6328125" style="293" hidden="1"/>
  </cols>
  <sheetData>
    <row r="1" spans="1:46" ht="13" x14ac:dyDescent="0.2">
      <c r="AS1" s="294"/>
      <c r="AT1" s="294"/>
    </row>
    <row r="2" spans="1:46" ht="13" x14ac:dyDescent="0.2">
      <c r="AS2" s="294"/>
      <c r="AT2" s="294"/>
    </row>
    <row r="3" spans="1:46" ht="13" x14ac:dyDescent="0.2">
      <c r="AS3" s="294"/>
      <c r="AT3" s="294"/>
    </row>
    <row r="4" spans="1:46" ht="13" x14ac:dyDescent="0.2">
      <c r="AS4" s="294"/>
      <c r="AT4" s="294"/>
    </row>
    <row r="5" spans="1:46" ht="16.5" x14ac:dyDescent="0.2">
      <c r="A5" s="295" t="s">
        <v>504</v>
      </c>
      <c r="B5" s="296"/>
      <c r="C5" s="296"/>
      <c r="D5" s="296"/>
      <c r="E5" s="296"/>
      <c r="F5" s="296"/>
      <c r="G5" s="296"/>
      <c r="H5" s="296"/>
      <c r="I5" s="296"/>
      <c r="J5" s="296"/>
      <c r="K5" s="296"/>
      <c r="L5" s="296"/>
      <c r="M5" s="296"/>
      <c r="N5" s="296"/>
      <c r="O5" s="296"/>
      <c r="P5" s="296"/>
      <c r="Q5" s="296"/>
      <c r="R5" s="296"/>
      <c r="S5" s="296"/>
      <c r="T5" s="296"/>
      <c r="U5" s="296"/>
      <c r="V5" s="296"/>
      <c r="W5" s="296"/>
      <c r="X5" s="296"/>
      <c r="Y5" s="296"/>
      <c r="Z5" s="296"/>
      <c r="AA5" s="296"/>
      <c r="AB5" s="296"/>
      <c r="AC5" s="296"/>
      <c r="AD5" s="296"/>
      <c r="AE5" s="296"/>
      <c r="AF5" s="296"/>
      <c r="AG5" s="296"/>
      <c r="AH5" s="296"/>
      <c r="AI5" s="296"/>
      <c r="AJ5" s="296"/>
      <c r="AK5" s="296"/>
      <c r="AL5" s="296"/>
      <c r="AM5" s="296"/>
      <c r="AN5" s="296"/>
      <c r="AO5" s="296"/>
      <c r="AP5" s="296"/>
      <c r="AQ5" s="296"/>
      <c r="AR5" s="296"/>
      <c r="AS5" s="297"/>
    </row>
    <row r="6" spans="1:46" ht="13" x14ac:dyDescent="0.2">
      <c r="A6" s="298"/>
      <c r="B6" s="294"/>
      <c r="C6" s="294"/>
      <c r="D6" s="294"/>
      <c r="E6" s="294"/>
      <c r="F6" s="294"/>
      <c r="G6" s="294"/>
      <c r="H6" s="294"/>
      <c r="I6" s="294"/>
      <c r="J6" s="294"/>
      <c r="K6" s="294"/>
      <c r="L6" s="294"/>
      <c r="M6" s="294"/>
      <c r="N6" s="294"/>
      <c r="O6" s="294"/>
      <c r="P6" s="294"/>
      <c r="Q6" s="294"/>
      <c r="R6" s="294"/>
      <c r="S6" s="294"/>
      <c r="T6" s="294"/>
      <c r="U6" s="294"/>
      <c r="V6" s="294"/>
      <c r="W6" s="294"/>
      <c r="X6" s="294"/>
      <c r="Y6" s="294"/>
      <c r="Z6" s="294"/>
      <c r="AA6" s="294"/>
      <c r="AB6" s="294"/>
      <c r="AC6" s="294"/>
      <c r="AD6" s="294"/>
      <c r="AE6" s="294"/>
      <c r="AF6" s="294"/>
      <c r="AG6" s="294"/>
      <c r="AH6" s="294"/>
      <c r="AI6" s="294"/>
      <c r="AJ6" s="294"/>
      <c r="AK6" s="299" t="s">
        <v>505</v>
      </c>
      <c r="AL6" s="299"/>
      <c r="AM6" s="299"/>
      <c r="AN6" s="299"/>
      <c r="AO6" s="294"/>
      <c r="AP6" s="294"/>
      <c r="AQ6" s="294"/>
      <c r="AR6" s="294"/>
    </row>
    <row r="7" spans="1:46" ht="13" x14ac:dyDescent="0.2">
      <c r="A7" s="298"/>
      <c r="B7" s="294"/>
      <c r="C7" s="294"/>
      <c r="D7" s="294"/>
      <c r="E7" s="294"/>
      <c r="F7" s="294"/>
      <c r="G7" s="294"/>
      <c r="H7" s="294"/>
      <c r="I7" s="294"/>
      <c r="J7" s="294"/>
      <c r="K7" s="294"/>
      <c r="L7" s="294"/>
      <c r="M7" s="294"/>
      <c r="N7" s="294"/>
      <c r="O7" s="294"/>
      <c r="P7" s="294"/>
      <c r="Q7" s="294"/>
      <c r="R7" s="294"/>
      <c r="S7" s="294"/>
      <c r="T7" s="294"/>
      <c r="U7" s="294"/>
      <c r="V7" s="294"/>
      <c r="W7" s="294"/>
      <c r="X7" s="294"/>
      <c r="Y7" s="294"/>
      <c r="Z7" s="294"/>
      <c r="AA7" s="294"/>
      <c r="AB7" s="294"/>
      <c r="AC7" s="294"/>
      <c r="AD7" s="294"/>
      <c r="AE7" s="294"/>
      <c r="AF7" s="294"/>
      <c r="AG7" s="294"/>
      <c r="AH7" s="294"/>
      <c r="AI7" s="294"/>
      <c r="AJ7" s="294"/>
      <c r="AK7" s="301"/>
      <c r="AL7" s="302"/>
      <c r="AM7" s="302"/>
      <c r="AN7" s="303"/>
      <c r="AO7" s="1178" t="s">
        <v>506</v>
      </c>
      <c r="AP7" s="304"/>
      <c r="AQ7" s="305" t="s">
        <v>507</v>
      </c>
      <c r="AR7" s="306"/>
    </row>
    <row r="8" spans="1:46" ht="13" x14ac:dyDescent="0.2">
      <c r="A8" s="298"/>
      <c r="B8" s="294"/>
      <c r="C8" s="294"/>
      <c r="D8" s="294"/>
      <c r="E8" s="294"/>
      <c r="F8" s="294"/>
      <c r="G8" s="294"/>
      <c r="H8" s="294"/>
      <c r="I8" s="294"/>
      <c r="J8" s="294"/>
      <c r="K8" s="294"/>
      <c r="L8" s="294"/>
      <c r="M8" s="294"/>
      <c r="N8" s="294"/>
      <c r="O8" s="294"/>
      <c r="P8" s="294"/>
      <c r="Q8" s="294"/>
      <c r="R8" s="294"/>
      <c r="S8" s="294"/>
      <c r="T8" s="294"/>
      <c r="U8" s="294"/>
      <c r="V8" s="294"/>
      <c r="W8" s="294"/>
      <c r="X8" s="294"/>
      <c r="Y8" s="294"/>
      <c r="Z8" s="294"/>
      <c r="AA8" s="294"/>
      <c r="AB8" s="294"/>
      <c r="AC8" s="294"/>
      <c r="AD8" s="294"/>
      <c r="AE8" s="294"/>
      <c r="AF8" s="294"/>
      <c r="AG8" s="294"/>
      <c r="AH8" s="294"/>
      <c r="AI8" s="294"/>
      <c r="AJ8" s="294"/>
      <c r="AK8" s="307"/>
      <c r="AL8" s="308"/>
      <c r="AM8" s="308"/>
      <c r="AN8" s="309"/>
      <c r="AO8" s="1179"/>
      <c r="AP8" s="310" t="s">
        <v>508</v>
      </c>
      <c r="AQ8" s="311" t="s">
        <v>509</v>
      </c>
      <c r="AR8" s="312" t="s">
        <v>510</v>
      </c>
    </row>
    <row r="9" spans="1:46" ht="13" x14ac:dyDescent="0.2">
      <c r="A9" s="298"/>
      <c r="B9" s="294"/>
      <c r="C9" s="294"/>
      <c r="D9" s="294"/>
      <c r="E9" s="294"/>
      <c r="F9" s="294"/>
      <c r="G9" s="294"/>
      <c r="H9" s="294"/>
      <c r="I9" s="294"/>
      <c r="J9" s="294"/>
      <c r="K9" s="294"/>
      <c r="L9" s="294"/>
      <c r="M9" s="294"/>
      <c r="N9" s="294"/>
      <c r="O9" s="294"/>
      <c r="P9" s="294"/>
      <c r="Q9" s="294"/>
      <c r="R9" s="294"/>
      <c r="S9" s="294"/>
      <c r="T9" s="294"/>
      <c r="U9" s="294"/>
      <c r="V9" s="294"/>
      <c r="W9" s="294"/>
      <c r="X9" s="294"/>
      <c r="Y9" s="294"/>
      <c r="Z9" s="294"/>
      <c r="AA9" s="294"/>
      <c r="AB9" s="294"/>
      <c r="AC9" s="294"/>
      <c r="AD9" s="294"/>
      <c r="AE9" s="294"/>
      <c r="AF9" s="294"/>
      <c r="AG9" s="294"/>
      <c r="AH9" s="294"/>
      <c r="AI9" s="294"/>
      <c r="AJ9" s="294"/>
      <c r="AK9" s="1192" t="s">
        <v>511</v>
      </c>
      <c r="AL9" s="1193"/>
      <c r="AM9" s="1193"/>
      <c r="AN9" s="1194"/>
      <c r="AO9" s="313">
        <v>580501</v>
      </c>
      <c r="AP9" s="313">
        <v>150194</v>
      </c>
      <c r="AQ9" s="314">
        <v>198046</v>
      </c>
      <c r="AR9" s="315">
        <v>-24.2</v>
      </c>
    </row>
    <row r="10" spans="1:46" ht="13" x14ac:dyDescent="0.2">
      <c r="A10" s="298"/>
      <c r="B10" s="294"/>
      <c r="C10" s="294"/>
      <c r="D10" s="294"/>
      <c r="E10" s="294"/>
      <c r="F10" s="294"/>
      <c r="G10" s="294"/>
      <c r="H10" s="294"/>
      <c r="I10" s="294"/>
      <c r="J10" s="294"/>
      <c r="K10" s="294"/>
      <c r="L10" s="294"/>
      <c r="M10" s="294"/>
      <c r="N10" s="294"/>
      <c r="O10" s="294"/>
      <c r="P10" s="294"/>
      <c r="Q10" s="294"/>
      <c r="R10" s="294"/>
      <c r="S10" s="294"/>
      <c r="T10" s="294"/>
      <c r="U10" s="294"/>
      <c r="V10" s="294"/>
      <c r="W10" s="294"/>
      <c r="X10" s="294"/>
      <c r="Y10" s="294"/>
      <c r="Z10" s="294"/>
      <c r="AA10" s="294"/>
      <c r="AB10" s="294"/>
      <c r="AC10" s="294"/>
      <c r="AD10" s="294"/>
      <c r="AE10" s="294"/>
      <c r="AF10" s="294"/>
      <c r="AG10" s="294"/>
      <c r="AH10" s="294"/>
      <c r="AI10" s="294"/>
      <c r="AJ10" s="294"/>
      <c r="AK10" s="1192" t="s">
        <v>512</v>
      </c>
      <c r="AL10" s="1193"/>
      <c r="AM10" s="1193"/>
      <c r="AN10" s="1194"/>
      <c r="AO10" s="316">
        <v>49871</v>
      </c>
      <c r="AP10" s="316">
        <v>12903</v>
      </c>
      <c r="AQ10" s="317">
        <v>23470</v>
      </c>
      <c r="AR10" s="318">
        <v>-45</v>
      </c>
    </row>
    <row r="11" spans="1:46" ht="13.5" customHeight="1" x14ac:dyDescent="0.2">
      <c r="A11" s="298"/>
      <c r="B11" s="294"/>
      <c r="C11" s="294"/>
      <c r="D11" s="294"/>
      <c r="E11" s="294"/>
      <c r="F11" s="294"/>
      <c r="G11" s="294"/>
      <c r="H11" s="294"/>
      <c r="I11" s="294"/>
      <c r="J11" s="294"/>
      <c r="K11" s="294"/>
      <c r="L11" s="294"/>
      <c r="M11" s="294"/>
      <c r="N11" s="294"/>
      <c r="O11" s="294"/>
      <c r="P11" s="294"/>
      <c r="Q11" s="294"/>
      <c r="R11" s="294"/>
      <c r="S11" s="294"/>
      <c r="T11" s="294"/>
      <c r="U11" s="294"/>
      <c r="V11" s="294"/>
      <c r="W11" s="294"/>
      <c r="X11" s="294"/>
      <c r="Y11" s="294"/>
      <c r="Z11" s="294"/>
      <c r="AA11" s="294"/>
      <c r="AB11" s="294"/>
      <c r="AC11" s="294"/>
      <c r="AD11" s="294"/>
      <c r="AE11" s="294"/>
      <c r="AF11" s="294"/>
      <c r="AG11" s="294"/>
      <c r="AH11" s="294"/>
      <c r="AI11" s="294"/>
      <c r="AJ11" s="294"/>
      <c r="AK11" s="1192" t="s">
        <v>513</v>
      </c>
      <c r="AL11" s="1193"/>
      <c r="AM11" s="1193"/>
      <c r="AN11" s="1194"/>
      <c r="AO11" s="316">
        <v>159633</v>
      </c>
      <c r="AP11" s="316">
        <v>41302</v>
      </c>
      <c r="AQ11" s="317">
        <v>31217</v>
      </c>
      <c r="AR11" s="318">
        <v>32.299999999999997</v>
      </c>
    </row>
    <row r="12" spans="1:46" ht="13.5" customHeight="1" x14ac:dyDescent="0.2">
      <c r="A12" s="298"/>
      <c r="B12" s="294"/>
      <c r="C12" s="294"/>
      <c r="D12" s="294"/>
      <c r="E12" s="294"/>
      <c r="F12" s="294"/>
      <c r="G12" s="294"/>
      <c r="H12" s="294"/>
      <c r="I12" s="294"/>
      <c r="J12" s="294"/>
      <c r="K12" s="294"/>
      <c r="L12" s="294"/>
      <c r="M12" s="294"/>
      <c r="N12" s="294"/>
      <c r="O12" s="294"/>
      <c r="P12" s="294"/>
      <c r="Q12" s="294"/>
      <c r="R12" s="294"/>
      <c r="S12" s="294"/>
      <c r="T12" s="294"/>
      <c r="U12" s="294"/>
      <c r="V12" s="294"/>
      <c r="W12" s="294"/>
      <c r="X12" s="294"/>
      <c r="Y12" s="294"/>
      <c r="Z12" s="294"/>
      <c r="AA12" s="294"/>
      <c r="AB12" s="294"/>
      <c r="AC12" s="294"/>
      <c r="AD12" s="294"/>
      <c r="AE12" s="294"/>
      <c r="AF12" s="294"/>
      <c r="AG12" s="294"/>
      <c r="AH12" s="294"/>
      <c r="AI12" s="294"/>
      <c r="AJ12" s="294"/>
      <c r="AK12" s="1192" t="s">
        <v>514</v>
      </c>
      <c r="AL12" s="1193"/>
      <c r="AM12" s="1193"/>
      <c r="AN12" s="1194"/>
      <c r="AO12" s="316">
        <v>7175</v>
      </c>
      <c r="AP12" s="316">
        <v>1856</v>
      </c>
      <c r="AQ12" s="317">
        <v>3147</v>
      </c>
      <c r="AR12" s="318">
        <v>-41</v>
      </c>
    </row>
    <row r="13" spans="1:46" ht="13.5" customHeight="1" x14ac:dyDescent="0.2">
      <c r="A13" s="298"/>
      <c r="B13" s="294"/>
      <c r="C13" s="294"/>
      <c r="D13" s="294"/>
      <c r="E13" s="294"/>
      <c r="F13" s="294"/>
      <c r="G13" s="294"/>
      <c r="H13" s="294"/>
      <c r="I13" s="294"/>
      <c r="J13" s="294"/>
      <c r="K13" s="294"/>
      <c r="L13" s="294"/>
      <c r="M13" s="294"/>
      <c r="N13" s="294"/>
      <c r="O13" s="294"/>
      <c r="P13" s="294"/>
      <c r="Q13" s="294"/>
      <c r="R13" s="294"/>
      <c r="S13" s="294"/>
      <c r="T13" s="294"/>
      <c r="U13" s="294"/>
      <c r="V13" s="294"/>
      <c r="W13" s="294"/>
      <c r="X13" s="294"/>
      <c r="Y13" s="294"/>
      <c r="Z13" s="294"/>
      <c r="AA13" s="294"/>
      <c r="AB13" s="294"/>
      <c r="AC13" s="294"/>
      <c r="AD13" s="294"/>
      <c r="AE13" s="294"/>
      <c r="AF13" s="294"/>
      <c r="AG13" s="294"/>
      <c r="AH13" s="294"/>
      <c r="AI13" s="294"/>
      <c r="AJ13" s="294"/>
      <c r="AK13" s="1192" t="s">
        <v>515</v>
      </c>
      <c r="AL13" s="1193"/>
      <c r="AM13" s="1193"/>
      <c r="AN13" s="1194"/>
      <c r="AO13" s="316" t="s">
        <v>516</v>
      </c>
      <c r="AP13" s="316" t="s">
        <v>516</v>
      </c>
      <c r="AQ13" s="317" t="s">
        <v>516</v>
      </c>
      <c r="AR13" s="318" t="s">
        <v>516</v>
      </c>
    </row>
    <row r="14" spans="1:46" ht="13.5" customHeight="1" x14ac:dyDescent="0.2">
      <c r="A14" s="298"/>
      <c r="B14" s="294"/>
      <c r="C14" s="294"/>
      <c r="D14" s="294"/>
      <c r="E14" s="294"/>
      <c r="F14" s="294"/>
      <c r="G14" s="294"/>
      <c r="H14" s="294"/>
      <c r="I14" s="294"/>
      <c r="J14" s="294"/>
      <c r="K14" s="294"/>
      <c r="L14" s="294"/>
      <c r="M14" s="294"/>
      <c r="N14" s="294"/>
      <c r="O14" s="294"/>
      <c r="P14" s="294"/>
      <c r="Q14" s="294"/>
      <c r="R14" s="294"/>
      <c r="S14" s="294"/>
      <c r="T14" s="294"/>
      <c r="U14" s="294"/>
      <c r="V14" s="294"/>
      <c r="W14" s="294"/>
      <c r="X14" s="294"/>
      <c r="Y14" s="294"/>
      <c r="Z14" s="294"/>
      <c r="AA14" s="294"/>
      <c r="AB14" s="294"/>
      <c r="AC14" s="294"/>
      <c r="AD14" s="294"/>
      <c r="AE14" s="294"/>
      <c r="AF14" s="294"/>
      <c r="AG14" s="294"/>
      <c r="AH14" s="294"/>
      <c r="AI14" s="294"/>
      <c r="AJ14" s="294"/>
      <c r="AK14" s="1192" t="s">
        <v>517</v>
      </c>
      <c r="AL14" s="1193"/>
      <c r="AM14" s="1193"/>
      <c r="AN14" s="1194"/>
      <c r="AO14" s="316">
        <v>19184</v>
      </c>
      <c r="AP14" s="316">
        <v>4964</v>
      </c>
      <c r="AQ14" s="317">
        <v>10757</v>
      </c>
      <c r="AR14" s="318">
        <v>-53.9</v>
      </c>
    </row>
    <row r="15" spans="1:46" ht="13.5" customHeight="1" x14ac:dyDescent="0.2">
      <c r="A15" s="298"/>
      <c r="B15" s="294"/>
      <c r="C15" s="294"/>
      <c r="D15" s="294"/>
      <c r="E15" s="294"/>
      <c r="F15" s="294"/>
      <c r="G15" s="294"/>
      <c r="H15" s="294"/>
      <c r="I15" s="294"/>
      <c r="J15" s="294"/>
      <c r="K15" s="294"/>
      <c r="L15" s="294"/>
      <c r="M15" s="294"/>
      <c r="N15" s="294"/>
      <c r="O15" s="294"/>
      <c r="P15" s="294"/>
      <c r="Q15" s="294"/>
      <c r="R15" s="294"/>
      <c r="S15" s="294"/>
      <c r="T15" s="294"/>
      <c r="U15" s="294"/>
      <c r="V15" s="294"/>
      <c r="W15" s="294"/>
      <c r="X15" s="294"/>
      <c r="Y15" s="294"/>
      <c r="Z15" s="294"/>
      <c r="AA15" s="294"/>
      <c r="AB15" s="294"/>
      <c r="AC15" s="294"/>
      <c r="AD15" s="294"/>
      <c r="AE15" s="294"/>
      <c r="AF15" s="294"/>
      <c r="AG15" s="294"/>
      <c r="AH15" s="294"/>
      <c r="AI15" s="294"/>
      <c r="AJ15" s="294"/>
      <c r="AK15" s="1192" t="s">
        <v>518</v>
      </c>
      <c r="AL15" s="1193"/>
      <c r="AM15" s="1193"/>
      <c r="AN15" s="1194"/>
      <c r="AO15" s="316">
        <v>9603</v>
      </c>
      <c r="AP15" s="316">
        <v>2485</v>
      </c>
      <c r="AQ15" s="317">
        <v>4810</v>
      </c>
      <c r="AR15" s="318">
        <v>-48.3</v>
      </c>
    </row>
    <row r="16" spans="1:46" ht="13" x14ac:dyDescent="0.2">
      <c r="A16" s="298"/>
      <c r="B16" s="294"/>
      <c r="C16" s="294"/>
      <c r="D16" s="294"/>
      <c r="E16" s="294"/>
      <c r="F16" s="294"/>
      <c r="G16" s="294"/>
      <c r="H16" s="294"/>
      <c r="I16" s="294"/>
      <c r="J16" s="294"/>
      <c r="K16" s="294"/>
      <c r="L16" s="294"/>
      <c r="M16" s="294"/>
      <c r="N16" s="294"/>
      <c r="O16" s="294"/>
      <c r="P16" s="294"/>
      <c r="Q16" s="294"/>
      <c r="R16" s="294"/>
      <c r="S16" s="294"/>
      <c r="T16" s="294"/>
      <c r="U16" s="294"/>
      <c r="V16" s="294"/>
      <c r="W16" s="294"/>
      <c r="X16" s="294"/>
      <c r="Y16" s="294"/>
      <c r="Z16" s="294"/>
      <c r="AA16" s="294"/>
      <c r="AB16" s="294"/>
      <c r="AC16" s="294"/>
      <c r="AD16" s="294"/>
      <c r="AE16" s="294"/>
      <c r="AF16" s="294"/>
      <c r="AG16" s="294"/>
      <c r="AH16" s="294"/>
      <c r="AI16" s="294"/>
      <c r="AJ16" s="294"/>
      <c r="AK16" s="1195" t="s">
        <v>519</v>
      </c>
      <c r="AL16" s="1196"/>
      <c r="AM16" s="1196"/>
      <c r="AN16" s="1197"/>
      <c r="AO16" s="316">
        <v>-60806</v>
      </c>
      <c r="AP16" s="316">
        <v>-15732</v>
      </c>
      <c r="AQ16" s="317">
        <v>-18847</v>
      </c>
      <c r="AR16" s="318">
        <v>-16.5</v>
      </c>
    </row>
    <row r="17" spans="1:46" ht="13" x14ac:dyDescent="0.2">
      <c r="A17" s="298"/>
      <c r="B17" s="294"/>
      <c r="C17" s="294"/>
      <c r="D17" s="294"/>
      <c r="E17" s="294"/>
      <c r="F17" s="294"/>
      <c r="G17" s="294"/>
      <c r="H17" s="294"/>
      <c r="I17" s="294"/>
      <c r="J17" s="294"/>
      <c r="K17" s="294"/>
      <c r="L17" s="294"/>
      <c r="M17" s="294"/>
      <c r="N17" s="294"/>
      <c r="O17" s="294"/>
      <c r="P17" s="294"/>
      <c r="Q17" s="294"/>
      <c r="R17" s="294"/>
      <c r="S17" s="294"/>
      <c r="T17" s="294"/>
      <c r="U17" s="294"/>
      <c r="V17" s="294"/>
      <c r="W17" s="294"/>
      <c r="X17" s="294"/>
      <c r="Y17" s="294"/>
      <c r="Z17" s="294"/>
      <c r="AA17" s="294"/>
      <c r="AB17" s="294"/>
      <c r="AC17" s="294"/>
      <c r="AD17" s="294"/>
      <c r="AE17" s="294"/>
      <c r="AF17" s="294"/>
      <c r="AG17" s="294"/>
      <c r="AH17" s="294"/>
      <c r="AI17" s="294"/>
      <c r="AJ17" s="294"/>
      <c r="AK17" s="1195" t="s">
        <v>192</v>
      </c>
      <c r="AL17" s="1196"/>
      <c r="AM17" s="1196"/>
      <c r="AN17" s="1197"/>
      <c r="AO17" s="316">
        <v>765161</v>
      </c>
      <c r="AP17" s="316">
        <v>197972</v>
      </c>
      <c r="AQ17" s="317">
        <v>252599</v>
      </c>
      <c r="AR17" s="318">
        <v>-21.6</v>
      </c>
    </row>
    <row r="18" spans="1:46" ht="13" x14ac:dyDescent="0.2">
      <c r="A18" s="298"/>
      <c r="B18" s="294"/>
      <c r="C18" s="294"/>
      <c r="D18" s="294"/>
      <c r="E18" s="294"/>
      <c r="F18" s="294"/>
      <c r="G18" s="294"/>
      <c r="H18" s="294"/>
      <c r="I18" s="294"/>
      <c r="J18" s="294"/>
      <c r="K18" s="294"/>
      <c r="L18" s="294"/>
      <c r="M18" s="294"/>
      <c r="N18" s="294"/>
      <c r="O18" s="294"/>
      <c r="P18" s="294"/>
      <c r="Q18" s="294"/>
      <c r="R18" s="294"/>
      <c r="S18" s="294"/>
      <c r="T18" s="294"/>
      <c r="U18" s="294"/>
      <c r="V18" s="294"/>
      <c r="W18" s="294"/>
      <c r="X18" s="294"/>
      <c r="Y18" s="294"/>
      <c r="Z18" s="294"/>
      <c r="AA18" s="294"/>
      <c r="AB18" s="294"/>
      <c r="AC18" s="294"/>
      <c r="AD18" s="294"/>
      <c r="AE18" s="294"/>
      <c r="AF18" s="294"/>
      <c r="AG18" s="294"/>
      <c r="AH18" s="294"/>
      <c r="AI18" s="294"/>
      <c r="AJ18" s="294"/>
      <c r="AK18" s="294"/>
      <c r="AL18" s="294"/>
      <c r="AM18" s="294"/>
      <c r="AN18" s="294"/>
      <c r="AO18" s="294"/>
      <c r="AP18" s="294"/>
      <c r="AQ18" s="319"/>
      <c r="AR18" s="319"/>
    </row>
    <row r="19" spans="1:46" ht="13" x14ac:dyDescent="0.2">
      <c r="A19" s="298"/>
      <c r="B19" s="294"/>
      <c r="C19" s="294"/>
      <c r="D19" s="294"/>
      <c r="E19" s="294"/>
      <c r="F19" s="294"/>
      <c r="G19" s="294"/>
      <c r="H19" s="294"/>
      <c r="I19" s="294"/>
      <c r="J19" s="294"/>
      <c r="K19" s="294"/>
      <c r="L19" s="294"/>
      <c r="M19" s="294"/>
      <c r="N19" s="294"/>
      <c r="O19" s="294"/>
      <c r="P19" s="294"/>
      <c r="Q19" s="294"/>
      <c r="R19" s="294"/>
      <c r="S19" s="294"/>
      <c r="T19" s="294"/>
      <c r="U19" s="294"/>
      <c r="V19" s="294"/>
      <c r="W19" s="294"/>
      <c r="X19" s="294"/>
      <c r="Y19" s="294"/>
      <c r="Z19" s="294"/>
      <c r="AA19" s="294"/>
      <c r="AB19" s="294"/>
      <c r="AC19" s="294"/>
      <c r="AD19" s="294"/>
      <c r="AE19" s="294"/>
      <c r="AF19" s="294"/>
      <c r="AG19" s="294"/>
      <c r="AH19" s="294"/>
      <c r="AI19" s="294"/>
      <c r="AJ19" s="294"/>
      <c r="AK19" s="294" t="s">
        <v>520</v>
      </c>
      <c r="AL19" s="294"/>
      <c r="AM19" s="294"/>
      <c r="AN19" s="294"/>
      <c r="AO19" s="294"/>
      <c r="AP19" s="294"/>
      <c r="AQ19" s="294"/>
      <c r="AR19" s="294"/>
    </row>
    <row r="20" spans="1:46" ht="13" x14ac:dyDescent="0.2">
      <c r="A20" s="298"/>
      <c r="B20" s="294"/>
      <c r="C20" s="294"/>
      <c r="D20" s="294"/>
      <c r="E20" s="294"/>
      <c r="F20" s="294"/>
      <c r="G20" s="294"/>
      <c r="H20" s="294"/>
      <c r="I20" s="294"/>
      <c r="J20" s="294"/>
      <c r="K20" s="294"/>
      <c r="L20" s="294"/>
      <c r="M20" s="294"/>
      <c r="N20" s="294"/>
      <c r="O20" s="294"/>
      <c r="P20" s="294"/>
      <c r="Q20" s="294"/>
      <c r="R20" s="294"/>
      <c r="S20" s="294"/>
      <c r="T20" s="294"/>
      <c r="U20" s="294"/>
      <c r="V20" s="294"/>
      <c r="W20" s="294"/>
      <c r="X20" s="294"/>
      <c r="Y20" s="294"/>
      <c r="Z20" s="294"/>
      <c r="AA20" s="294"/>
      <c r="AB20" s="294"/>
      <c r="AC20" s="294"/>
      <c r="AD20" s="294"/>
      <c r="AE20" s="294"/>
      <c r="AF20" s="294"/>
      <c r="AG20" s="294"/>
      <c r="AH20" s="294"/>
      <c r="AI20" s="294"/>
      <c r="AJ20" s="294"/>
      <c r="AK20" s="320"/>
      <c r="AL20" s="321"/>
      <c r="AM20" s="321"/>
      <c r="AN20" s="322"/>
      <c r="AO20" s="323" t="s">
        <v>521</v>
      </c>
      <c r="AP20" s="324" t="s">
        <v>522</v>
      </c>
      <c r="AQ20" s="325" t="s">
        <v>523</v>
      </c>
      <c r="AR20" s="326"/>
    </row>
    <row r="21" spans="1:46" s="332" customFormat="1" ht="13" x14ac:dyDescent="0.2">
      <c r="A21" s="327"/>
      <c r="B21" s="299"/>
      <c r="C21" s="299"/>
      <c r="D21" s="299"/>
      <c r="E21" s="299"/>
      <c r="F21" s="299"/>
      <c r="G21" s="299"/>
      <c r="H21" s="299"/>
      <c r="I21" s="299"/>
      <c r="J21" s="299"/>
      <c r="K21" s="299"/>
      <c r="L21" s="299"/>
      <c r="M21" s="299"/>
      <c r="N21" s="299"/>
      <c r="O21" s="299"/>
      <c r="P21" s="299"/>
      <c r="Q21" s="299"/>
      <c r="R21" s="299"/>
      <c r="S21" s="299"/>
      <c r="T21" s="299"/>
      <c r="U21" s="299"/>
      <c r="V21" s="299"/>
      <c r="W21" s="299"/>
      <c r="X21" s="299"/>
      <c r="Y21" s="299"/>
      <c r="Z21" s="299"/>
      <c r="AA21" s="299"/>
      <c r="AB21" s="299"/>
      <c r="AC21" s="299"/>
      <c r="AD21" s="299"/>
      <c r="AE21" s="299"/>
      <c r="AF21" s="299"/>
      <c r="AG21" s="299"/>
      <c r="AH21" s="299"/>
      <c r="AI21" s="299"/>
      <c r="AJ21" s="299"/>
      <c r="AK21" s="1189" t="s">
        <v>524</v>
      </c>
      <c r="AL21" s="1190"/>
      <c r="AM21" s="1190"/>
      <c r="AN21" s="1191"/>
      <c r="AO21" s="328">
        <v>17.59</v>
      </c>
      <c r="AP21" s="329">
        <v>22.36</v>
      </c>
      <c r="AQ21" s="330">
        <v>-4.7699999999999996</v>
      </c>
      <c r="AR21" s="299"/>
      <c r="AS21" s="331"/>
      <c r="AT21" s="327"/>
    </row>
    <row r="22" spans="1:46" s="332" customFormat="1" ht="13" x14ac:dyDescent="0.2">
      <c r="A22" s="327"/>
      <c r="B22" s="299"/>
      <c r="C22" s="299"/>
      <c r="D22" s="299"/>
      <c r="E22" s="299"/>
      <c r="F22" s="299"/>
      <c r="G22" s="299"/>
      <c r="H22" s="299"/>
      <c r="I22" s="299"/>
      <c r="J22" s="299"/>
      <c r="K22" s="299"/>
      <c r="L22" s="299"/>
      <c r="M22" s="299"/>
      <c r="N22" s="299"/>
      <c r="O22" s="299"/>
      <c r="P22" s="299"/>
      <c r="Q22" s="299"/>
      <c r="R22" s="299"/>
      <c r="S22" s="299"/>
      <c r="T22" s="299"/>
      <c r="U22" s="299"/>
      <c r="V22" s="299"/>
      <c r="W22" s="299"/>
      <c r="X22" s="299"/>
      <c r="Y22" s="299"/>
      <c r="Z22" s="299"/>
      <c r="AA22" s="299"/>
      <c r="AB22" s="299"/>
      <c r="AC22" s="299"/>
      <c r="AD22" s="299"/>
      <c r="AE22" s="299"/>
      <c r="AF22" s="299"/>
      <c r="AG22" s="299"/>
      <c r="AH22" s="299"/>
      <c r="AI22" s="299"/>
      <c r="AJ22" s="299"/>
      <c r="AK22" s="1189" t="s">
        <v>525</v>
      </c>
      <c r="AL22" s="1190"/>
      <c r="AM22" s="1190"/>
      <c r="AN22" s="1191"/>
      <c r="AO22" s="333">
        <v>95.9</v>
      </c>
      <c r="AP22" s="334">
        <v>95.6</v>
      </c>
      <c r="AQ22" s="335">
        <v>0.3</v>
      </c>
      <c r="AR22" s="319"/>
      <c r="AS22" s="331"/>
      <c r="AT22" s="327"/>
    </row>
    <row r="23" spans="1:46" s="332" customFormat="1" ht="13" x14ac:dyDescent="0.2">
      <c r="A23" s="327"/>
      <c r="B23" s="299"/>
      <c r="C23" s="299"/>
      <c r="D23" s="299"/>
      <c r="E23" s="299"/>
      <c r="F23" s="299"/>
      <c r="G23" s="299"/>
      <c r="H23" s="299"/>
      <c r="I23" s="299"/>
      <c r="J23" s="299"/>
      <c r="K23" s="299"/>
      <c r="L23" s="299"/>
      <c r="M23" s="299"/>
      <c r="N23" s="299"/>
      <c r="O23" s="299"/>
      <c r="P23" s="299"/>
      <c r="Q23" s="299"/>
      <c r="R23" s="299"/>
      <c r="S23" s="299"/>
      <c r="T23" s="299"/>
      <c r="U23" s="299"/>
      <c r="V23" s="299"/>
      <c r="W23" s="299"/>
      <c r="X23" s="299"/>
      <c r="Y23" s="299"/>
      <c r="Z23" s="299"/>
      <c r="AA23" s="299"/>
      <c r="AB23" s="299"/>
      <c r="AC23" s="299"/>
      <c r="AD23" s="299"/>
      <c r="AE23" s="299"/>
      <c r="AF23" s="299"/>
      <c r="AG23" s="299"/>
      <c r="AH23" s="299"/>
      <c r="AI23" s="299"/>
      <c r="AJ23" s="299"/>
      <c r="AK23" s="299"/>
      <c r="AL23" s="299"/>
      <c r="AM23" s="299"/>
      <c r="AN23" s="299"/>
      <c r="AO23" s="299"/>
      <c r="AP23" s="319"/>
      <c r="AQ23" s="319"/>
      <c r="AR23" s="319"/>
      <c r="AS23" s="331"/>
      <c r="AT23" s="327"/>
    </row>
    <row r="24" spans="1:46" s="332" customFormat="1" ht="13" x14ac:dyDescent="0.2">
      <c r="A24" s="327"/>
      <c r="B24" s="299"/>
      <c r="C24" s="299"/>
      <c r="D24" s="299"/>
      <c r="E24" s="299"/>
      <c r="F24" s="299"/>
      <c r="G24" s="299"/>
      <c r="H24" s="299"/>
      <c r="I24" s="299"/>
      <c r="J24" s="299"/>
      <c r="K24" s="299"/>
      <c r="L24" s="299"/>
      <c r="M24" s="299"/>
      <c r="N24" s="299"/>
      <c r="O24" s="299"/>
      <c r="P24" s="299"/>
      <c r="Q24" s="299"/>
      <c r="R24" s="299"/>
      <c r="S24" s="299"/>
      <c r="T24" s="299"/>
      <c r="U24" s="299"/>
      <c r="V24" s="299"/>
      <c r="W24" s="299"/>
      <c r="X24" s="299"/>
      <c r="Y24" s="299"/>
      <c r="Z24" s="299"/>
      <c r="AA24" s="299"/>
      <c r="AB24" s="299"/>
      <c r="AC24" s="299"/>
      <c r="AD24" s="299"/>
      <c r="AE24" s="299"/>
      <c r="AF24" s="299"/>
      <c r="AG24" s="299"/>
      <c r="AH24" s="299"/>
      <c r="AI24" s="299"/>
      <c r="AJ24" s="299"/>
      <c r="AK24" s="299"/>
      <c r="AL24" s="299"/>
      <c r="AM24" s="299"/>
      <c r="AN24" s="299"/>
      <c r="AO24" s="299"/>
      <c r="AP24" s="319"/>
      <c r="AQ24" s="319"/>
      <c r="AR24" s="319"/>
      <c r="AS24" s="331"/>
      <c r="AT24" s="327"/>
    </row>
    <row r="25" spans="1:46" s="332" customFormat="1" ht="13" x14ac:dyDescent="0.2">
      <c r="A25" s="336"/>
      <c r="B25" s="337"/>
      <c r="C25" s="337"/>
      <c r="D25" s="337"/>
      <c r="E25" s="337"/>
      <c r="F25" s="337"/>
      <c r="G25" s="337"/>
      <c r="H25" s="337"/>
      <c r="I25" s="337"/>
      <c r="J25" s="337"/>
      <c r="K25" s="337"/>
      <c r="L25" s="337"/>
      <c r="M25" s="337"/>
      <c r="N25" s="337"/>
      <c r="O25" s="337"/>
      <c r="P25" s="337"/>
      <c r="Q25" s="337"/>
      <c r="R25" s="337"/>
      <c r="S25" s="337"/>
      <c r="T25" s="337"/>
      <c r="U25" s="337"/>
      <c r="V25" s="337"/>
      <c r="W25" s="337"/>
      <c r="X25" s="337"/>
      <c r="Y25" s="337"/>
      <c r="Z25" s="337"/>
      <c r="AA25" s="337"/>
      <c r="AB25" s="337"/>
      <c r="AC25" s="337"/>
      <c r="AD25" s="337"/>
      <c r="AE25" s="337"/>
      <c r="AF25" s="337"/>
      <c r="AG25" s="337"/>
      <c r="AH25" s="337"/>
      <c r="AI25" s="337"/>
      <c r="AJ25" s="337"/>
      <c r="AK25" s="337"/>
      <c r="AL25" s="337"/>
      <c r="AM25" s="337"/>
      <c r="AN25" s="337"/>
      <c r="AO25" s="337"/>
      <c r="AP25" s="338"/>
      <c r="AQ25" s="338"/>
      <c r="AR25" s="338"/>
      <c r="AS25" s="339"/>
      <c r="AT25" s="327"/>
    </row>
    <row r="26" spans="1:46" s="332" customFormat="1" ht="13" x14ac:dyDescent="0.2">
      <c r="A26" s="299" t="s">
        <v>526</v>
      </c>
      <c r="B26" s="299"/>
      <c r="C26" s="299"/>
      <c r="D26" s="299"/>
      <c r="E26" s="299"/>
      <c r="F26" s="299"/>
      <c r="G26" s="299"/>
      <c r="H26" s="299"/>
      <c r="I26" s="299"/>
      <c r="J26" s="299"/>
      <c r="K26" s="299"/>
      <c r="L26" s="299"/>
      <c r="M26" s="299"/>
      <c r="N26" s="299"/>
      <c r="O26" s="299"/>
      <c r="P26" s="299"/>
      <c r="Q26" s="299"/>
      <c r="R26" s="299"/>
      <c r="S26" s="299"/>
      <c r="T26" s="299"/>
      <c r="U26" s="299"/>
      <c r="V26" s="299"/>
      <c r="W26" s="299"/>
      <c r="X26" s="299"/>
      <c r="Y26" s="299"/>
      <c r="Z26" s="299"/>
      <c r="AA26" s="299"/>
      <c r="AB26" s="299"/>
      <c r="AC26" s="299"/>
      <c r="AD26" s="299"/>
      <c r="AE26" s="299"/>
      <c r="AF26" s="299"/>
      <c r="AG26" s="299"/>
      <c r="AH26" s="299"/>
      <c r="AI26" s="299"/>
      <c r="AJ26" s="299"/>
      <c r="AK26" s="299"/>
      <c r="AL26" s="299"/>
      <c r="AM26" s="299"/>
      <c r="AN26" s="299"/>
      <c r="AO26" s="299"/>
      <c r="AP26" s="319"/>
      <c r="AQ26" s="319"/>
      <c r="AR26" s="319"/>
      <c r="AS26" s="299"/>
      <c r="AT26" s="299"/>
    </row>
    <row r="27" spans="1:46" ht="13" x14ac:dyDescent="0.2">
      <c r="A27" s="340"/>
      <c r="AO27" s="294"/>
      <c r="AP27" s="294"/>
      <c r="AQ27" s="294"/>
      <c r="AR27" s="294"/>
      <c r="AS27" s="294"/>
      <c r="AT27" s="294"/>
    </row>
    <row r="28" spans="1:46" ht="16.5" x14ac:dyDescent="0.2">
      <c r="A28" s="295" t="s">
        <v>527</v>
      </c>
      <c r="B28" s="296"/>
      <c r="C28" s="296"/>
      <c r="D28" s="296"/>
      <c r="E28" s="296"/>
      <c r="F28" s="296"/>
      <c r="G28" s="296"/>
      <c r="H28" s="296"/>
      <c r="I28" s="296"/>
      <c r="J28" s="296"/>
      <c r="K28" s="296"/>
      <c r="L28" s="296"/>
      <c r="M28" s="296"/>
      <c r="N28" s="296"/>
      <c r="O28" s="296"/>
      <c r="P28" s="296"/>
      <c r="Q28" s="296"/>
      <c r="R28" s="296"/>
      <c r="S28" s="296"/>
      <c r="T28" s="296"/>
      <c r="U28" s="296"/>
      <c r="V28" s="296"/>
      <c r="W28" s="296"/>
      <c r="X28" s="296"/>
      <c r="Y28" s="296"/>
      <c r="Z28" s="296"/>
      <c r="AA28" s="296"/>
      <c r="AB28" s="296"/>
      <c r="AC28" s="296"/>
      <c r="AD28" s="296"/>
      <c r="AE28" s="296"/>
      <c r="AF28" s="296"/>
      <c r="AG28" s="296"/>
      <c r="AH28" s="296"/>
      <c r="AI28" s="296"/>
      <c r="AJ28" s="296"/>
      <c r="AK28" s="296"/>
      <c r="AL28" s="296"/>
      <c r="AM28" s="296"/>
      <c r="AN28" s="296"/>
      <c r="AO28" s="296"/>
      <c r="AP28" s="296"/>
      <c r="AQ28" s="296"/>
      <c r="AR28" s="296"/>
      <c r="AS28" s="341"/>
    </row>
    <row r="29" spans="1:46" ht="13" x14ac:dyDescent="0.2">
      <c r="A29" s="298"/>
      <c r="B29" s="294"/>
      <c r="C29" s="294"/>
      <c r="D29" s="294"/>
      <c r="E29" s="294"/>
      <c r="F29" s="294"/>
      <c r="G29" s="294"/>
      <c r="H29" s="294"/>
      <c r="I29" s="294"/>
      <c r="J29" s="294"/>
      <c r="K29" s="294"/>
      <c r="L29" s="294"/>
      <c r="M29" s="294"/>
      <c r="N29" s="294"/>
      <c r="O29" s="294"/>
      <c r="P29" s="294"/>
      <c r="Q29" s="294"/>
      <c r="R29" s="294"/>
      <c r="S29" s="294"/>
      <c r="T29" s="294"/>
      <c r="U29" s="294"/>
      <c r="V29" s="294"/>
      <c r="W29" s="294"/>
      <c r="X29" s="294"/>
      <c r="Y29" s="294"/>
      <c r="Z29" s="294"/>
      <c r="AA29" s="294"/>
      <c r="AB29" s="294"/>
      <c r="AC29" s="294"/>
      <c r="AD29" s="294"/>
      <c r="AE29" s="294"/>
      <c r="AF29" s="294"/>
      <c r="AG29" s="294"/>
      <c r="AH29" s="294"/>
      <c r="AI29" s="294"/>
      <c r="AJ29" s="294"/>
      <c r="AK29" s="299" t="s">
        <v>528</v>
      </c>
      <c r="AL29" s="299"/>
      <c r="AM29" s="299"/>
      <c r="AN29" s="299"/>
      <c r="AO29" s="294"/>
      <c r="AP29" s="294"/>
      <c r="AQ29" s="294"/>
      <c r="AR29" s="294"/>
      <c r="AS29" s="342"/>
    </row>
    <row r="30" spans="1:46" ht="13" x14ac:dyDescent="0.2">
      <c r="A30" s="298"/>
      <c r="B30" s="294"/>
      <c r="C30" s="294"/>
      <c r="D30" s="294"/>
      <c r="E30" s="294"/>
      <c r="F30" s="294"/>
      <c r="G30" s="294"/>
      <c r="H30" s="294"/>
      <c r="I30" s="294"/>
      <c r="J30" s="294"/>
      <c r="K30" s="294"/>
      <c r="L30" s="294"/>
      <c r="M30" s="294"/>
      <c r="N30" s="294"/>
      <c r="O30" s="294"/>
      <c r="P30" s="294"/>
      <c r="Q30" s="294"/>
      <c r="R30" s="294"/>
      <c r="S30" s="294"/>
      <c r="T30" s="294"/>
      <c r="U30" s="294"/>
      <c r="V30" s="294"/>
      <c r="W30" s="294"/>
      <c r="X30" s="294"/>
      <c r="Y30" s="294"/>
      <c r="Z30" s="294"/>
      <c r="AA30" s="294"/>
      <c r="AB30" s="294"/>
      <c r="AC30" s="294"/>
      <c r="AD30" s="294"/>
      <c r="AE30" s="294"/>
      <c r="AF30" s="294"/>
      <c r="AG30" s="294"/>
      <c r="AH30" s="294"/>
      <c r="AI30" s="294"/>
      <c r="AJ30" s="294"/>
      <c r="AK30" s="301"/>
      <c r="AL30" s="302"/>
      <c r="AM30" s="302"/>
      <c r="AN30" s="303"/>
      <c r="AO30" s="1178" t="s">
        <v>506</v>
      </c>
      <c r="AP30" s="304"/>
      <c r="AQ30" s="305" t="s">
        <v>507</v>
      </c>
      <c r="AR30" s="306"/>
    </row>
    <row r="31" spans="1:46" ht="13" x14ac:dyDescent="0.2">
      <c r="A31" s="298"/>
      <c r="B31" s="294"/>
      <c r="C31" s="294"/>
      <c r="D31" s="294"/>
      <c r="E31" s="294"/>
      <c r="F31" s="294"/>
      <c r="G31" s="294"/>
      <c r="H31" s="294"/>
      <c r="I31" s="294"/>
      <c r="J31" s="294"/>
      <c r="K31" s="294"/>
      <c r="L31" s="294"/>
      <c r="M31" s="294"/>
      <c r="N31" s="294"/>
      <c r="O31" s="294"/>
      <c r="P31" s="294"/>
      <c r="Q31" s="294"/>
      <c r="R31" s="294"/>
      <c r="S31" s="294"/>
      <c r="T31" s="294"/>
      <c r="U31" s="294"/>
      <c r="V31" s="294"/>
      <c r="W31" s="294"/>
      <c r="X31" s="294"/>
      <c r="Y31" s="294"/>
      <c r="Z31" s="294"/>
      <c r="AA31" s="294"/>
      <c r="AB31" s="294"/>
      <c r="AC31" s="294"/>
      <c r="AD31" s="294"/>
      <c r="AE31" s="294"/>
      <c r="AF31" s="294"/>
      <c r="AG31" s="294"/>
      <c r="AH31" s="294"/>
      <c r="AI31" s="294"/>
      <c r="AJ31" s="294"/>
      <c r="AK31" s="307"/>
      <c r="AL31" s="308"/>
      <c r="AM31" s="308"/>
      <c r="AN31" s="309"/>
      <c r="AO31" s="1179"/>
      <c r="AP31" s="310" t="s">
        <v>508</v>
      </c>
      <c r="AQ31" s="311" t="s">
        <v>509</v>
      </c>
      <c r="AR31" s="312" t="s">
        <v>510</v>
      </c>
    </row>
    <row r="32" spans="1:46" ht="27" customHeight="1" x14ac:dyDescent="0.2">
      <c r="A32" s="298"/>
      <c r="B32" s="294"/>
      <c r="C32" s="294"/>
      <c r="D32" s="294"/>
      <c r="E32" s="294"/>
      <c r="F32" s="294"/>
      <c r="G32" s="294"/>
      <c r="H32" s="294"/>
      <c r="I32" s="294"/>
      <c r="J32" s="294"/>
      <c r="K32" s="294"/>
      <c r="L32" s="294"/>
      <c r="M32" s="294"/>
      <c r="N32" s="294"/>
      <c r="O32" s="294"/>
      <c r="P32" s="294"/>
      <c r="Q32" s="294"/>
      <c r="R32" s="294"/>
      <c r="S32" s="294"/>
      <c r="T32" s="294"/>
      <c r="U32" s="294"/>
      <c r="V32" s="294"/>
      <c r="W32" s="294"/>
      <c r="X32" s="294"/>
      <c r="Y32" s="294"/>
      <c r="Z32" s="294"/>
      <c r="AA32" s="294"/>
      <c r="AB32" s="294"/>
      <c r="AC32" s="294"/>
      <c r="AD32" s="294"/>
      <c r="AE32" s="294"/>
      <c r="AF32" s="294"/>
      <c r="AG32" s="294"/>
      <c r="AH32" s="294"/>
      <c r="AI32" s="294"/>
      <c r="AJ32" s="294"/>
      <c r="AK32" s="1180" t="s">
        <v>529</v>
      </c>
      <c r="AL32" s="1181"/>
      <c r="AM32" s="1181"/>
      <c r="AN32" s="1182"/>
      <c r="AO32" s="343">
        <v>324929</v>
      </c>
      <c r="AP32" s="343">
        <v>84070</v>
      </c>
      <c r="AQ32" s="344">
        <v>139617</v>
      </c>
      <c r="AR32" s="345">
        <v>-39.799999999999997</v>
      </c>
    </row>
    <row r="33" spans="1:46" ht="13.5" customHeight="1" x14ac:dyDescent="0.2">
      <c r="A33" s="298"/>
      <c r="B33" s="294"/>
      <c r="C33" s="294"/>
      <c r="D33" s="294"/>
      <c r="E33" s="294"/>
      <c r="F33" s="294"/>
      <c r="G33" s="294"/>
      <c r="H33" s="294"/>
      <c r="I33" s="294"/>
      <c r="J33" s="294"/>
      <c r="K33" s="294"/>
      <c r="L33" s="294"/>
      <c r="M33" s="294"/>
      <c r="N33" s="294"/>
      <c r="O33" s="294"/>
      <c r="P33" s="294"/>
      <c r="Q33" s="294"/>
      <c r="R33" s="294"/>
      <c r="S33" s="294"/>
      <c r="T33" s="294"/>
      <c r="U33" s="294"/>
      <c r="V33" s="294"/>
      <c r="W33" s="294"/>
      <c r="X33" s="294"/>
      <c r="Y33" s="294"/>
      <c r="Z33" s="294"/>
      <c r="AA33" s="294"/>
      <c r="AB33" s="294"/>
      <c r="AC33" s="294"/>
      <c r="AD33" s="294"/>
      <c r="AE33" s="294"/>
      <c r="AF33" s="294"/>
      <c r="AG33" s="294"/>
      <c r="AH33" s="294"/>
      <c r="AI33" s="294"/>
      <c r="AJ33" s="294"/>
      <c r="AK33" s="1180" t="s">
        <v>530</v>
      </c>
      <c r="AL33" s="1181"/>
      <c r="AM33" s="1181"/>
      <c r="AN33" s="1182"/>
      <c r="AO33" s="343" t="s">
        <v>516</v>
      </c>
      <c r="AP33" s="343" t="s">
        <v>516</v>
      </c>
      <c r="AQ33" s="344" t="s">
        <v>516</v>
      </c>
      <c r="AR33" s="345" t="s">
        <v>516</v>
      </c>
    </row>
    <row r="34" spans="1:46" ht="27" customHeight="1" x14ac:dyDescent="0.2">
      <c r="A34" s="298"/>
      <c r="B34" s="294"/>
      <c r="C34" s="294"/>
      <c r="D34" s="294"/>
      <c r="E34" s="294"/>
      <c r="F34" s="294"/>
      <c r="G34" s="294"/>
      <c r="H34" s="294"/>
      <c r="I34" s="294"/>
      <c r="J34" s="294"/>
      <c r="K34" s="294"/>
      <c r="L34" s="294"/>
      <c r="M34" s="294"/>
      <c r="N34" s="294"/>
      <c r="O34" s="294"/>
      <c r="P34" s="294"/>
      <c r="Q34" s="294"/>
      <c r="R34" s="294"/>
      <c r="S34" s="294"/>
      <c r="T34" s="294"/>
      <c r="U34" s="294"/>
      <c r="V34" s="294"/>
      <c r="W34" s="294"/>
      <c r="X34" s="294"/>
      <c r="Y34" s="294"/>
      <c r="Z34" s="294"/>
      <c r="AA34" s="294"/>
      <c r="AB34" s="294"/>
      <c r="AC34" s="294"/>
      <c r="AD34" s="294"/>
      <c r="AE34" s="294"/>
      <c r="AF34" s="294"/>
      <c r="AG34" s="294"/>
      <c r="AH34" s="294"/>
      <c r="AI34" s="294"/>
      <c r="AJ34" s="294"/>
      <c r="AK34" s="1180" t="s">
        <v>531</v>
      </c>
      <c r="AL34" s="1181"/>
      <c r="AM34" s="1181"/>
      <c r="AN34" s="1182"/>
      <c r="AO34" s="343" t="s">
        <v>516</v>
      </c>
      <c r="AP34" s="343" t="s">
        <v>516</v>
      </c>
      <c r="AQ34" s="344">
        <v>5</v>
      </c>
      <c r="AR34" s="345" t="s">
        <v>516</v>
      </c>
    </row>
    <row r="35" spans="1:46" ht="27" customHeight="1" x14ac:dyDescent="0.2">
      <c r="A35" s="298"/>
      <c r="B35" s="294"/>
      <c r="C35" s="294"/>
      <c r="D35" s="294"/>
      <c r="E35" s="294"/>
      <c r="F35" s="294"/>
      <c r="G35" s="294"/>
      <c r="H35" s="294"/>
      <c r="I35" s="294"/>
      <c r="J35" s="294"/>
      <c r="K35" s="294"/>
      <c r="L35" s="294"/>
      <c r="M35" s="294"/>
      <c r="N35" s="294"/>
      <c r="O35" s="294"/>
      <c r="P35" s="294"/>
      <c r="Q35" s="294"/>
      <c r="R35" s="294"/>
      <c r="S35" s="294"/>
      <c r="T35" s="294"/>
      <c r="U35" s="294"/>
      <c r="V35" s="294"/>
      <c r="W35" s="294"/>
      <c r="X35" s="294"/>
      <c r="Y35" s="294"/>
      <c r="Z35" s="294"/>
      <c r="AA35" s="294"/>
      <c r="AB35" s="294"/>
      <c r="AC35" s="294"/>
      <c r="AD35" s="294"/>
      <c r="AE35" s="294"/>
      <c r="AF35" s="294"/>
      <c r="AG35" s="294"/>
      <c r="AH35" s="294"/>
      <c r="AI35" s="294"/>
      <c r="AJ35" s="294"/>
      <c r="AK35" s="1180" t="s">
        <v>532</v>
      </c>
      <c r="AL35" s="1181"/>
      <c r="AM35" s="1181"/>
      <c r="AN35" s="1182"/>
      <c r="AO35" s="343">
        <v>183417</v>
      </c>
      <c r="AP35" s="343">
        <v>47456</v>
      </c>
      <c r="AQ35" s="344">
        <v>32699</v>
      </c>
      <c r="AR35" s="345">
        <v>45.1</v>
      </c>
    </row>
    <row r="36" spans="1:46" ht="27" customHeight="1" x14ac:dyDescent="0.2">
      <c r="A36" s="298"/>
      <c r="B36" s="294"/>
      <c r="C36" s="294"/>
      <c r="D36" s="294"/>
      <c r="E36" s="294"/>
      <c r="F36" s="294"/>
      <c r="G36" s="294"/>
      <c r="H36" s="294"/>
      <c r="I36" s="294"/>
      <c r="J36" s="294"/>
      <c r="K36" s="294"/>
      <c r="L36" s="294"/>
      <c r="M36" s="294"/>
      <c r="N36" s="294"/>
      <c r="O36" s="294"/>
      <c r="P36" s="294"/>
      <c r="Q36" s="294"/>
      <c r="R36" s="294"/>
      <c r="S36" s="294"/>
      <c r="T36" s="294"/>
      <c r="U36" s="294"/>
      <c r="V36" s="294"/>
      <c r="W36" s="294"/>
      <c r="X36" s="294"/>
      <c r="Y36" s="294"/>
      <c r="Z36" s="294"/>
      <c r="AA36" s="294"/>
      <c r="AB36" s="294"/>
      <c r="AC36" s="294"/>
      <c r="AD36" s="294"/>
      <c r="AE36" s="294"/>
      <c r="AF36" s="294"/>
      <c r="AG36" s="294"/>
      <c r="AH36" s="294"/>
      <c r="AI36" s="294"/>
      <c r="AJ36" s="294"/>
      <c r="AK36" s="1180" t="s">
        <v>533</v>
      </c>
      <c r="AL36" s="1181"/>
      <c r="AM36" s="1181"/>
      <c r="AN36" s="1182"/>
      <c r="AO36" s="343">
        <v>42043</v>
      </c>
      <c r="AP36" s="343">
        <v>10878</v>
      </c>
      <c r="AQ36" s="344">
        <v>4068</v>
      </c>
      <c r="AR36" s="345">
        <v>167.4</v>
      </c>
    </row>
    <row r="37" spans="1:46" ht="13.5" customHeight="1" x14ac:dyDescent="0.2">
      <c r="A37" s="298"/>
      <c r="B37" s="294"/>
      <c r="C37" s="294"/>
      <c r="D37" s="294"/>
      <c r="E37" s="294"/>
      <c r="F37" s="294"/>
      <c r="G37" s="294"/>
      <c r="H37" s="294"/>
      <c r="I37" s="294"/>
      <c r="J37" s="294"/>
      <c r="K37" s="294"/>
      <c r="L37" s="294"/>
      <c r="M37" s="294"/>
      <c r="N37" s="294"/>
      <c r="O37" s="294"/>
      <c r="P37" s="294"/>
      <c r="Q37" s="294"/>
      <c r="R37" s="294"/>
      <c r="S37" s="294"/>
      <c r="T37" s="294"/>
      <c r="U37" s="294"/>
      <c r="V37" s="294"/>
      <c r="W37" s="294"/>
      <c r="X37" s="294"/>
      <c r="Y37" s="294"/>
      <c r="Z37" s="294"/>
      <c r="AA37" s="294"/>
      <c r="AB37" s="294"/>
      <c r="AC37" s="294"/>
      <c r="AD37" s="294"/>
      <c r="AE37" s="294"/>
      <c r="AF37" s="294"/>
      <c r="AG37" s="294"/>
      <c r="AH37" s="294"/>
      <c r="AI37" s="294"/>
      <c r="AJ37" s="294"/>
      <c r="AK37" s="1180" t="s">
        <v>534</v>
      </c>
      <c r="AL37" s="1181"/>
      <c r="AM37" s="1181"/>
      <c r="AN37" s="1182"/>
      <c r="AO37" s="343" t="s">
        <v>516</v>
      </c>
      <c r="AP37" s="343" t="s">
        <v>516</v>
      </c>
      <c r="AQ37" s="344">
        <v>1263</v>
      </c>
      <c r="AR37" s="345" t="s">
        <v>516</v>
      </c>
    </row>
    <row r="38" spans="1:46" ht="27" customHeight="1" x14ac:dyDescent="0.2">
      <c r="A38" s="298"/>
      <c r="B38" s="294"/>
      <c r="C38" s="294"/>
      <c r="D38" s="294"/>
      <c r="E38" s="294"/>
      <c r="F38" s="294"/>
      <c r="G38" s="294"/>
      <c r="H38" s="294"/>
      <c r="I38" s="294"/>
      <c r="J38" s="294"/>
      <c r="K38" s="294"/>
      <c r="L38" s="294"/>
      <c r="M38" s="294"/>
      <c r="N38" s="294"/>
      <c r="O38" s="294"/>
      <c r="P38" s="294"/>
      <c r="Q38" s="294"/>
      <c r="R38" s="294"/>
      <c r="S38" s="294"/>
      <c r="T38" s="294"/>
      <c r="U38" s="294"/>
      <c r="V38" s="294"/>
      <c r="W38" s="294"/>
      <c r="X38" s="294"/>
      <c r="Y38" s="294"/>
      <c r="Z38" s="294"/>
      <c r="AA38" s="294"/>
      <c r="AB38" s="294"/>
      <c r="AC38" s="294"/>
      <c r="AD38" s="294"/>
      <c r="AE38" s="294"/>
      <c r="AF38" s="294"/>
      <c r="AG38" s="294"/>
      <c r="AH38" s="294"/>
      <c r="AI38" s="294"/>
      <c r="AJ38" s="294"/>
      <c r="AK38" s="1183" t="s">
        <v>535</v>
      </c>
      <c r="AL38" s="1184"/>
      <c r="AM38" s="1184"/>
      <c r="AN38" s="1185"/>
      <c r="AO38" s="346">
        <v>108</v>
      </c>
      <c r="AP38" s="346">
        <v>28</v>
      </c>
      <c r="AQ38" s="347">
        <v>23</v>
      </c>
      <c r="AR38" s="335">
        <v>21.7</v>
      </c>
      <c r="AS38" s="342"/>
    </row>
    <row r="39" spans="1:46" ht="13" x14ac:dyDescent="0.2">
      <c r="A39" s="298"/>
      <c r="B39" s="294"/>
      <c r="C39" s="294"/>
      <c r="D39" s="294"/>
      <c r="E39" s="294"/>
      <c r="F39" s="294"/>
      <c r="G39" s="294"/>
      <c r="H39" s="294"/>
      <c r="I39" s="294"/>
      <c r="J39" s="294"/>
      <c r="K39" s="294"/>
      <c r="L39" s="294"/>
      <c r="M39" s="294"/>
      <c r="N39" s="294"/>
      <c r="O39" s="294"/>
      <c r="P39" s="294"/>
      <c r="Q39" s="294"/>
      <c r="R39" s="294"/>
      <c r="S39" s="294"/>
      <c r="T39" s="294"/>
      <c r="U39" s="294"/>
      <c r="V39" s="294"/>
      <c r="W39" s="294"/>
      <c r="X39" s="294"/>
      <c r="Y39" s="294"/>
      <c r="Z39" s="294"/>
      <c r="AA39" s="294"/>
      <c r="AB39" s="294"/>
      <c r="AC39" s="294"/>
      <c r="AD39" s="294"/>
      <c r="AE39" s="294"/>
      <c r="AF39" s="294"/>
      <c r="AG39" s="294"/>
      <c r="AH39" s="294"/>
      <c r="AI39" s="294"/>
      <c r="AJ39" s="294"/>
      <c r="AK39" s="1183" t="s">
        <v>536</v>
      </c>
      <c r="AL39" s="1184"/>
      <c r="AM39" s="1184"/>
      <c r="AN39" s="1185"/>
      <c r="AO39" s="343">
        <v>-6721</v>
      </c>
      <c r="AP39" s="343">
        <v>-1739</v>
      </c>
      <c r="AQ39" s="344">
        <v>-8148</v>
      </c>
      <c r="AR39" s="345">
        <v>-78.7</v>
      </c>
      <c r="AS39" s="342"/>
    </row>
    <row r="40" spans="1:46" ht="27" customHeight="1" x14ac:dyDescent="0.2">
      <c r="A40" s="298"/>
      <c r="B40" s="294"/>
      <c r="C40" s="294"/>
      <c r="D40" s="294"/>
      <c r="E40" s="294"/>
      <c r="F40" s="294"/>
      <c r="G40" s="294"/>
      <c r="H40" s="294"/>
      <c r="I40" s="294"/>
      <c r="J40" s="294"/>
      <c r="K40" s="294"/>
      <c r="L40" s="294"/>
      <c r="M40" s="294"/>
      <c r="N40" s="294"/>
      <c r="O40" s="294"/>
      <c r="P40" s="294"/>
      <c r="Q40" s="294"/>
      <c r="R40" s="294"/>
      <c r="S40" s="294"/>
      <c r="T40" s="294"/>
      <c r="U40" s="294"/>
      <c r="V40" s="294"/>
      <c r="W40" s="294"/>
      <c r="X40" s="294"/>
      <c r="Y40" s="294"/>
      <c r="Z40" s="294"/>
      <c r="AA40" s="294"/>
      <c r="AB40" s="294"/>
      <c r="AC40" s="294"/>
      <c r="AD40" s="294"/>
      <c r="AE40" s="294"/>
      <c r="AF40" s="294"/>
      <c r="AG40" s="294"/>
      <c r="AH40" s="294"/>
      <c r="AI40" s="294"/>
      <c r="AJ40" s="294"/>
      <c r="AK40" s="1180" t="s">
        <v>537</v>
      </c>
      <c r="AL40" s="1181"/>
      <c r="AM40" s="1181"/>
      <c r="AN40" s="1182"/>
      <c r="AO40" s="343">
        <v>-335457</v>
      </c>
      <c r="AP40" s="343">
        <v>-86794</v>
      </c>
      <c r="AQ40" s="344">
        <v>-124721</v>
      </c>
      <c r="AR40" s="345">
        <v>-30.4</v>
      </c>
      <c r="AS40" s="342"/>
    </row>
    <row r="41" spans="1:46" ht="13" x14ac:dyDescent="0.2">
      <c r="A41" s="298"/>
      <c r="B41" s="294"/>
      <c r="C41" s="294"/>
      <c r="D41" s="294"/>
      <c r="E41" s="294"/>
      <c r="F41" s="294"/>
      <c r="G41" s="294"/>
      <c r="H41" s="294"/>
      <c r="I41" s="294"/>
      <c r="J41" s="294"/>
      <c r="K41" s="294"/>
      <c r="L41" s="294"/>
      <c r="M41" s="294"/>
      <c r="N41" s="294"/>
      <c r="O41" s="294"/>
      <c r="P41" s="294"/>
      <c r="Q41" s="294"/>
      <c r="R41" s="294"/>
      <c r="S41" s="294"/>
      <c r="T41" s="294"/>
      <c r="U41" s="294"/>
      <c r="V41" s="294"/>
      <c r="W41" s="294"/>
      <c r="X41" s="294"/>
      <c r="Y41" s="294"/>
      <c r="Z41" s="294"/>
      <c r="AA41" s="294"/>
      <c r="AB41" s="294"/>
      <c r="AC41" s="294"/>
      <c r="AD41" s="294"/>
      <c r="AE41" s="294"/>
      <c r="AF41" s="294"/>
      <c r="AG41" s="294"/>
      <c r="AH41" s="294"/>
      <c r="AI41" s="294"/>
      <c r="AJ41" s="294"/>
      <c r="AK41" s="1186" t="s">
        <v>303</v>
      </c>
      <c r="AL41" s="1187"/>
      <c r="AM41" s="1187"/>
      <c r="AN41" s="1188"/>
      <c r="AO41" s="343">
        <v>208319</v>
      </c>
      <c r="AP41" s="343">
        <v>53899</v>
      </c>
      <c r="AQ41" s="344">
        <v>44807</v>
      </c>
      <c r="AR41" s="345">
        <v>20.3</v>
      </c>
      <c r="AS41" s="342"/>
    </row>
    <row r="42" spans="1:46" ht="13" x14ac:dyDescent="0.2">
      <c r="A42" s="298"/>
      <c r="B42" s="294"/>
      <c r="C42" s="294"/>
      <c r="D42" s="294"/>
      <c r="E42" s="294"/>
      <c r="F42" s="294"/>
      <c r="G42" s="294"/>
      <c r="H42" s="294"/>
      <c r="I42" s="294"/>
      <c r="J42" s="294"/>
      <c r="K42" s="294"/>
      <c r="L42" s="294"/>
      <c r="M42" s="294"/>
      <c r="N42" s="294"/>
      <c r="O42" s="294"/>
      <c r="P42" s="294"/>
      <c r="Q42" s="294"/>
      <c r="R42" s="294"/>
      <c r="S42" s="294"/>
      <c r="T42" s="294"/>
      <c r="U42" s="294"/>
      <c r="V42" s="294"/>
      <c r="W42" s="294"/>
      <c r="X42" s="294"/>
      <c r="Y42" s="294"/>
      <c r="Z42" s="294"/>
      <c r="AA42" s="294"/>
      <c r="AB42" s="294"/>
      <c r="AC42" s="294"/>
      <c r="AD42" s="294"/>
      <c r="AE42" s="294"/>
      <c r="AF42" s="294"/>
      <c r="AG42" s="294"/>
      <c r="AH42" s="294"/>
      <c r="AI42" s="294"/>
      <c r="AJ42" s="294"/>
      <c r="AK42" s="348" t="s">
        <v>538</v>
      </c>
      <c r="AL42" s="294"/>
      <c r="AM42" s="294"/>
      <c r="AN42" s="294"/>
      <c r="AO42" s="294"/>
      <c r="AP42" s="294"/>
      <c r="AQ42" s="319"/>
      <c r="AR42" s="319"/>
      <c r="AS42" s="342"/>
    </row>
    <row r="43" spans="1:46" ht="13" x14ac:dyDescent="0.2">
      <c r="A43" s="298"/>
      <c r="B43" s="294"/>
      <c r="C43" s="294"/>
      <c r="D43" s="294"/>
      <c r="E43" s="294"/>
      <c r="F43" s="294"/>
      <c r="G43" s="294"/>
      <c r="H43" s="294"/>
      <c r="I43" s="294"/>
      <c r="J43" s="294"/>
      <c r="K43" s="294"/>
      <c r="L43" s="294"/>
      <c r="M43" s="294"/>
      <c r="N43" s="294"/>
      <c r="O43" s="294"/>
      <c r="P43" s="294"/>
      <c r="Q43" s="294"/>
      <c r="R43" s="294"/>
      <c r="S43" s="294"/>
      <c r="T43" s="294"/>
      <c r="U43" s="294"/>
      <c r="V43" s="294"/>
      <c r="W43" s="294"/>
      <c r="X43" s="294"/>
      <c r="Y43" s="294"/>
      <c r="Z43" s="294"/>
      <c r="AA43" s="294"/>
      <c r="AB43" s="294"/>
      <c r="AC43" s="294"/>
      <c r="AD43" s="294"/>
      <c r="AE43" s="294"/>
      <c r="AF43" s="294"/>
      <c r="AG43" s="294"/>
      <c r="AH43" s="294"/>
      <c r="AI43" s="294"/>
      <c r="AJ43" s="294"/>
      <c r="AK43" s="294"/>
      <c r="AL43" s="294"/>
      <c r="AM43" s="294"/>
      <c r="AN43" s="294"/>
      <c r="AO43" s="294"/>
      <c r="AP43" s="349"/>
      <c r="AQ43" s="319"/>
      <c r="AR43" s="294"/>
      <c r="AS43" s="342"/>
    </row>
    <row r="44" spans="1:46" ht="13" x14ac:dyDescent="0.2">
      <c r="A44" s="298"/>
      <c r="B44" s="294"/>
      <c r="C44" s="294"/>
      <c r="D44" s="294"/>
      <c r="E44" s="294"/>
      <c r="F44" s="294"/>
      <c r="G44" s="294"/>
      <c r="H44" s="294"/>
      <c r="I44" s="294"/>
      <c r="J44" s="294"/>
      <c r="K44" s="294"/>
      <c r="L44" s="294"/>
      <c r="M44" s="294"/>
      <c r="N44" s="294"/>
      <c r="O44" s="294"/>
      <c r="P44" s="294"/>
      <c r="Q44" s="294"/>
      <c r="R44" s="294"/>
      <c r="S44" s="294"/>
      <c r="T44" s="294"/>
      <c r="U44" s="294"/>
      <c r="V44" s="294"/>
      <c r="W44" s="294"/>
      <c r="X44" s="294"/>
      <c r="Y44" s="294"/>
      <c r="Z44" s="294"/>
      <c r="AA44" s="294"/>
      <c r="AB44" s="294"/>
      <c r="AC44" s="294"/>
      <c r="AD44" s="294"/>
      <c r="AE44" s="294"/>
      <c r="AF44" s="294"/>
      <c r="AG44" s="294"/>
      <c r="AH44" s="294"/>
      <c r="AI44" s="294"/>
      <c r="AJ44" s="294"/>
      <c r="AK44" s="294"/>
      <c r="AL44" s="294"/>
      <c r="AM44" s="294"/>
      <c r="AN44" s="294"/>
      <c r="AO44" s="294"/>
      <c r="AP44" s="294"/>
      <c r="AQ44" s="319"/>
      <c r="AR44" s="294"/>
    </row>
    <row r="45" spans="1:46" ht="13" x14ac:dyDescent="0.2">
      <c r="A45" s="296"/>
      <c r="B45" s="296"/>
      <c r="C45" s="296"/>
      <c r="D45" s="296"/>
      <c r="E45" s="296"/>
      <c r="F45" s="296"/>
      <c r="G45" s="296"/>
      <c r="H45" s="296"/>
      <c r="I45" s="296"/>
      <c r="J45" s="296"/>
      <c r="K45" s="296"/>
      <c r="L45" s="296"/>
      <c r="M45" s="296"/>
      <c r="N45" s="296"/>
      <c r="O45" s="296"/>
      <c r="P45" s="296"/>
      <c r="Q45" s="296"/>
      <c r="R45" s="296"/>
      <c r="S45" s="296"/>
      <c r="T45" s="296"/>
      <c r="U45" s="296"/>
      <c r="V45" s="296"/>
      <c r="W45" s="296"/>
      <c r="X45" s="296"/>
      <c r="Y45" s="296"/>
      <c r="Z45" s="296"/>
      <c r="AA45" s="296"/>
      <c r="AB45" s="296"/>
      <c r="AC45" s="296"/>
      <c r="AD45" s="296"/>
      <c r="AE45" s="296"/>
      <c r="AF45" s="296"/>
      <c r="AG45" s="296"/>
      <c r="AH45" s="296"/>
      <c r="AI45" s="296"/>
      <c r="AJ45" s="296"/>
      <c r="AK45" s="296"/>
      <c r="AL45" s="296"/>
      <c r="AM45" s="296"/>
      <c r="AN45" s="296"/>
      <c r="AO45" s="296"/>
      <c r="AP45" s="296"/>
      <c r="AQ45" s="350"/>
      <c r="AR45" s="296"/>
      <c r="AS45" s="296"/>
      <c r="AT45" s="294"/>
    </row>
    <row r="46" spans="1:46" ht="13" x14ac:dyDescent="0.2">
      <c r="A46" s="351"/>
      <c r="B46" s="351"/>
      <c r="C46" s="351"/>
      <c r="D46" s="351"/>
      <c r="E46" s="351"/>
      <c r="F46" s="351"/>
      <c r="G46" s="351"/>
      <c r="H46" s="351"/>
      <c r="I46" s="351"/>
      <c r="J46" s="351"/>
      <c r="K46" s="351"/>
      <c r="L46" s="351"/>
      <c r="M46" s="351"/>
      <c r="N46" s="351"/>
      <c r="O46" s="351"/>
      <c r="P46" s="351"/>
      <c r="Q46" s="351"/>
      <c r="R46" s="351"/>
      <c r="S46" s="351"/>
      <c r="T46" s="351"/>
      <c r="U46" s="351"/>
      <c r="V46" s="351"/>
      <c r="W46" s="351"/>
      <c r="X46" s="351"/>
      <c r="Y46" s="351"/>
      <c r="Z46" s="351"/>
      <c r="AA46" s="351"/>
      <c r="AB46" s="351"/>
      <c r="AC46" s="351"/>
      <c r="AD46" s="351"/>
      <c r="AE46" s="351"/>
      <c r="AF46" s="351"/>
      <c r="AG46" s="351"/>
      <c r="AH46" s="351"/>
      <c r="AI46" s="351"/>
      <c r="AJ46" s="351"/>
      <c r="AK46" s="351"/>
      <c r="AL46" s="351"/>
      <c r="AM46" s="351"/>
      <c r="AN46" s="351"/>
      <c r="AO46" s="351"/>
      <c r="AP46" s="351"/>
      <c r="AQ46" s="351"/>
      <c r="AR46" s="351"/>
      <c r="AS46" s="351"/>
      <c r="AT46" s="294"/>
    </row>
    <row r="47" spans="1:46" ht="17.25" customHeight="1" x14ac:dyDescent="0.2">
      <c r="A47" s="352" t="s">
        <v>539</v>
      </c>
      <c r="B47" s="294"/>
      <c r="C47" s="294"/>
      <c r="D47" s="294"/>
      <c r="E47" s="294"/>
      <c r="F47" s="294"/>
      <c r="G47" s="294"/>
      <c r="H47" s="294"/>
      <c r="I47" s="294"/>
      <c r="J47" s="294"/>
      <c r="K47" s="294"/>
      <c r="L47" s="294"/>
      <c r="M47" s="294"/>
      <c r="N47" s="294"/>
      <c r="O47" s="294"/>
      <c r="P47" s="294"/>
      <c r="Q47" s="294"/>
      <c r="R47" s="294"/>
      <c r="S47" s="294"/>
      <c r="T47" s="294"/>
      <c r="U47" s="294"/>
      <c r="V47" s="294"/>
      <c r="W47" s="294"/>
      <c r="X47" s="294"/>
      <c r="Y47" s="294"/>
      <c r="Z47" s="294"/>
      <c r="AA47" s="294"/>
      <c r="AB47" s="294"/>
      <c r="AC47" s="294"/>
      <c r="AD47" s="294"/>
      <c r="AE47" s="294"/>
      <c r="AF47" s="294"/>
      <c r="AG47" s="294"/>
      <c r="AH47" s="294"/>
      <c r="AI47" s="294"/>
      <c r="AJ47" s="294"/>
      <c r="AK47" s="294"/>
      <c r="AL47" s="294"/>
      <c r="AM47" s="294"/>
      <c r="AN47" s="294"/>
      <c r="AO47" s="294"/>
      <c r="AP47" s="294"/>
      <c r="AQ47" s="294"/>
      <c r="AR47" s="294"/>
    </row>
    <row r="48" spans="1:46" ht="13" x14ac:dyDescent="0.2">
      <c r="A48" s="298"/>
      <c r="B48" s="294"/>
      <c r="C48" s="294"/>
      <c r="D48" s="294"/>
      <c r="E48" s="294"/>
      <c r="F48" s="294"/>
      <c r="G48" s="294"/>
      <c r="H48" s="294"/>
      <c r="I48" s="294"/>
      <c r="J48" s="294"/>
      <c r="K48" s="294"/>
      <c r="L48" s="294"/>
      <c r="M48" s="294"/>
      <c r="N48" s="294"/>
      <c r="O48" s="294"/>
      <c r="P48" s="294"/>
      <c r="Q48" s="294"/>
      <c r="R48" s="294"/>
      <c r="S48" s="294"/>
      <c r="T48" s="294"/>
      <c r="U48" s="294"/>
      <c r="V48" s="294"/>
      <c r="W48" s="294"/>
      <c r="X48" s="294"/>
      <c r="Y48" s="294"/>
      <c r="Z48" s="294"/>
      <c r="AA48" s="294"/>
      <c r="AB48" s="294"/>
      <c r="AC48" s="294"/>
      <c r="AD48" s="294"/>
      <c r="AE48" s="294"/>
      <c r="AF48" s="294"/>
      <c r="AG48" s="294"/>
      <c r="AH48" s="294"/>
      <c r="AI48" s="294"/>
      <c r="AJ48" s="294"/>
      <c r="AK48" s="353" t="s">
        <v>540</v>
      </c>
      <c r="AL48" s="353"/>
      <c r="AM48" s="353"/>
      <c r="AN48" s="353"/>
      <c r="AO48" s="353"/>
      <c r="AP48" s="353"/>
      <c r="AQ48" s="354"/>
      <c r="AR48" s="353"/>
    </row>
    <row r="49" spans="1:44" ht="13.5" customHeight="1" x14ac:dyDescent="0.2">
      <c r="A49" s="298"/>
      <c r="B49" s="294"/>
      <c r="C49" s="294"/>
      <c r="D49" s="294"/>
      <c r="E49" s="294"/>
      <c r="F49" s="294"/>
      <c r="G49" s="294"/>
      <c r="H49" s="294"/>
      <c r="I49" s="294"/>
      <c r="J49" s="294"/>
      <c r="K49" s="294"/>
      <c r="L49" s="294"/>
      <c r="M49" s="294"/>
      <c r="N49" s="294"/>
      <c r="O49" s="294"/>
      <c r="P49" s="294"/>
      <c r="Q49" s="294"/>
      <c r="R49" s="294"/>
      <c r="S49" s="294"/>
      <c r="T49" s="294"/>
      <c r="U49" s="294"/>
      <c r="V49" s="294"/>
      <c r="W49" s="294"/>
      <c r="X49" s="294"/>
      <c r="Y49" s="294"/>
      <c r="Z49" s="294"/>
      <c r="AA49" s="294"/>
      <c r="AB49" s="294"/>
      <c r="AC49" s="294"/>
      <c r="AD49" s="294"/>
      <c r="AE49" s="294"/>
      <c r="AF49" s="294"/>
      <c r="AG49" s="294"/>
      <c r="AH49" s="294"/>
      <c r="AI49" s="294"/>
      <c r="AJ49" s="294"/>
      <c r="AK49" s="355"/>
      <c r="AL49" s="356"/>
      <c r="AM49" s="1173" t="s">
        <v>506</v>
      </c>
      <c r="AN49" s="1175" t="s">
        <v>541</v>
      </c>
      <c r="AO49" s="1176"/>
      <c r="AP49" s="1176"/>
      <c r="AQ49" s="1176"/>
      <c r="AR49" s="1177"/>
    </row>
    <row r="50" spans="1:44" ht="13" x14ac:dyDescent="0.2">
      <c r="A50" s="298"/>
      <c r="B50" s="294"/>
      <c r="C50" s="294"/>
      <c r="D50" s="294"/>
      <c r="E50" s="294"/>
      <c r="F50" s="294"/>
      <c r="G50" s="294"/>
      <c r="H50" s="294"/>
      <c r="I50" s="294"/>
      <c r="J50" s="294"/>
      <c r="K50" s="294"/>
      <c r="L50" s="294"/>
      <c r="M50" s="294"/>
      <c r="N50" s="294"/>
      <c r="O50" s="294"/>
      <c r="P50" s="294"/>
      <c r="Q50" s="294"/>
      <c r="R50" s="294"/>
      <c r="S50" s="294"/>
      <c r="T50" s="294"/>
      <c r="U50" s="294"/>
      <c r="V50" s="294"/>
      <c r="W50" s="294"/>
      <c r="X50" s="294"/>
      <c r="Y50" s="294"/>
      <c r="Z50" s="294"/>
      <c r="AA50" s="294"/>
      <c r="AB50" s="294"/>
      <c r="AC50" s="294"/>
      <c r="AD50" s="294"/>
      <c r="AE50" s="294"/>
      <c r="AF50" s="294"/>
      <c r="AG50" s="294"/>
      <c r="AH50" s="294"/>
      <c r="AI50" s="294"/>
      <c r="AJ50" s="294"/>
      <c r="AK50" s="357"/>
      <c r="AL50" s="358"/>
      <c r="AM50" s="1174"/>
      <c r="AN50" s="359" t="s">
        <v>542</v>
      </c>
      <c r="AO50" s="360" t="s">
        <v>543</v>
      </c>
      <c r="AP50" s="361" t="s">
        <v>544</v>
      </c>
      <c r="AQ50" s="362" t="s">
        <v>545</v>
      </c>
      <c r="AR50" s="363" t="s">
        <v>546</v>
      </c>
    </row>
    <row r="51" spans="1:44" ht="13" x14ac:dyDescent="0.2">
      <c r="A51" s="298"/>
      <c r="B51" s="294"/>
      <c r="C51" s="294"/>
      <c r="D51" s="294"/>
      <c r="E51" s="294"/>
      <c r="F51" s="294"/>
      <c r="G51" s="294"/>
      <c r="H51" s="294"/>
      <c r="I51" s="294"/>
      <c r="J51" s="294"/>
      <c r="K51" s="294"/>
      <c r="L51" s="294"/>
      <c r="M51" s="294"/>
      <c r="N51" s="294"/>
      <c r="O51" s="294"/>
      <c r="P51" s="294"/>
      <c r="Q51" s="294"/>
      <c r="R51" s="294"/>
      <c r="S51" s="294"/>
      <c r="T51" s="294"/>
      <c r="U51" s="294"/>
      <c r="V51" s="294"/>
      <c r="W51" s="294"/>
      <c r="X51" s="294"/>
      <c r="Y51" s="294"/>
      <c r="Z51" s="294"/>
      <c r="AA51" s="294"/>
      <c r="AB51" s="294"/>
      <c r="AC51" s="294"/>
      <c r="AD51" s="294"/>
      <c r="AE51" s="294"/>
      <c r="AF51" s="294"/>
      <c r="AG51" s="294"/>
      <c r="AH51" s="294"/>
      <c r="AI51" s="294"/>
      <c r="AJ51" s="294"/>
      <c r="AK51" s="355" t="s">
        <v>547</v>
      </c>
      <c r="AL51" s="356"/>
      <c r="AM51" s="364">
        <v>670478</v>
      </c>
      <c r="AN51" s="365">
        <v>158356</v>
      </c>
      <c r="AO51" s="366">
        <v>157.19999999999999</v>
      </c>
      <c r="AP51" s="367">
        <v>280458</v>
      </c>
      <c r="AQ51" s="368">
        <v>-15.8</v>
      </c>
      <c r="AR51" s="369">
        <v>173</v>
      </c>
    </row>
    <row r="52" spans="1:44" ht="13" x14ac:dyDescent="0.2">
      <c r="A52" s="298"/>
      <c r="B52" s="294"/>
      <c r="C52" s="294"/>
      <c r="D52" s="294"/>
      <c r="E52" s="294"/>
      <c r="F52" s="294"/>
      <c r="G52" s="294"/>
      <c r="H52" s="294"/>
      <c r="I52" s="294"/>
      <c r="J52" s="294"/>
      <c r="K52" s="294"/>
      <c r="L52" s="294"/>
      <c r="M52" s="294"/>
      <c r="N52" s="294"/>
      <c r="O52" s="294"/>
      <c r="P52" s="294"/>
      <c r="Q52" s="294"/>
      <c r="R52" s="294"/>
      <c r="S52" s="294"/>
      <c r="T52" s="294"/>
      <c r="U52" s="294"/>
      <c r="V52" s="294"/>
      <c r="W52" s="294"/>
      <c r="X52" s="294"/>
      <c r="Y52" s="294"/>
      <c r="Z52" s="294"/>
      <c r="AA52" s="294"/>
      <c r="AB52" s="294"/>
      <c r="AC52" s="294"/>
      <c r="AD52" s="294"/>
      <c r="AE52" s="294"/>
      <c r="AF52" s="294"/>
      <c r="AG52" s="294"/>
      <c r="AH52" s="294"/>
      <c r="AI52" s="294"/>
      <c r="AJ52" s="294"/>
      <c r="AK52" s="370"/>
      <c r="AL52" s="371" t="s">
        <v>548</v>
      </c>
      <c r="AM52" s="372">
        <v>275183</v>
      </c>
      <c r="AN52" s="373">
        <v>64994</v>
      </c>
      <c r="AO52" s="374">
        <v>212.8</v>
      </c>
      <c r="AP52" s="375">
        <v>127286</v>
      </c>
      <c r="AQ52" s="376">
        <v>0.4</v>
      </c>
      <c r="AR52" s="377">
        <v>212.4</v>
      </c>
    </row>
    <row r="53" spans="1:44" ht="13" x14ac:dyDescent="0.2">
      <c r="A53" s="298"/>
      <c r="B53" s="294"/>
      <c r="C53" s="294"/>
      <c r="D53" s="294"/>
      <c r="E53" s="294"/>
      <c r="F53" s="294"/>
      <c r="G53" s="294"/>
      <c r="H53" s="294"/>
      <c r="I53" s="294"/>
      <c r="J53" s="294"/>
      <c r="K53" s="294"/>
      <c r="L53" s="294"/>
      <c r="M53" s="294"/>
      <c r="N53" s="294"/>
      <c r="O53" s="294"/>
      <c r="P53" s="294"/>
      <c r="Q53" s="294"/>
      <c r="R53" s="294"/>
      <c r="S53" s="294"/>
      <c r="T53" s="294"/>
      <c r="U53" s="294"/>
      <c r="V53" s="294"/>
      <c r="W53" s="294"/>
      <c r="X53" s="294"/>
      <c r="Y53" s="294"/>
      <c r="Z53" s="294"/>
      <c r="AA53" s="294"/>
      <c r="AB53" s="294"/>
      <c r="AC53" s="294"/>
      <c r="AD53" s="294"/>
      <c r="AE53" s="294"/>
      <c r="AF53" s="294"/>
      <c r="AG53" s="294"/>
      <c r="AH53" s="294"/>
      <c r="AI53" s="294"/>
      <c r="AJ53" s="294"/>
      <c r="AK53" s="355" t="s">
        <v>549</v>
      </c>
      <c r="AL53" s="356"/>
      <c r="AM53" s="364">
        <v>814117</v>
      </c>
      <c r="AN53" s="365">
        <v>195232</v>
      </c>
      <c r="AO53" s="366">
        <v>23.3</v>
      </c>
      <c r="AP53" s="367">
        <v>291945</v>
      </c>
      <c r="AQ53" s="368">
        <v>4.0999999999999996</v>
      </c>
      <c r="AR53" s="369">
        <v>19.2</v>
      </c>
    </row>
    <row r="54" spans="1:44" ht="13" x14ac:dyDescent="0.2">
      <c r="A54" s="298"/>
      <c r="B54" s="294"/>
      <c r="C54" s="294"/>
      <c r="D54" s="294"/>
      <c r="E54" s="294"/>
      <c r="F54" s="294"/>
      <c r="G54" s="294"/>
      <c r="H54" s="294"/>
      <c r="I54" s="294"/>
      <c r="J54" s="294"/>
      <c r="K54" s="294"/>
      <c r="L54" s="294"/>
      <c r="M54" s="294"/>
      <c r="N54" s="294"/>
      <c r="O54" s="294"/>
      <c r="P54" s="294"/>
      <c r="Q54" s="294"/>
      <c r="R54" s="294"/>
      <c r="S54" s="294"/>
      <c r="T54" s="294"/>
      <c r="U54" s="294"/>
      <c r="V54" s="294"/>
      <c r="W54" s="294"/>
      <c r="X54" s="294"/>
      <c r="Y54" s="294"/>
      <c r="Z54" s="294"/>
      <c r="AA54" s="294"/>
      <c r="AB54" s="294"/>
      <c r="AC54" s="294"/>
      <c r="AD54" s="294"/>
      <c r="AE54" s="294"/>
      <c r="AF54" s="294"/>
      <c r="AG54" s="294"/>
      <c r="AH54" s="294"/>
      <c r="AI54" s="294"/>
      <c r="AJ54" s="294"/>
      <c r="AK54" s="370"/>
      <c r="AL54" s="371" t="s">
        <v>548</v>
      </c>
      <c r="AM54" s="372">
        <v>379166</v>
      </c>
      <c r="AN54" s="373">
        <v>90927</v>
      </c>
      <c r="AO54" s="374">
        <v>39.9</v>
      </c>
      <c r="AP54" s="375">
        <v>127651</v>
      </c>
      <c r="AQ54" s="376">
        <v>0.3</v>
      </c>
      <c r="AR54" s="377">
        <v>39.6</v>
      </c>
    </row>
    <row r="55" spans="1:44" ht="13" x14ac:dyDescent="0.2">
      <c r="A55" s="298"/>
      <c r="B55" s="294"/>
      <c r="C55" s="294"/>
      <c r="D55" s="294"/>
      <c r="E55" s="294"/>
      <c r="F55" s="294"/>
      <c r="G55" s="294"/>
      <c r="H55" s="294"/>
      <c r="I55" s="294"/>
      <c r="J55" s="294"/>
      <c r="K55" s="294"/>
      <c r="L55" s="294"/>
      <c r="M55" s="294"/>
      <c r="N55" s="294"/>
      <c r="O55" s="294"/>
      <c r="P55" s="294"/>
      <c r="Q55" s="294"/>
      <c r="R55" s="294"/>
      <c r="S55" s="294"/>
      <c r="T55" s="294"/>
      <c r="U55" s="294"/>
      <c r="V55" s="294"/>
      <c r="W55" s="294"/>
      <c r="X55" s="294"/>
      <c r="Y55" s="294"/>
      <c r="Z55" s="294"/>
      <c r="AA55" s="294"/>
      <c r="AB55" s="294"/>
      <c r="AC55" s="294"/>
      <c r="AD55" s="294"/>
      <c r="AE55" s="294"/>
      <c r="AF55" s="294"/>
      <c r="AG55" s="294"/>
      <c r="AH55" s="294"/>
      <c r="AI55" s="294"/>
      <c r="AJ55" s="294"/>
      <c r="AK55" s="355" t="s">
        <v>550</v>
      </c>
      <c r="AL55" s="356"/>
      <c r="AM55" s="364">
        <v>153940</v>
      </c>
      <c r="AN55" s="365">
        <v>37832</v>
      </c>
      <c r="AO55" s="366">
        <v>-80.599999999999994</v>
      </c>
      <c r="AP55" s="367">
        <v>291173</v>
      </c>
      <c r="AQ55" s="368">
        <v>-0.3</v>
      </c>
      <c r="AR55" s="369">
        <v>-80.3</v>
      </c>
    </row>
    <row r="56" spans="1:44" ht="13" x14ac:dyDescent="0.2">
      <c r="A56" s="298"/>
      <c r="B56" s="294"/>
      <c r="C56" s="294"/>
      <c r="D56" s="294"/>
      <c r="E56" s="294"/>
      <c r="F56" s="294"/>
      <c r="G56" s="294"/>
      <c r="H56" s="294"/>
      <c r="I56" s="294"/>
      <c r="J56" s="294"/>
      <c r="K56" s="294"/>
      <c r="L56" s="294"/>
      <c r="M56" s="294"/>
      <c r="N56" s="294"/>
      <c r="O56" s="294"/>
      <c r="P56" s="294"/>
      <c r="Q56" s="294"/>
      <c r="R56" s="294"/>
      <c r="S56" s="294"/>
      <c r="T56" s="294"/>
      <c r="U56" s="294"/>
      <c r="V56" s="294"/>
      <c r="W56" s="294"/>
      <c r="X56" s="294"/>
      <c r="Y56" s="294"/>
      <c r="Z56" s="294"/>
      <c r="AA56" s="294"/>
      <c r="AB56" s="294"/>
      <c r="AC56" s="294"/>
      <c r="AD56" s="294"/>
      <c r="AE56" s="294"/>
      <c r="AF56" s="294"/>
      <c r="AG56" s="294"/>
      <c r="AH56" s="294"/>
      <c r="AI56" s="294"/>
      <c r="AJ56" s="294"/>
      <c r="AK56" s="370"/>
      <c r="AL56" s="371" t="s">
        <v>548</v>
      </c>
      <c r="AM56" s="372">
        <v>73682</v>
      </c>
      <c r="AN56" s="373">
        <v>18108</v>
      </c>
      <c r="AO56" s="374">
        <v>-80.099999999999994</v>
      </c>
      <c r="AP56" s="375">
        <v>119071</v>
      </c>
      <c r="AQ56" s="376">
        <v>-6.7</v>
      </c>
      <c r="AR56" s="377">
        <v>-73.400000000000006</v>
      </c>
    </row>
    <row r="57" spans="1:44" ht="13" x14ac:dyDescent="0.2">
      <c r="A57" s="298"/>
      <c r="B57" s="294"/>
      <c r="C57" s="294"/>
      <c r="D57" s="294"/>
      <c r="E57" s="294"/>
      <c r="F57" s="294"/>
      <c r="G57" s="294"/>
      <c r="H57" s="294"/>
      <c r="I57" s="294"/>
      <c r="J57" s="294"/>
      <c r="K57" s="294"/>
      <c r="L57" s="294"/>
      <c r="M57" s="294"/>
      <c r="N57" s="294"/>
      <c r="O57" s="294"/>
      <c r="P57" s="294"/>
      <c r="Q57" s="294"/>
      <c r="R57" s="294"/>
      <c r="S57" s="294"/>
      <c r="T57" s="294"/>
      <c r="U57" s="294"/>
      <c r="V57" s="294"/>
      <c r="W57" s="294"/>
      <c r="X57" s="294"/>
      <c r="Y57" s="294"/>
      <c r="Z57" s="294"/>
      <c r="AA57" s="294"/>
      <c r="AB57" s="294"/>
      <c r="AC57" s="294"/>
      <c r="AD57" s="294"/>
      <c r="AE57" s="294"/>
      <c r="AF57" s="294"/>
      <c r="AG57" s="294"/>
      <c r="AH57" s="294"/>
      <c r="AI57" s="294"/>
      <c r="AJ57" s="294"/>
      <c r="AK57" s="355" t="s">
        <v>551</v>
      </c>
      <c r="AL57" s="356"/>
      <c r="AM57" s="364">
        <v>232400</v>
      </c>
      <c r="AN57" s="365">
        <v>58657</v>
      </c>
      <c r="AO57" s="366">
        <v>55</v>
      </c>
      <c r="AP57" s="367">
        <v>271581</v>
      </c>
      <c r="AQ57" s="368">
        <v>-6.7</v>
      </c>
      <c r="AR57" s="369">
        <v>61.7</v>
      </c>
    </row>
    <row r="58" spans="1:44" ht="13" x14ac:dyDescent="0.2">
      <c r="A58" s="298"/>
      <c r="B58" s="294"/>
      <c r="C58" s="294"/>
      <c r="D58" s="294"/>
      <c r="E58" s="294"/>
      <c r="F58" s="294"/>
      <c r="G58" s="294"/>
      <c r="H58" s="294"/>
      <c r="I58" s="294"/>
      <c r="J58" s="294"/>
      <c r="K58" s="294"/>
      <c r="L58" s="294"/>
      <c r="M58" s="294"/>
      <c r="N58" s="294"/>
      <c r="O58" s="294"/>
      <c r="P58" s="294"/>
      <c r="Q58" s="294"/>
      <c r="R58" s="294"/>
      <c r="S58" s="294"/>
      <c r="T58" s="294"/>
      <c r="U58" s="294"/>
      <c r="V58" s="294"/>
      <c r="W58" s="294"/>
      <c r="X58" s="294"/>
      <c r="Y58" s="294"/>
      <c r="Z58" s="294"/>
      <c r="AA58" s="294"/>
      <c r="AB58" s="294"/>
      <c r="AC58" s="294"/>
      <c r="AD58" s="294"/>
      <c r="AE58" s="294"/>
      <c r="AF58" s="294"/>
      <c r="AG58" s="294"/>
      <c r="AH58" s="294"/>
      <c r="AI58" s="294"/>
      <c r="AJ58" s="294"/>
      <c r="AK58" s="370"/>
      <c r="AL58" s="371" t="s">
        <v>548</v>
      </c>
      <c r="AM58" s="372">
        <v>135895</v>
      </c>
      <c r="AN58" s="373">
        <v>34300</v>
      </c>
      <c r="AO58" s="374">
        <v>89.4</v>
      </c>
      <c r="AP58" s="375">
        <v>117844</v>
      </c>
      <c r="AQ58" s="376">
        <v>-1</v>
      </c>
      <c r="AR58" s="377">
        <v>90.4</v>
      </c>
    </row>
    <row r="59" spans="1:44" ht="13" x14ac:dyDescent="0.2">
      <c r="A59" s="298"/>
      <c r="B59" s="294"/>
      <c r="C59" s="294"/>
      <c r="D59" s="294"/>
      <c r="E59" s="294"/>
      <c r="F59" s="294"/>
      <c r="G59" s="294"/>
      <c r="H59" s="294"/>
      <c r="I59" s="294"/>
      <c r="J59" s="294"/>
      <c r="K59" s="294"/>
      <c r="L59" s="294"/>
      <c r="M59" s="294"/>
      <c r="N59" s="294"/>
      <c r="O59" s="294"/>
      <c r="P59" s="294"/>
      <c r="Q59" s="294"/>
      <c r="R59" s="294"/>
      <c r="S59" s="294"/>
      <c r="T59" s="294"/>
      <c r="U59" s="294"/>
      <c r="V59" s="294"/>
      <c r="W59" s="294"/>
      <c r="X59" s="294"/>
      <c r="Y59" s="294"/>
      <c r="Z59" s="294"/>
      <c r="AA59" s="294"/>
      <c r="AB59" s="294"/>
      <c r="AC59" s="294"/>
      <c r="AD59" s="294"/>
      <c r="AE59" s="294"/>
      <c r="AF59" s="294"/>
      <c r="AG59" s="294"/>
      <c r="AH59" s="294"/>
      <c r="AI59" s="294"/>
      <c r="AJ59" s="294"/>
      <c r="AK59" s="355" t="s">
        <v>552</v>
      </c>
      <c r="AL59" s="356"/>
      <c r="AM59" s="364">
        <v>235237</v>
      </c>
      <c r="AN59" s="365">
        <v>60863</v>
      </c>
      <c r="AO59" s="366">
        <v>3.8</v>
      </c>
      <c r="AP59" s="367">
        <v>268375</v>
      </c>
      <c r="AQ59" s="368">
        <v>-1.2</v>
      </c>
      <c r="AR59" s="369">
        <v>5</v>
      </c>
    </row>
    <row r="60" spans="1:44" ht="13" x14ac:dyDescent="0.2">
      <c r="A60" s="298"/>
      <c r="B60" s="294"/>
      <c r="C60" s="294"/>
      <c r="D60" s="294"/>
      <c r="E60" s="294"/>
      <c r="F60" s="294"/>
      <c r="G60" s="294"/>
      <c r="H60" s="294"/>
      <c r="I60" s="294"/>
      <c r="J60" s="294"/>
      <c r="K60" s="294"/>
      <c r="L60" s="294"/>
      <c r="M60" s="294"/>
      <c r="N60" s="294"/>
      <c r="O60" s="294"/>
      <c r="P60" s="294"/>
      <c r="Q60" s="294"/>
      <c r="R60" s="294"/>
      <c r="S60" s="294"/>
      <c r="T60" s="294"/>
      <c r="U60" s="294"/>
      <c r="V60" s="294"/>
      <c r="W60" s="294"/>
      <c r="X60" s="294"/>
      <c r="Y60" s="294"/>
      <c r="Z60" s="294"/>
      <c r="AA60" s="294"/>
      <c r="AB60" s="294"/>
      <c r="AC60" s="294"/>
      <c r="AD60" s="294"/>
      <c r="AE60" s="294"/>
      <c r="AF60" s="294"/>
      <c r="AG60" s="294"/>
      <c r="AH60" s="294"/>
      <c r="AI60" s="294"/>
      <c r="AJ60" s="294"/>
      <c r="AK60" s="370"/>
      <c r="AL60" s="371" t="s">
        <v>548</v>
      </c>
      <c r="AM60" s="372">
        <v>171078</v>
      </c>
      <c r="AN60" s="373">
        <v>44263</v>
      </c>
      <c r="AO60" s="374">
        <v>29</v>
      </c>
      <c r="AP60" s="375">
        <v>119602</v>
      </c>
      <c r="AQ60" s="376">
        <v>1.5</v>
      </c>
      <c r="AR60" s="377">
        <v>27.5</v>
      </c>
    </row>
    <row r="61" spans="1:44" ht="13" x14ac:dyDescent="0.2">
      <c r="A61" s="298"/>
      <c r="B61" s="294"/>
      <c r="C61" s="294"/>
      <c r="D61" s="294"/>
      <c r="E61" s="294"/>
      <c r="F61" s="294"/>
      <c r="G61" s="294"/>
      <c r="H61" s="294"/>
      <c r="I61" s="294"/>
      <c r="J61" s="294"/>
      <c r="K61" s="294"/>
      <c r="L61" s="294"/>
      <c r="M61" s="294"/>
      <c r="N61" s="294"/>
      <c r="O61" s="294"/>
      <c r="P61" s="294"/>
      <c r="Q61" s="294"/>
      <c r="R61" s="294"/>
      <c r="S61" s="294"/>
      <c r="T61" s="294"/>
      <c r="U61" s="294"/>
      <c r="V61" s="294"/>
      <c r="W61" s="294"/>
      <c r="X61" s="294"/>
      <c r="Y61" s="294"/>
      <c r="Z61" s="294"/>
      <c r="AA61" s="294"/>
      <c r="AB61" s="294"/>
      <c r="AC61" s="294"/>
      <c r="AD61" s="294"/>
      <c r="AE61" s="294"/>
      <c r="AF61" s="294"/>
      <c r="AG61" s="294"/>
      <c r="AH61" s="294"/>
      <c r="AI61" s="294"/>
      <c r="AJ61" s="294"/>
      <c r="AK61" s="355" t="s">
        <v>553</v>
      </c>
      <c r="AL61" s="378"/>
      <c r="AM61" s="379">
        <v>421234</v>
      </c>
      <c r="AN61" s="380">
        <v>102188</v>
      </c>
      <c r="AO61" s="381">
        <v>31.7</v>
      </c>
      <c r="AP61" s="382">
        <v>280706</v>
      </c>
      <c r="AQ61" s="383">
        <v>-4</v>
      </c>
      <c r="AR61" s="369">
        <v>35.700000000000003</v>
      </c>
    </row>
    <row r="62" spans="1:44" ht="13" x14ac:dyDescent="0.2">
      <c r="A62" s="298"/>
      <c r="B62" s="294"/>
      <c r="C62" s="294"/>
      <c r="D62" s="294"/>
      <c r="E62" s="294"/>
      <c r="F62" s="294"/>
      <c r="G62" s="294"/>
      <c r="H62" s="294"/>
      <c r="I62" s="294"/>
      <c r="J62" s="294"/>
      <c r="K62" s="294"/>
      <c r="L62" s="294"/>
      <c r="M62" s="294"/>
      <c r="N62" s="294"/>
      <c r="O62" s="294"/>
      <c r="P62" s="294"/>
      <c r="Q62" s="294"/>
      <c r="R62" s="294"/>
      <c r="S62" s="294"/>
      <c r="T62" s="294"/>
      <c r="U62" s="294"/>
      <c r="V62" s="294"/>
      <c r="W62" s="294"/>
      <c r="X62" s="294"/>
      <c r="Y62" s="294"/>
      <c r="Z62" s="294"/>
      <c r="AA62" s="294"/>
      <c r="AB62" s="294"/>
      <c r="AC62" s="294"/>
      <c r="AD62" s="294"/>
      <c r="AE62" s="294"/>
      <c r="AF62" s="294"/>
      <c r="AG62" s="294"/>
      <c r="AH62" s="294"/>
      <c r="AI62" s="294"/>
      <c r="AJ62" s="294"/>
      <c r="AK62" s="370"/>
      <c r="AL62" s="371" t="s">
        <v>548</v>
      </c>
      <c r="AM62" s="372">
        <v>207001</v>
      </c>
      <c r="AN62" s="373">
        <v>50518</v>
      </c>
      <c r="AO62" s="374">
        <v>58.2</v>
      </c>
      <c r="AP62" s="375">
        <v>122291</v>
      </c>
      <c r="AQ62" s="376">
        <v>-1.1000000000000001</v>
      </c>
      <c r="AR62" s="377">
        <v>59.3</v>
      </c>
    </row>
    <row r="63" spans="1:44" ht="13" x14ac:dyDescent="0.2">
      <c r="A63" s="298"/>
      <c r="B63" s="294"/>
      <c r="C63" s="294"/>
      <c r="D63" s="294"/>
      <c r="E63" s="294"/>
      <c r="F63" s="294"/>
      <c r="G63" s="294"/>
      <c r="H63" s="294"/>
      <c r="I63" s="294"/>
      <c r="J63" s="294"/>
      <c r="K63" s="294"/>
      <c r="L63" s="294"/>
      <c r="M63" s="294"/>
      <c r="N63" s="294"/>
      <c r="O63" s="294"/>
      <c r="P63" s="294"/>
      <c r="Q63" s="294"/>
      <c r="R63" s="294"/>
      <c r="S63" s="294"/>
      <c r="T63" s="294"/>
      <c r="U63" s="294"/>
      <c r="V63" s="294"/>
      <c r="W63" s="294"/>
      <c r="X63" s="294"/>
      <c r="Y63" s="294"/>
      <c r="Z63" s="294"/>
      <c r="AA63" s="294"/>
      <c r="AB63" s="294"/>
      <c r="AC63" s="294"/>
      <c r="AD63" s="294"/>
      <c r="AE63" s="294"/>
      <c r="AF63" s="294"/>
      <c r="AG63" s="294"/>
      <c r="AH63" s="294"/>
      <c r="AI63" s="294"/>
      <c r="AJ63" s="294"/>
      <c r="AK63" s="294"/>
      <c r="AL63" s="294"/>
      <c r="AM63" s="294"/>
      <c r="AN63" s="294"/>
      <c r="AO63" s="294"/>
      <c r="AP63" s="294"/>
      <c r="AQ63" s="294"/>
      <c r="AR63" s="294"/>
    </row>
    <row r="64" spans="1:44" ht="13" x14ac:dyDescent="0.2">
      <c r="A64" s="298"/>
      <c r="B64" s="294"/>
      <c r="C64" s="294"/>
      <c r="D64" s="294"/>
      <c r="E64" s="294"/>
      <c r="F64" s="294"/>
      <c r="G64" s="294"/>
      <c r="H64" s="294"/>
      <c r="I64" s="294"/>
      <c r="J64" s="294"/>
      <c r="K64" s="294"/>
      <c r="L64" s="294"/>
      <c r="M64" s="294"/>
      <c r="N64" s="294"/>
      <c r="O64" s="294"/>
      <c r="P64" s="294"/>
      <c r="Q64" s="294"/>
      <c r="R64" s="294"/>
      <c r="S64" s="294"/>
      <c r="T64" s="294"/>
      <c r="U64" s="294"/>
      <c r="V64" s="294"/>
      <c r="W64" s="294"/>
      <c r="X64" s="294"/>
      <c r="Y64" s="294"/>
      <c r="Z64" s="294"/>
      <c r="AA64" s="294"/>
      <c r="AB64" s="294"/>
      <c r="AC64" s="294"/>
      <c r="AD64" s="294"/>
      <c r="AE64" s="294"/>
      <c r="AF64" s="294"/>
      <c r="AG64" s="294"/>
      <c r="AH64" s="294"/>
      <c r="AI64" s="294"/>
      <c r="AJ64" s="294"/>
      <c r="AK64" s="294"/>
      <c r="AL64" s="294"/>
      <c r="AM64" s="294"/>
      <c r="AN64" s="294"/>
      <c r="AO64" s="294"/>
      <c r="AP64" s="294"/>
      <c r="AQ64" s="294"/>
      <c r="AR64" s="294"/>
    </row>
    <row r="65" spans="1:46" ht="13" x14ac:dyDescent="0.2">
      <c r="A65" s="298"/>
      <c r="B65" s="294"/>
      <c r="C65" s="294"/>
      <c r="D65" s="294"/>
      <c r="E65" s="294"/>
      <c r="F65" s="294"/>
      <c r="G65" s="294"/>
      <c r="H65" s="294"/>
      <c r="I65" s="294"/>
      <c r="J65" s="294"/>
      <c r="K65" s="294"/>
      <c r="L65" s="294"/>
      <c r="M65" s="294"/>
      <c r="N65" s="294"/>
      <c r="O65" s="294"/>
      <c r="P65" s="294"/>
      <c r="Q65" s="294"/>
      <c r="R65" s="294"/>
      <c r="S65" s="294"/>
      <c r="T65" s="294"/>
      <c r="U65" s="294"/>
      <c r="V65" s="294"/>
      <c r="W65" s="294"/>
      <c r="X65" s="294"/>
      <c r="Y65" s="294"/>
      <c r="Z65" s="294"/>
      <c r="AA65" s="294"/>
      <c r="AB65" s="294"/>
      <c r="AC65" s="294"/>
      <c r="AD65" s="294"/>
      <c r="AE65" s="294"/>
      <c r="AF65" s="294"/>
      <c r="AG65" s="294"/>
      <c r="AH65" s="294"/>
      <c r="AI65" s="294"/>
      <c r="AJ65" s="294"/>
      <c r="AK65" s="294"/>
      <c r="AL65" s="294"/>
      <c r="AM65" s="294"/>
      <c r="AN65" s="294"/>
      <c r="AO65" s="294"/>
      <c r="AP65" s="294"/>
      <c r="AQ65" s="294"/>
      <c r="AR65" s="294"/>
    </row>
    <row r="66" spans="1:46" ht="13" x14ac:dyDescent="0.2">
      <c r="A66" s="384"/>
      <c r="B66" s="351"/>
      <c r="C66" s="351"/>
      <c r="D66" s="351"/>
      <c r="E66" s="351"/>
      <c r="F66" s="351"/>
      <c r="G66" s="351"/>
      <c r="H66" s="351"/>
      <c r="I66" s="351"/>
      <c r="J66" s="351"/>
      <c r="K66" s="351"/>
      <c r="L66" s="351"/>
      <c r="M66" s="351"/>
      <c r="N66" s="351"/>
      <c r="O66" s="351"/>
      <c r="P66" s="351"/>
      <c r="Q66" s="351"/>
      <c r="R66" s="351"/>
      <c r="S66" s="351"/>
      <c r="T66" s="351"/>
      <c r="U66" s="351"/>
      <c r="V66" s="351"/>
      <c r="W66" s="351"/>
      <c r="X66" s="351"/>
      <c r="Y66" s="351"/>
      <c r="Z66" s="351"/>
      <c r="AA66" s="351"/>
      <c r="AB66" s="351"/>
      <c r="AC66" s="351"/>
      <c r="AD66" s="351"/>
      <c r="AE66" s="351"/>
      <c r="AF66" s="351"/>
      <c r="AG66" s="351"/>
      <c r="AH66" s="351"/>
      <c r="AI66" s="351"/>
      <c r="AJ66" s="351"/>
      <c r="AK66" s="351"/>
      <c r="AL66" s="351"/>
      <c r="AM66" s="351"/>
      <c r="AN66" s="351"/>
      <c r="AO66" s="351"/>
      <c r="AP66" s="351"/>
      <c r="AQ66" s="351"/>
      <c r="AR66" s="351"/>
      <c r="AS66" s="385"/>
    </row>
    <row r="67" spans="1:46" ht="13.5" hidden="1" customHeight="1" x14ac:dyDescent="0.2">
      <c r="AK67" s="294"/>
      <c r="AL67" s="294"/>
      <c r="AM67" s="294"/>
      <c r="AN67" s="294"/>
      <c r="AO67" s="294"/>
      <c r="AP67" s="294"/>
      <c r="AQ67" s="294"/>
      <c r="AR67" s="294"/>
      <c r="AS67" s="294"/>
      <c r="AT67" s="294"/>
    </row>
    <row r="68" spans="1:46" ht="13.5" hidden="1" customHeight="1" x14ac:dyDescent="0.2">
      <c r="AK68" s="294"/>
      <c r="AL68" s="294"/>
      <c r="AM68" s="294"/>
      <c r="AN68" s="294"/>
      <c r="AO68" s="294"/>
      <c r="AP68" s="294"/>
      <c r="AQ68" s="294"/>
      <c r="AR68" s="294"/>
    </row>
    <row r="69" spans="1:46" ht="13.5" hidden="1" customHeight="1" x14ac:dyDescent="0.2">
      <c r="AK69" s="294"/>
      <c r="AL69" s="294"/>
      <c r="AM69" s="294"/>
      <c r="AN69" s="294"/>
      <c r="AO69" s="294"/>
      <c r="AP69" s="294"/>
      <c r="AQ69" s="294"/>
      <c r="AR69" s="294"/>
    </row>
    <row r="70" spans="1:46" ht="13" hidden="1" x14ac:dyDescent="0.2">
      <c r="AK70" s="294"/>
      <c r="AL70" s="294"/>
      <c r="AM70" s="294"/>
      <c r="AN70" s="294"/>
      <c r="AO70" s="294"/>
      <c r="AP70" s="294"/>
      <c r="AQ70" s="294"/>
      <c r="AR70" s="294"/>
    </row>
    <row r="71" spans="1:46" ht="13" hidden="1" x14ac:dyDescent="0.2">
      <c r="AK71" s="294"/>
      <c r="AL71" s="294"/>
      <c r="AM71" s="294"/>
      <c r="AN71" s="294"/>
      <c r="AO71" s="294"/>
      <c r="AP71" s="294"/>
      <c r="AQ71" s="294"/>
      <c r="AR71" s="294"/>
    </row>
    <row r="72" spans="1:46" ht="13" hidden="1" x14ac:dyDescent="0.2">
      <c r="AK72" s="294"/>
      <c r="AL72" s="294"/>
      <c r="AM72" s="294"/>
      <c r="AN72" s="294"/>
      <c r="AO72" s="294"/>
      <c r="AP72" s="294"/>
      <c r="AQ72" s="294"/>
      <c r="AR72" s="294"/>
    </row>
    <row r="73" spans="1:46" ht="13" hidden="1" x14ac:dyDescent="0.2">
      <c r="AK73" s="294"/>
      <c r="AL73" s="294"/>
      <c r="AM73" s="294"/>
      <c r="AN73" s="294"/>
      <c r="AO73" s="294"/>
      <c r="AP73" s="294"/>
      <c r="AQ73" s="294"/>
      <c r="AR73" s="294"/>
    </row>
    <row r="74" spans="1:46" ht="13" hidden="1" x14ac:dyDescent="0.2"/>
  </sheetData>
  <sheetProtection algorithmName="SHA-512" hashValue="nH5n/GrlBYgPxq4FaXmsPOkcPxtEi5PfbWf8ji8Uc+de+AYSisxCy8kXvjgHzQvlfMdqhWsnxeE6DxaCH0cpXw==" saltValue="oiUovGdA7Re6lVe6i6Qwyw==" spinCount="100000" sheet="1" objects="1" scenarios="1"/>
  <mergeCells count="25">
    <mergeCell ref="AK22:AN22"/>
    <mergeCell ref="AO7:AO8"/>
    <mergeCell ref="AK9:AN9"/>
    <mergeCell ref="AK10:AN10"/>
    <mergeCell ref="AK11:AN11"/>
    <mergeCell ref="AK12:AN12"/>
    <mergeCell ref="AK13:AN13"/>
    <mergeCell ref="AK14:AN14"/>
    <mergeCell ref="AK15:AN15"/>
    <mergeCell ref="AK16:AN16"/>
    <mergeCell ref="AK17:AN17"/>
    <mergeCell ref="AK21:AN21"/>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8" scale="87"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Normal="100" zoomScaleSheetLayoutView="55" workbookViewId="0"/>
  </sheetViews>
  <sheetFormatPr defaultColWidth="0" defaultRowHeight="13.5" customHeight="1" zeroHeight="1" x14ac:dyDescent="0.2"/>
  <cols>
    <col min="1" max="125" width="2.453125" style="292" customWidth="1"/>
    <col min="126" max="16384" width="9" style="291" hidden="1"/>
  </cols>
  <sheetData>
    <row r="1" spans="2:125" ht="13.5" customHeight="1" x14ac:dyDescent="0.2">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c r="DQ1" s="291"/>
      <c r="DR1" s="291"/>
      <c r="DS1" s="291"/>
      <c r="DT1" s="291"/>
      <c r="DU1" s="291"/>
    </row>
    <row r="2" spans="2:125" ht="13" x14ac:dyDescent="0.2">
      <c r="B2" s="291"/>
      <c r="DG2" s="291"/>
    </row>
    <row r="3" spans="2:125" ht="13" x14ac:dyDescent="0.2">
      <c r="C3" s="291"/>
      <c r="D3" s="291"/>
      <c r="E3" s="291"/>
      <c r="F3" s="291"/>
      <c r="G3" s="291"/>
      <c r="H3" s="291"/>
      <c r="I3" s="291"/>
      <c r="J3" s="291"/>
      <c r="K3" s="291"/>
      <c r="L3" s="291"/>
      <c r="M3" s="291"/>
      <c r="N3" s="291"/>
      <c r="O3" s="291"/>
      <c r="P3" s="291"/>
      <c r="Q3" s="291"/>
      <c r="R3" s="291"/>
      <c r="S3" s="291"/>
      <c r="T3" s="291"/>
      <c r="U3" s="291"/>
      <c r="V3" s="291"/>
      <c r="W3" s="291"/>
      <c r="X3" s="291"/>
      <c r="Y3" s="291"/>
      <c r="Z3" s="291"/>
      <c r="AA3" s="291"/>
      <c r="AB3" s="291"/>
      <c r="AC3" s="291"/>
      <c r="AD3" s="291"/>
      <c r="AE3" s="291"/>
      <c r="AF3" s="291"/>
      <c r="AG3" s="291"/>
      <c r="AH3" s="291"/>
      <c r="AI3" s="291"/>
      <c r="AJ3" s="291"/>
      <c r="AK3" s="291"/>
      <c r="AL3" s="291"/>
      <c r="AM3" s="291"/>
      <c r="AN3" s="291"/>
      <c r="AO3" s="291"/>
      <c r="AP3" s="291"/>
      <c r="AQ3" s="291"/>
      <c r="AR3" s="291"/>
      <c r="AS3" s="291"/>
      <c r="AT3" s="291"/>
      <c r="AU3" s="291"/>
      <c r="AV3" s="291"/>
      <c r="AW3" s="291"/>
      <c r="AX3" s="291"/>
      <c r="AY3" s="291"/>
      <c r="AZ3" s="291"/>
      <c r="BA3" s="291"/>
      <c r="BB3" s="291"/>
      <c r="BC3" s="291"/>
      <c r="BD3" s="291"/>
      <c r="BE3" s="291"/>
      <c r="BF3" s="291"/>
      <c r="BG3" s="291"/>
      <c r="BH3" s="291"/>
      <c r="BI3" s="291"/>
      <c r="BJ3" s="291"/>
      <c r="BK3" s="291"/>
      <c r="BL3" s="291"/>
      <c r="BM3" s="291"/>
      <c r="BN3" s="291"/>
      <c r="BO3" s="291"/>
      <c r="BP3" s="291"/>
      <c r="BQ3" s="291"/>
      <c r="BR3" s="291"/>
      <c r="BS3" s="291"/>
      <c r="BT3" s="291"/>
      <c r="BU3" s="291"/>
      <c r="BV3" s="291"/>
      <c r="BW3" s="291"/>
      <c r="BX3" s="291"/>
      <c r="BY3" s="291"/>
      <c r="BZ3" s="291"/>
      <c r="CA3" s="291"/>
      <c r="CB3" s="291"/>
      <c r="CC3" s="291"/>
      <c r="CD3" s="291"/>
      <c r="CE3" s="291"/>
      <c r="CF3" s="291"/>
      <c r="CG3" s="291"/>
      <c r="CH3" s="291"/>
      <c r="CI3" s="291"/>
      <c r="CJ3" s="291"/>
      <c r="CK3" s="291"/>
      <c r="CL3" s="291"/>
      <c r="CM3" s="291"/>
      <c r="CN3" s="291"/>
      <c r="CO3" s="291"/>
      <c r="CP3" s="291"/>
      <c r="CQ3" s="291"/>
      <c r="CR3" s="291"/>
      <c r="CS3" s="291"/>
      <c r="CT3" s="291"/>
      <c r="CU3" s="291"/>
      <c r="CV3" s="291"/>
      <c r="CW3" s="291"/>
      <c r="CX3" s="291"/>
      <c r="CY3" s="291"/>
      <c r="CZ3" s="291"/>
      <c r="DA3" s="291"/>
      <c r="DB3" s="291"/>
      <c r="DC3" s="291"/>
      <c r="DD3" s="291"/>
      <c r="DE3" s="291"/>
      <c r="DF3" s="291"/>
      <c r="DH3" s="291"/>
      <c r="DI3" s="291"/>
      <c r="DJ3" s="291"/>
      <c r="DK3" s="291"/>
      <c r="DL3" s="291"/>
      <c r="DM3" s="291"/>
      <c r="DN3" s="291"/>
      <c r="DO3" s="291"/>
      <c r="DP3" s="291"/>
      <c r="DQ3" s="291"/>
      <c r="DR3" s="291"/>
      <c r="DS3" s="291"/>
      <c r="DT3" s="291"/>
      <c r="DU3" s="291"/>
    </row>
    <row r="4" spans="2:125" ht="13" x14ac:dyDescent="0.2"/>
    <row r="5" spans="2:125" ht="13" x14ac:dyDescent="0.2"/>
    <row r="6" spans="2:125" ht="13" x14ac:dyDescent="0.2"/>
    <row r="7" spans="2:125" ht="13" x14ac:dyDescent="0.2"/>
    <row r="8" spans="2:125" ht="13" x14ac:dyDescent="0.2"/>
    <row r="9" spans="2:125" ht="13" x14ac:dyDescent="0.2">
      <c r="DU9" s="291"/>
    </row>
    <row r="10" spans="2:125" ht="13" x14ac:dyDescent="0.2"/>
    <row r="11" spans="2:125" ht="13" x14ac:dyDescent="0.2"/>
    <row r="12" spans="2:125" ht="13" x14ac:dyDescent="0.2"/>
    <row r="13" spans="2:125" ht="13" x14ac:dyDescent="0.2"/>
    <row r="14" spans="2:125" ht="13" x14ac:dyDescent="0.2"/>
    <row r="15" spans="2:125" ht="13" x14ac:dyDescent="0.2"/>
    <row r="16" spans="2:125" ht="13" x14ac:dyDescent="0.2"/>
    <row r="17" spans="125:125" ht="13" x14ac:dyDescent="0.2">
      <c r="DU17" s="291"/>
    </row>
    <row r="18" spans="125:125" ht="13" x14ac:dyDescent="0.2"/>
    <row r="19" spans="125:125" ht="13" x14ac:dyDescent="0.2"/>
    <row r="20" spans="125:125" ht="13" x14ac:dyDescent="0.2">
      <c r="DU20" s="291"/>
    </row>
    <row r="21" spans="125:125" ht="13" x14ac:dyDescent="0.2">
      <c r="DU21" s="291"/>
    </row>
    <row r="22" spans="125:125" ht="13" x14ac:dyDescent="0.2"/>
    <row r="23" spans="125:125" ht="13" x14ac:dyDescent="0.2"/>
    <row r="24" spans="125:125" ht="13" x14ac:dyDescent="0.2"/>
    <row r="25" spans="125:125" ht="13" x14ac:dyDescent="0.2"/>
    <row r="26" spans="125:125" ht="13" x14ac:dyDescent="0.2"/>
    <row r="27" spans="125:125" ht="13" x14ac:dyDescent="0.2"/>
    <row r="28" spans="125:125" ht="13" x14ac:dyDescent="0.2">
      <c r="DU28" s="291"/>
    </row>
    <row r="29" spans="125:125" ht="13" x14ac:dyDescent="0.2"/>
    <row r="30" spans="125:125" ht="13" x14ac:dyDescent="0.2"/>
    <row r="31" spans="125:125" ht="13" x14ac:dyDescent="0.2"/>
    <row r="32" spans="125:125" ht="13" x14ac:dyDescent="0.2"/>
    <row r="33" spans="2:125" ht="13" x14ac:dyDescent="0.2">
      <c r="B33" s="291"/>
      <c r="G33" s="291"/>
      <c r="I33" s="291"/>
    </row>
    <row r="34" spans="2:125" ht="13" x14ac:dyDescent="0.2">
      <c r="C34" s="291"/>
      <c r="P34" s="291"/>
      <c r="DE34" s="291"/>
      <c r="DH34" s="291"/>
    </row>
    <row r="35" spans="2:125" ht="13" x14ac:dyDescent="0.2">
      <c r="D35" s="291"/>
      <c r="E35" s="291"/>
      <c r="DG35" s="291"/>
      <c r="DJ35" s="291"/>
      <c r="DP35" s="291"/>
      <c r="DQ35" s="291"/>
      <c r="DR35" s="291"/>
      <c r="DS35" s="291"/>
      <c r="DT35" s="291"/>
      <c r="DU35" s="291"/>
    </row>
    <row r="36" spans="2:125" ht="13" x14ac:dyDescent="0.2">
      <c r="F36" s="291"/>
      <c r="H36" s="291"/>
      <c r="J36" s="291"/>
      <c r="K36" s="291"/>
      <c r="L36" s="291"/>
      <c r="M36" s="291"/>
      <c r="N36" s="291"/>
      <c r="O36" s="291"/>
      <c r="Q36" s="291"/>
      <c r="R36" s="291"/>
      <c r="S36" s="291"/>
      <c r="T36" s="291"/>
      <c r="U36" s="291"/>
      <c r="V36" s="291"/>
      <c r="W36" s="291"/>
      <c r="X36" s="291"/>
      <c r="Y36" s="291"/>
      <c r="Z36" s="291"/>
      <c r="AA36" s="291"/>
      <c r="AB36" s="291"/>
      <c r="AC36" s="291"/>
      <c r="AD36" s="291"/>
      <c r="AE36" s="291"/>
      <c r="AF36" s="291"/>
      <c r="AG36" s="291"/>
      <c r="AH36" s="291"/>
      <c r="AI36" s="291"/>
      <c r="AJ36" s="291"/>
      <c r="AK36" s="291"/>
      <c r="AL36" s="291"/>
      <c r="AM36" s="291"/>
      <c r="AN36" s="291"/>
      <c r="AO36" s="291"/>
      <c r="AP36" s="291"/>
      <c r="AQ36" s="291"/>
      <c r="AR36" s="291"/>
      <c r="AS36" s="291"/>
      <c r="AT36" s="291"/>
      <c r="AU36" s="291"/>
      <c r="AV36" s="291"/>
      <c r="AW36" s="291"/>
      <c r="AX36" s="291"/>
      <c r="AY36" s="291"/>
      <c r="AZ36" s="291"/>
      <c r="BA36" s="291"/>
      <c r="BB36" s="291"/>
      <c r="BC36" s="291"/>
      <c r="BD36" s="291"/>
      <c r="BE36" s="291"/>
      <c r="BF36" s="291"/>
      <c r="BG36" s="291"/>
      <c r="BH36" s="291"/>
      <c r="BI36" s="291"/>
      <c r="BJ36" s="291"/>
      <c r="BK36" s="291"/>
      <c r="BL36" s="291"/>
      <c r="BM36" s="291"/>
      <c r="BN36" s="291"/>
      <c r="BO36" s="291"/>
      <c r="BP36" s="291"/>
      <c r="BQ36" s="291"/>
      <c r="BR36" s="291"/>
      <c r="BS36" s="291"/>
      <c r="BT36" s="291"/>
      <c r="BU36" s="291"/>
      <c r="BV36" s="291"/>
      <c r="BW36" s="291"/>
      <c r="BX36" s="291"/>
      <c r="BY36" s="291"/>
      <c r="BZ36" s="291"/>
      <c r="CA36" s="291"/>
      <c r="CB36" s="291"/>
      <c r="CC36" s="291"/>
      <c r="CD36" s="291"/>
      <c r="CE36" s="291"/>
      <c r="CF36" s="291"/>
      <c r="CG36" s="291"/>
      <c r="CH36" s="291"/>
      <c r="CI36" s="291"/>
      <c r="CJ36" s="291"/>
      <c r="CK36" s="291"/>
      <c r="CL36" s="291"/>
      <c r="CM36" s="291"/>
      <c r="CN36" s="291"/>
      <c r="CO36" s="291"/>
      <c r="CP36" s="291"/>
      <c r="CQ36" s="291"/>
      <c r="CR36" s="291"/>
      <c r="CS36" s="291"/>
      <c r="CT36" s="291"/>
      <c r="CU36" s="291"/>
      <c r="CV36" s="291"/>
      <c r="CW36" s="291"/>
      <c r="CX36" s="291"/>
      <c r="CY36" s="291"/>
      <c r="CZ36" s="291"/>
      <c r="DA36" s="291"/>
      <c r="DB36" s="291"/>
      <c r="DC36" s="291"/>
      <c r="DD36" s="291"/>
      <c r="DF36" s="291"/>
      <c r="DI36" s="291"/>
      <c r="DK36" s="291"/>
      <c r="DL36" s="291"/>
      <c r="DM36" s="291"/>
      <c r="DN36" s="291"/>
      <c r="DO36" s="291"/>
      <c r="DP36" s="291"/>
      <c r="DQ36" s="291"/>
      <c r="DR36" s="291"/>
      <c r="DS36" s="291"/>
      <c r="DT36" s="291"/>
      <c r="DU36" s="291"/>
    </row>
    <row r="37" spans="2:125" ht="13" x14ac:dyDescent="0.2">
      <c r="DU37" s="291"/>
    </row>
    <row r="38" spans="2:125" ht="13" x14ac:dyDescent="0.2">
      <c r="DT38" s="291"/>
      <c r="DU38" s="291"/>
    </row>
    <row r="39" spans="2:125" ht="13" x14ac:dyDescent="0.2"/>
    <row r="40" spans="2:125" ht="13" x14ac:dyDescent="0.2">
      <c r="DH40" s="291"/>
    </row>
    <row r="41" spans="2:125" ht="13" x14ac:dyDescent="0.2">
      <c r="DE41" s="291"/>
    </row>
    <row r="42" spans="2:125" ht="13" x14ac:dyDescent="0.2">
      <c r="DG42" s="291"/>
      <c r="DJ42" s="291"/>
    </row>
    <row r="43" spans="2:125" ht="13" x14ac:dyDescent="0.2">
      <c r="Q43" s="291"/>
      <c r="R43" s="291"/>
      <c r="S43" s="291"/>
      <c r="T43" s="291"/>
      <c r="U43" s="291"/>
      <c r="V43" s="291"/>
      <c r="W43" s="291"/>
      <c r="X43" s="291"/>
      <c r="Y43" s="291"/>
      <c r="Z43" s="291"/>
      <c r="AA43" s="291"/>
      <c r="AB43" s="291"/>
      <c r="AC43" s="291"/>
      <c r="AD43" s="291"/>
      <c r="AE43" s="291"/>
      <c r="AF43" s="291"/>
      <c r="AG43" s="291"/>
      <c r="AH43" s="291"/>
      <c r="AI43" s="291"/>
      <c r="AJ43" s="291"/>
      <c r="AK43" s="291"/>
      <c r="AL43" s="291"/>
      <c r="AM43" s="291"/>
      <c r="AN43" s="291"/>
      <c r="AO43" s="291"/>
      <c r="AP43" s="291"/>
      <c r="AQ43" s="291"/>
      <c r="AR43" s="291"/>
      <c r="AS43" s="291"/>
      <c r="AT43" s="291"/>
      <c r="AU43" s="291"/>
      <c r="AV43" s="291"/>
      <c r="AW43" s="291"/>
      <c r="AX43" s="291"/>
      <c r="AY43" s="291"/>
      <c r="AZ43" s="291"/>
      <c r="BA43" s="291"/>
      <c r="BB43" s="291"/>
      <c r="BC43" s="291"/>
      <c r="BD43" s="291"/>
      <c r="BE43" s="291"/>
      <c r="BF43" s="291"/>
      <c r="BG43" s="291"/>
      <c r="BH43" s="291"/>
      <c r="BI43" s="291"/>
      <c r="BJ43" s="291"/>
      <c r="BK43" s="291"/>
      <c r="BL43" s="291"/>
      <c r="BM43" s="291"/>
      <c r="BN43" s="291"/>
      <c r="BO43" s="291"/>
      <c r="BP43" s="291"/>
      <c r="BQ43" s="291"/>
      <c r="BR43" s="291"/>
      <c r="BS43" s="291"/>
      <c r="BT43" s="291"/>
      <c r="BU43" s="291"/>
      <c r="BV43" s="291"/>
      <c r="BW43" s="291"/>
      <c r="BX43" s="291"/>
      <c r="BY43" s="291"/>
      <c r="BZ43" s="291"/>
      <c r="CA43" s="291"/>
      <c r="CB43" s="291"/>
      <c r="CC43" s="291"/>
      <c r="CD43" s="291"/>
      <c r="CE43" s="291"/>
      <c r="CF43" s="291"/>
      <c r="CG43" s="291"/>
      <c r="CH43" s="291"/>
      <c r="CI43" s="291"/>
      <c r="CJ43" s="291"/>
      <c r="CK43" s="291"/>
      <c r="CL43" s="291"/>
      <c r="CM43" s="291"/>
      <c r="CN43" s="291"/>
      <c r="CO43" s="291"/>
      <c r="CP43" s="291"/>
      <c r="CQ43" s="291"/>
      <c r="CR43" s="291"/>
      <c r="CS43" s="291"/>
      <c r="CT43" s="291"/>
      <c r="CU43" s="291"/>
      <c r="CV43" s="291"/>
      <c r="CW43" s="291"/>
      <c r="CX43" s="291"/>
      <c r="CY43" s="291"/>
      <c r="CZ43" s="291"/>
      <c r="DA43" s="291"/>
      <c r="DB43" s="291"/>
      <c r="DC43" s="291"/>
      <c r="DD43" s="291"/>
      <c r="DF43" s="291"/>
      <c r="DI43" s="291"/>
      <c r="DK43" s="291"/>
      <c r="DL43" s="291"/>
      <c r="DM43" s="291"/>
      <c r="DN43" s="291"/>
      <c r="DO43" s="291"/>
      <c r="DP43" s="291"/>
      <c r="DQ43" s="291"/>
      <c r="DR43" s="291"/>
      <c r="DS43" s="291"/>
      <c r="DT43" s="291"/>
      <c r="DU43" s="291"/>
    </row>
    <row r="44" spans="2:125" ht="13" x14ac:dyDescent="0.2">
      <c r="DU44" s="291"/>
    </row>
    <row r="45" spans="2:125" ht="13" x14ac:dyDescent="0.2"/>
    <row r="46" spans="2:125" ht="13" x14ac:dyDescent="0.2"/>
    <row r="47" spans="2:125" ht="13" x14ac:dyDescent="0.2"/>
    <row r="48" spans="2:125" ht="13" x14ac:dyDescent="0.2">
      <c r="DT48" s="291"/>
      <c r="DU48" s="291"/>
    </row>
    <row r="49" spans="120:125" ht="13" x14ac:dyDescent="0.2">
      <c r="DU49" s="291"/>
    </row>
    <row r="50" spans="120:125" ht="13" x14ac:dyDescent="0.2">
      <c r="DU50" s="291"/>
    </row>
    <row r="51" spans="120:125" ht="13" x14ac:dyDescent="0.2">
      <c r="DP51" s="291"/>
      <c r="DQ51" s="291"/>
      <c r="DR51" s="291"/>
      <c r="DS51" s="291"/>
      <c r="DT51" s="291"/>
      <c r="DU51" s="291"/>
    </row>
    <row r="52" spans="120:125" ht="13" x14ac:dyDescent="0.2"/>
    <row r="53" spans="120:125" ht="13" x14ac:dyDescent="0.2"/>
    <row r="54" spans="120:125" ht="13" x14ac:dyDescent="0.2">
      <c r="DU54" s="291"/>
    </row>
    <row r="55" spans="120:125" ht="13" x14ac:dyDescent="0.2"/>
    <row r="56" spans="120:125" ht="13" x14ac:dyDescent="0.2"/>
    <row r="57" spans="120:125" ht="13" x14ac:dyDescent="0.2"/>
    <row r="58" spans="120:125" ht="13" x14ac:dyDescent="0.2">
      <c r="DU58" s="291"/>
    </row>
    <row r="59" spans="120:125" ht="13" x14ac:dyDescent="0.2"/>
    <row r="60" spans="120:125" ht="13" x14ac:dyDescent="0.2"/>
    <row r="61" spans="120:125" ht="13" x14ac:dyDescent="0.2"/>
    <row r="62" spans="120:125" ht="13" x14ac:dyDescent="0.2"/>
    <row r="63" spans="120:125" ht="13" x14ac:dyDescent="0.2">
      <c r="DU63" s="291"/>
    </row>
    <row r="64" spans="120:125" ht="13" x14ac:dyDescent="0.2">
      <c r="DT64" s="291"/>
      <c r="DU64" s="291"/>
    </row>
    <row r="65" spans="123:125" ht="13" x14ac:dyDescent="0.2"/>
    <row r="66" spans="123:125" ht="13" x14ac:dyDescent="0.2"/>
    <row r="67" spans="123:125" ht="13" x14ac:dyDescent="0.2"/>
    <row r="68" spans="123:125" ht="13" x14ac:dyDescent="0.2"/>
    <row r="69" spans="123:125" ht="13" x14ac:dyDescent="0.2">
      <c r="DS69" s="291"/>
      <c r="DT69" s="291"/>
      <c r="DU69" s="291"/>
    </row>
    <row r="70" spans="123:125" ht="13" x14ac:dyDescent="0.2"/>
    <row r="71" spans="123:125" ht="13" x14ac:dyDescent="0.2"/>
    <row r="72" spans="123:125" ht="13" x14ac:dyDescent="0.2"/>
    <row r="73" spans="123:125" ht="13" x14ac:dyDescent="0.2"/>
    <row r="74" spans="123:125" ht="13" x14ac:dyDescent="0.2"/>
    <row r="75" spans="123:125" ht="13" x14ac:dyDescent="0.2"/>
    <row r="76" spans="123:125" ht="13" x14ac:dyDescent="0.2"/>
    <row r="77" spans="123:125" ht="13" x14ac:dyDescent="0.2"/>
    <row r="78" spans="123:125" ht="13" x14ac:dyDescent="0.2"/>
    <row r="79" spans="123:125" ht="13" x14ac:dyDescent="0.2"/>
    <row r="80" spans="123:125" ht="13" x14ac:dyDescent="0.2"/>
    <row r="81" spans="116:125" ht="13" x14ac:dyDescent="0.2"/>
    <row r="82" spans="116:125" ht="13" x14ac:dyDescent="0.2">
      <c r="DL82" s="291"/>
    </row>
    <row r="83" spans="116:125" ht="13" x14ac:dyDescent="0.2">
      <c r="DM83" s="291"/>
      <c r="DN83" s="291"/>
      <c r="DO83" s="291"/>
      <c r="DP83" s="291"/>
      <c r="DQ83" s="291"/>
      <c r="DR83" s="291"/>
      <c r="DS83" s="291"/>
      <c r="DT83" s="291"/>
      <c r="DU83" s="291"/>
    </row>
    <row r="84" spans="116:125" ht="13" x14ac:dyDescent="0.2"/>
    <row r="85" spans="116:125" ht="13" x14ac:dyDescent="0.2"/>
    <row r="86" spans="116:125" ht="13" x14ac:dyDescent="0.2"/>
    <row r="87" spans="116:125" ht="13" x14ac:dyDescent="0.2"/>
    <row r="88" spans="116:125" ht="13" x14ac:dyDescent="0.2">
      <c r="DU88" s="291"/>
    </row>
    <row r="89" spans="116:125" ht="13" x14ac:dyDescent="0.2"/>
    <row r="90" spans="116:125" ht="13" x14ac:dyDescent="0.2"/>
    <row r="91" spans="116:125" ht="13" x14ac:dyDescent="0.2"/>
    <row r="92" spans="116:125" ht="13.5" customHeight="1" x14ac:dyDescent="0.2"/>
    <row r="93" spans="116:125" ht="13.5" customHeight="1" x14ac:dyDescent="0.2"/>
    <row r="94" spans="116:125" ht="13.5" customHeight="1" x14ac:dyDescent="0.2">
      <c r="DS94" s="291"/>
      <c r="DT94" s="291"/>
      <c r="DU94" s="291"/>
    </row>
    <row r="95" spans="116:125" ht="13.5" customHeight="1" x14ac:dyDescent="0.2">
      <c r="DU95" s="291"/>
    </row>
    <row r="96" spans="116:125" ht="13.5" customHeight="1" x14ac:dyDescent="0.2"/>
    <row r="97" spans="124:125" ht="13.5" customHeight="1" x14ac:dyDescent="0.2"/>
    <row r="98" spans="124:125" ht="13.5" customHeight="1" x14ac:dyDescent="0.2"/>
    <row r="99" spans="124:125" ht="13.5" customHeight="1" x14ac:dyDescent="0.2"/>
    <row r="100" spans="124:125" ht="13.5" customHeight="1" x14ac:dyDescent="0.2"/>
    <row r="101" spans="124:125" ht="13.5" customHeight="1" x14ac:dyDescent="0.2">
      <c r="DU101" s="291"/>
    </row>
    <row r="102" spans="124:125" ht="13.5" customHeight="1" x14ac:dyDescent="0.2"/>
    <row r="103" spans="124:125" ht="13.5" customHeight="1" x14ac:dyDescent="0.2"/>
    <row r="104" spans="124:125" ht="13.5" customHeight="1" x14ac:dyDescent="0.2">
      <c r="DT104" s="291"/>
      <c r="DU104" s="291"/>
    </row>
    <row r="105" spans="124:125" ht="13.5" customHeight="1" x14ac:dyDescent="0.2"/>
    <row r="106" spans="124:125" ht="13.5" customHeight="1" x14ac:dyDescent="0.2"/>
    <row r="107" spans="124:125" ht="13.5" customHeight="1" x14ac:dyDescent="0.2"/>
    <row r="108" spans="124:125" ht="13.5" customHeight="1" x14ac:dyDescent="0.2"/>
    <row r="109" spans="124:125" ht="13.5" customHeight="1" x14ac:dyDescent="0.2"/>
    <row r="110" spans="124:125" ht="13.5" customHeight="1" x14ac:dyDescent="0.2"/>
    <row r="111" spans="124:125" ht="13.5" customHeight="1" x14ac:dyDescent="0.2"/>
    <row r="112" spans="124:125"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91" t="s">
        <v>555</v>
      </c>
    </row>
    <row r="120" spans="125:125" ht="13.5" hidden="1" customHeight="1" x14ac:dyDescent="0.2"/>
    <row r="121" spans="125:125" ht="13.5" hidden="1" customHeight="1" x14ac:dyDescent="0.2">
      <c r="DU121" s="291"/>
    </row>
  </sheetData>
  <sheetProtection algorithmName="SHA-512" hashValue="nftPYwIWh9kVFhQz1zcfHMPyhEX+PlEtj3aCUGW1yiv5b5zOb/AjgtHDfujM3kQrBt3H5SUghLNWNiiVJNn10w==" saltValue="z1UBNRbsQweNLygLE2/IOA==" spinCount="100000" sheet="1" objects="1" scenarios="1"/>
  <dataConsolidate/>
  <phoneticPr fontId="2"/>
  <printOptions horizontalCentered="1" verticalCentered="1"/>
  <pageMargins left="0" right="0" top="0.19685039370078741" bottom="0" header="0.39370078740157483" footer="0"/>
  <pageSetup paperSize="8" scale="56" orientation="landscape" horizontalDpi="300" verticalDpi="300"/>
  <headerFooter alignWithMargins="0">
    <oddFooter>&amp;C&amp;P/&amp;N</oddFooter>
  </headerFooter>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Normal="100" zoomScaleSheetLayoutView="55" workbookViewId="0"/>
  </sheetViews>
  <sheetFormatPr defaultColWidth="0" defaultRowHeight="13.5" customHeight="1" zeroHeight="1" x14ac:dyDescent="0.2"/>
  <cols>
    <col min="1" max="125" width="2.453125" style="292" customWidth="1"/>
    <col min="126" max="142" width="0" style="291" hidden="1" customWidth="1"/>
    <col min="143" max="16384" width="9" style="291" hidden="1"/>
  </cols>
  <sheetData>
    <row r="1" spans="1:125" ht="13.5" customHeight="1" x14ac:dyDescent="0.2">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c r="DQ1" s="291"/>
      <c r="DR1" s="291"/>
      <c r="DS1" s="291"/>
      <c r="DT1" s="291"/>
      <c r="DU1" s="291"/>
    </row>
    <row r="2" spans="1:125" ht="13" x14ac:dyDescent="0.2">
      <c r="B2" s="291"/>
      <c r="T2" s="291"/>
    </row>
    <row r="3" spans="1:125" ht="13" x14ac:dyDescent="0.2">
      <c r="C3" s="291"/>
      <c r="D3" s="291"/>
      <c r="E3" s="291"/>
      <c r="F3" s="291"/>
      <c r="G3" s="291"/>
      <c r="H3" s="291"/>
      <c r="I3" s="291"/>
      <c r="J3" s="291"/>
      <c r="K3" s="291"/>
      <c r="L3" s="291"/>
      <c r="M3" s="291"/>
      <c r="N3" s="291"/>
      <c r="O3" s="291"/>
      <c r="P3" s="291"/>
      <c r="Q3" s="291"/>
      <c r="R3" s="291"/>
      <c r="S3" s="291"/>
      <c r="U3" s="291"/>
      <c r="V3" s="291"/>
      <c r="W3" s="291"/>
      <c r="X3" s="291"/>
      <c r="Y3" s="291"/>
      <c r="Z3" s="291"/>
      <c r="AA3" s="291"/>
      <c r="AB3" s="291"/>
      <c r="AC3" s="291"/>
      <c r="AD3" s="291"/>
      <c r="AE3" s="291"/>
      <c r="AF3" s="291"/>
      <c r="AG3" s="291"/>
      <c r="AH3" s="291"/>
      <c r="AI3" s="291"/>
      <c r="AJ3" s="291"/>
      <c r="AK3" s="291"/>
      <c r="AL3" s="291"/>
      <c r="AM3" s="291"/>
      <c r="AN3" s="291"/>
      <c r="AO3" s="291"/>
      <c r="AP3" s="291"/>
      <c r="AQ3" s="291"/>
      <c r="AR3" s="291"/>
      <c r="AS3" s="291"/>
      <c r="AT3" s="291"/>
      <c r="AU3" s="291"/>
      <c r="AV3" s="291"/>
      <c r="AW3" s="291"/>
      <c r="AX3" s="291"/>
      <c r="AY3" s="291"/>
      <c r="AZ3" s="291"/>
      <c r="BA3" s="291"/>
      <c r="BB3" s="291"/>
      <c r="BC3" s="291"/>
      <c r="BD3" s="291"/>
      <c r="BE3" s="291"/>
      <c r="BF3" s="291"/>
      <c r="BG3" s="291"/>
      <c r="BH3" s="291"/>
      <c r="BI3" s="291"/>
      <c r="BJ3" s="291"/>
      <c r="BK3" s="291"/>
      <c r="BL3" s="291"/>
      <c r="BM3" s="291"/>
      <c r="BN3" s="291"/>
      <c r="BO3" s="291"/>
      <c r="BP3" s="291"/>
      <c r="BQ3" s="291"/>
      <c r="BR3" s="291"/>
      <c r="BS3" s="291"/>
      <c r="BT3" s="291"/>
      <c r="BU3" s="291"/>
      <c r="BV3" s="291"/>
      <c r="BW3" s="291"/>
      <c r="BX3" s="291"/>
      <c r="BY3" s="291"/>
      <c r="BZ3" s="291"/>
      <c r="CA3" s="291"/>
      <c r="CB3" s="291"/>
      <c r="CC3" s="291"/>
      <c r="CD3" s="291"/>
      <c r="CE3" s="291"/>
      <c r="CF3" s="291"/>
      <c r="CG3" s="291"/>
      <c r="CH3" s="291"/>
      <c r="CI3" s="291"/>
      <c r="CJ3" s="291"/>
      <c r="CK3" s="291"/>
      <c r="CL3" s="291"/>
      <c r="CM3" s="291"/>
      <c r="CN3" s="291"/>
      <c r="CO3" s="291"/>
      <c r="CP3" s="291"/>
      <c r="CQ3" s="291"/>
      <c r="CR3" s="291"/>
      <c r="CS3" s="291"/>
      <c r="CT3" s="291"/>
      <c r="CU3" s="291"/>
      <c r="CV3" s="291"/>
      <c r="CW3" s="291"/>
      <c r="CX3" s="291"/>
      <c r="CY3" s="291"/>
      <c r="CZ3" s="291"/>
      <c r="DA3" s="291"/>
      <c r="DB3" s="291"/>
      <c r="DC3" s="291"/>
      <c r="DD3" s="291"/>
      <c r="DE3" s="291"/>
      <c r="DF3" s="291"/>
      <c r="DG3" s="291"/>
      <c r="DH3" s="291"/>
      <c r="DI3" s="291"/>
      <c r="DJ3" s="291"/>
      <c r="DK3" s="291"/>
      <c r="DL3" s="291"/>
      <c r="DM3" s="291"/>
      <c r="DN3" s="291"/>
      <c r="DO3" s="291"/>
      <c r="DP3" s="291"/>
      <c r="DQ3" s="291"/>
      <c r="DR3" s="291"/>
      <c r="DS3" s="291"/>
      <c r="DT3" s="291"/>
      <c r="DU3" s="291"/>
    </row>
    <row r="4" spans="1:125" ht="13" x14ac:dyDescent="0.2"/>
    <row r="5" spans="1:125" ht="13" x14ac:dyDescent="0.2"/>
    <row r="6" spans="1:125" ht="13" x14ac:dyDescent="0.2"/>
    <row r="7" spans="1:125" ht="13" x14ac:dyDescent="0.2"/>
    <row r="8" spans="1:125" ht="13" x14ac:dyDescent="0.2"/>
    <row r="9" spans="1:125" ht="13" x14ac:dyDescent="0.2"/>
    <row r="10" spans="1:125" ht="13" x14ac:dyDescent="0.2"/>
    <row r="11" spans="1:125" ht="13" x14ac:dyDescent="0.2"/>
    <row r="12" spans="1:125" ht="13" x14ac:dyDescent="0.2"/>
    <row r="13" spans="1:125" ht="13" x14ac:dyDescent="0.2"/>
    <row r="14" spans="1:125" ht="13" x14ac:dyDescent="0.2"/>
    <row r="15" spans="1:125" ht="13" x14ac:dyDescent="0.2"/>
    <row r="16" spans="1:125" ht="13" x14ac:dyDescent="0.2"/>
    <row r="17" ht="13" x14ac:dyDescent="0.2"/>
    <row r="18" ht="13" x14ac:dyDescent="0.2"/>
    <row r="19" ht="13" x14ac:dyDescent="0.2"/>
    <row r="20" ht="13" x14ac:dyDescent="0.2"/>
    <row r="21" ht="13" x14ac:dyDescent="0.2"/>
    <row r="22" ht="13" x14ac:dyDescent="0.2"/>
    <row r="23" ht="13" x14ac:dyDescent="0.2"/>
    <row r="24" ht="13" x14ac:dyDescent="0.2"/>
    <row r="25" ht="13" x14ac:dyDescent="0.2"/>
    <row r="26" ht="13" x14ac:dyDescent="0.2"/>
    <row r="27" ht="13" x14ac:dyDescent="0.2"/>
    <row r="28" ht="13" x14ac:dyDescent="0.2"/>
    <row r="29" ht="13" x14ac:dyDescent="0.2"/>
    <row r="30" ht="13" x14ac:dyDescent="0.2"/>
    <row r="31" ht="13" x14ac:dyDescent="0.2"/>
    <row r="32" ht="13" x14ac:dyDescent="0.2"/>
    <row r="33" spans="2:125" ht="13" x14ac:dyDescent="0.2">
      <c r="B33" s="291"/>
      <c r="G33" s="291"/>
      <c r="I33" s="291"/>
    </row>
    <row r="34" spans="2:125" ht="13" x14ac:dyDescent="0.2">
      <c r="C34" s="291"/>
      <c r="P34" s="291"/>
      <c r="R34" s="291"/>
      <c r="U34" s="291"/>
    </row>
    <row r="35" spans="2:125" ht="13" x14ac:dyDescent="0.2">
      <c r="D35" s="291"/>
      <c r="E35" s="291"/>
      <c r="T35" s="291"/>
      <c r="W35" s="291"/>
      <c r="X35" s="291"/>
      <c r="Y35" s="291"/>
      <c r="Z35" s="291"/>
      <c r="AA35" s="291"/>
      <c r="AB35" s="291"/>
      <c r="AC35" s="291"/>
      <c r="AD35" s="291"/>
      <c r="AE35" s="291"/>
      <c r="AF35" s="291"/>
      <c r="AG35" s="291"/>
      <c r="AH35" s="291"/>
      <c r="AI35" s="291"/>
      <c r="AJ35" s="291"/>
      <c r="AK35" s="291"/>
      <c r="AL35" s="291"/>
      <c r="AM35" s="291"/>
      <c r="AN35" s="291"/>
      <c r="AO35" s="291"/>
      <c r="AP35" s="291"/>
      <c r="AQ35" s="291"/>
      <c r="AR35" s="291"/>
      <c r="AS35" s="291"/>
      <c r="AT35" s="291"/>
      <c r="AU35" s="291"/>
      <c r="AV35" s="291"/>
      <c r="AW35" s="291"/>
      <c r="AX35" s="291"/>
      <c r="AY35" s="291"/>
      <c r="AZ35" s="291"/>
      <c r="BA35" s="291"/>
      <c r="BB35" s="291"/>
      <c r="BC35" s="291"/>
      <c r="BD35" s="291"/>
      <c r="BE35" s="291"/>
      <c r="BF35" s="291"/>
      <c r="BG35" s="291"/>
      <c r="BH35" s="291"/>
      <c r="BI35" s="291"/>
      <c r="BJ35" s="291"/>
      <c r="BK35" s="291"/>
      <c r="BL35" s="291"/>
      <c r="BM35" s="291"/>
      <c r="BN35" s="291"/>
      <c r="BO35" s="291"/>
      <c r="BP35" s="291"/>
      <c r="BQ35" s="291"/>
      <c r="BR35" s="291"/>
      <c r="BS35" s="291"/>
      <c r="BT35" s="291"/>
      <c r="BU35" s="291"/>
      <c r="BV35" s="291"/>
      <c r="BW35" s="291"/>
      <c r="BX35" s="291"/>
      <c r="BY35" s="291"/>
      <c r="BZ35" s="291"/>
      <c r="CA35" s="291"/>
      <c r="CB35" s="291"/>
      <c r="CC35" s="291"/>
      <c r="CD35" s="291"/>
      <c r="CE35" s="291"/>
      <c r="CF35" s="291"/>
      <c r="CG35" s="291"/>
      <c r="CH35" s="291"/>
      <c r="CI35" s="291"/>
      <c r="CJ35" s="291"/>
      <c r="CK35" s="291"/>
      <c r="CL35" s="291"/>
      <c r="CM35" s="291"/>
      <c r="CN35" s="291"/>
      <c r="CO35" s="291"/>
      <c r="CP35" s="291"/>
      <c r="CQ35" s="291"/>
      <c r="CR35" s="291"/>
      <c r="CS35" s="291"/>
      <c r="CT35" s="291"/>
      <c r="CU35" s="291"/>
      <c r="CV35" s="291"/>
      <c r="CW35" s="291"/>
      <c r="CX35" s="291"/>
      <c r="CY35" s="291"/>
      <c r="CZ35" s="291"/>
      <c r="DA35" s="291"/>
      <c r="DB35" s="291"/>
      <c r="DC35" s="291"/>
      <c r="DD35" s="291"/>
      <c r="DE35" s="291"/>
      <c r="DF35" s="291"/>
      <c r="DG35" s="291"/>
      <c r="DH35" s="291"/>
      <c r="DI35" s="291"/>
      <c r="DJ35" s="291"/>
      <c r="DK35" s="291"/>
      <c r="DL35" s="291"/>
      <c r="DM35" s="291"/>
      <c r="DN35" s="291"/>
      <c r="DO35" s="291"/>
      <c r="DP35" s="291"/>
      <c r="DQ35" s="291"/>
      <c r="DR35" s="291"/>
      <c r="DS35" s="291"/>
      <c r="DT35" s="291"/>
      <c r="DU35" s="291"/>
    </row>
    <row r="36" spans="2:125" ht="13" x14ac:dyDescent="0.2">
      <c r="F36" s="291"/>
      <c r="H36" s="291"/>
      <c r="J36" s="291"/>
      <c r="K36" s="291"/>
      <c r="L36" s="291"/>
      <c r="M36" s="291"/>
      <c r="N36" s="291"/>
      <c r="O36" s="291"/>
      <c r="Q36" s="291"/>
      <c r="S36" s="291"/>
      <c r="V36" s="291"/>
    </row>
    <row r="37" spans="2:125" ht="13" x14ac:dyDescent="0.2"/>
    <row r="38" spans="2:125" ht="13" x14ac:dyDescent="0.2"/>
    <row r="39" spans="2:125" ht="13" x14ac:dyDescent="0.2"/>
    <row r="40" spans="2:125" ht="13" x14ac:dyDescent="0.2">
      <c r="U40" s="291"/>
    </row>
    <row r="41" spans="2:125" ht="13" x14ac:dyDescent="0.2">
      <c r="R41" s="291"/>
    </row>
    <row r="42" spans="2:125" ht="13" x14ac:dyDescent="0.2">
      <c r="T42" s="291"/>
      <c r="W42" s="291"/>
      <c r="X42" s="291"/>
      <c r="Y42" s="291"/>
      <c r="Z42" s="291"/>
      <c r="AA42" s="291"/>
      <c r="AB42" s="291"/>
      <c r="AC42" s="291"/>
      <c r="AD42" s="291"/>
      <c r="AE42" s="291"/>
      <c r="AF42" s="291"/>
      <c r="AG42" s="291"/>
      <c r="AH42" s="291"/>
      <c r="AI42" s="291"/>
      <c r="AJ42" s="291"/>
      <c r="AK42" s="291"/>
      <c r="AL42" s="291"/>
      <c r="AM42" s="291"/>
      <c r="AN42" s="291"/>
      <c r="AO42" s="291"/>
      <c r="AP42" s="291"/>
      <c r="AQ42" s="291"/>
      <c r="AR42" s="291"/>
      <c r="AS42" s="291"/>
      <c r="AT42" s="291"/>
      <c r="AU42" s="291"/>
      <c r="AV42" s="291"/>
      <c r="AW42" s="291"/>
      <c r="AX42" s="291"/>
      <c r="AY42" s="291"/>
      <c r="AZ42" s="291"/>
      <c r="BA42" s="291"/>
      <c r="BB42" s="291"/>
      <c r="BC42" s="291"/>
      <c r="BD42" s="291"/>
      <c r="BE42" s="291"/>
      <c r="BF42" s="291"/>
      <c r="BG42" s="291"/>
      <c r="BH42" s="291"/>
      <c r="BI42" s="291"/>
      <c r="BJ42" s="291"/>
      <c r="BK42" s="291"/>
      <c r="BL42" s="291"/>
      <c r="BM42" s="291"/>
      <c r="BN42" s="291"/>
      <c r="BO42" s="291"/>
      <c r="BP42" s="291"/>
      <c r="BQ42" s="291"/>
      <c r="BR42" s="291"/>
      <c r="BS42" s="291"/>
      <c r="BT42" s="291"/>
      <c r="BU42" s="291"/>
      <c r="BV42" s="291"/>
      <c r="BW42" s="291"/>
      <c r="BX42" s="291"/>
      <c r="BY42" s="291"/>
      <c r="BZ42" s="291"/>
      <c r="CA42" s="291"/>
      <c r="CB42" s="291"/>
      <c r="CC42" s="291"/>
      <c r="CD42" s="291"/>
      <c r="CE42" s="291"/>
      <c r="CF42" s="291"/>
      <c r="CG42" s="291"/>
      <c r="CH42" s="291"/>
      <c r="CI42" s="291"/>
      <c r="CJ42" s="291"/>
      <c r="CK42" s="291"/>
      <c r="CL42" s="291"/>
      <c r="CM42" s="291"/>
      <c r="CN42" s="291"/>
      <c r="CO42" s="291"/>
      <c r="CP42" s="291"/>
      <c r="CQ42" s="291"/>
      <c r="CR42" s="291"/>
      <c r="CS42" s="291"/>
      <c r="CT42" s="291"/>
      <c r="CU42" s="291"/>
      <c r="CV42" s="291"/>
      <c r="CW42" s="291"/>
      <c r="CX42" s="291"/>
      <c r="CY42" s="291"/>
      <c r="CZ42" s="291"/>
      <c r="DA42" s="291"/>
      <c r="DB42" s="291"/>
      <c r="DC42" s="291"/>
      <c r="DD42" s="291"/>
      <c r="DE42" s="291"/>
      <c r="DF42" s="291"/>
      <c r="DG42" s="291"/>
      <c r="DH42" s="291"/>
      <c r="DI42" s="291"/>
      <c r="DJ42" s="291"/>
      <c r="DK42" s="291"/>
      <c r="DL42" s="291"/>
      <c r="DM42" s="291"/>
      <c r="DN42" s="291"/>
      <c r="DO42" s="291"/>
      <c r="DP42" s="291"/>
      <c r="DQ42" s="291"/>
      <c r="DR42" s="291"/>
      <c r="DS42" s="291"/>
      <c r="DT42" s="291"/>
      <c r="DU42" s="291"/>
    </row>
    <row r="43" spans="2:125" ht="13" x14ac:dyDescent="0.2">
      <c r="Q43" s="291"/>
      <c r="S43" s="291"/>
      <c r="V43" s="291"/>
    </row>
    <row r="44" spans="2:125" ht="13" x14ac:dyDescent="0.2"/>
    <row r="45" spans="2:125" ht="13" x14ac:dyDescent="0.2"/>
    <row r="46" spans="2:125" ht="13" x14ac:dyDescent="0.2"/>
    <row r="47" spans="2:125" ht="13" x14ac:dyDescent="0.2"/>
    <row r="48" spans="2:125" ht="13" x14ac:dyDescent="0.2"/>
    <row r="49" ht="13" x14ac:dyDescent="0.2"/>
    <row r="50" ht="13" x14ac:dyDescent="0.2"/>
    <row r="51" ht="13" x14ac:dyDescent="0.2"/>
    <row r="52" ht="13" x14ac:dyDescent="0.2"/>
    <row r="53" ht="13" x14ac:dyDescent="0.2"/>
    <row r="54" ht="13" x14ac:dyDescent="0.2"/>
    <row r="55" ht="13" x14ac:dyDescent="0.2"/>
    <row r="56" ht="13" x14ac:dyDescent="0.2"/>
    <row r="57" ht="13" x14ac:dyDescent="0.2"/>
    <row r="58" ht="13" x14ac:dyDescent="0.2"/>
    <row r="59" ht="13" x14ac:dyDescent="0.2"/>
    <row r="60" ht="13" x14ac:dyDescent="0.2"/>
    <row r="61" ht="13" x14ac:dyDescent="0.2"/>
    <row r="62" ht="13" x14ac:dyDescent="0.2"/>
    <row r="63" ht="13" x14ac:dyDescent="0.2"/>
    <row r="64" ht="13" x14ac:dyDescent="0.2"/>
    <row r="65" ht="13" x14ac:dyDescent="0.2"/>
    <row r="66" ht="13" x14ac:dyDescent="0.2"/>
    <row r="67" ht="13" x14ac:dyDescent="0.2"/>
    <row r="68" ht="13" x14ac:dyDescent="0.2"/>
    <row r="69" ht="13" x14ac:dyDescent="0.2"/>
    <row r="70" ht="13" x14ac:dyDescent="0.2"/>
    <row r="71" ht="13" x14ac:dyDescent="0.2"/>
    <row r="72" ht="13" x14ac:dyDescent="0.2"/>
    <row r="73" ht="13" x14ac:dyDescent="0.2"/>
    <row r="74" ht="13" x14ac:dyDescent="0.2"/>
    <row r="75" ht="13" x14ac:dyDescent="0.2"/>
    <row r="76" ht="13" x14ac:dyDescent="0.2"/>
    <row r="77" ht="13" x14ac:dyDescent="0.2"/>
    <row r="78" ht="13" x14ac:dyDescent="0.2"/>
    <row r="79" ht="13" x14ac:dyDescent="0.2"/>
    <row r="80" ht="13" x14ac:dyDescent="0.2"/>
    <row r="81" ht="13" x14ac:dyDescent="0.2"/>
    <row r="82" ht="13" x14ac:dyDescent="0.2"/>
    <row r="83" ht="13" x14ac:dyDescent="0.2"/>
    <row r="84" ht="13" x14ac:dyDescent="0.2"/>
    <row r="85" ht="13" x14ac:dyDescent="0.2"/>
    <row r="86" ht="13" x14ac:dyDescent="0.2"/>
    <row r="87" ht="13" x14ac:dyDescent="0.2"/>
    <row r="88" ht="13" x14ac:dyDescent="0.2"/>
    <row r="89" ht="13" x14ac:dyDescent="0.2"/>
    <row r="90" ht="13" x14ac:dyDescent="0.2"/>
    <row r="91" ht="13" x14ac:dyDescent="0.2"/>
    <row r="92" ht="13.5" customHeight="1" x14ac:dyDescent="0.2"/>
    <row r="93" ht="13.5" customHeight="1" x14ac:dyDescent="0.2"/>
    <row r="94" ht="13.5" customHeight="1" x14ac:dyDescent="0.2"/>
    <row r="95" ht="13.5" customHeight="1" x14ac:dyDescent="0.2"/>
    <row r="96" ht="13.5" customHeight="1" x14ac:dyDescent="0.2"/>
    <row r="97" ht="13.5" customHeight="1" x14ac:dyDescent="0.2"/>
    <row r="98" ht="13.5" customHeight="1" x14ac:dyDescent="0.2"/>
    <row r="99" ht="13.5" customHeight="1" x14ac:dyDescent="0.2"/>
    <row r="100" ht="13.5" customHeight="1" x14ac:dyDescent="0.2"/>
    <row r="101" ht="13.5" customHeight="1" x14ac:dyDescent="0.2"/>
    <row r="102" ht="13.5" customHeight="1" x14ac:dyDescent="0.2"/>
    <row r="103" ht="13.5" customHeight="1" x14ac:dyDescent="0.2"/>
    <row r="104" ht="13.5" customHeight="1" x14ac:dyDescent="0.2"/>
    <row r="105" ht="13.5" customHeight="1" x14ac:dyDescent="0.2"/>
    <row r="106" ht="13.5" customHeight="1" x14ac:dyDescent="0.2"/>
    <row r="107" ht="13.5" customHeight="1" x14ac:dyDescent="0.2"/>
    <row r="108" ht="13.5" customHeight="1" x14ac:dyDescent="0.2"/>
    <row r="109" ht="13.5" customHeight="1" x14ac:dyDescent="0.2"/>
    <row r="110" ht="13.5" customHeight="1" x14ac:dyDescent="0.2"/>
    <row r="111" ht="13.5" customHeight="1" x14ac:dyDescent="0.2"/>
    <row r="112"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92" t="s">
        <v>556</v>
      </c>
    </row>
  </sheetData>
  <sheetProtection algorithmName="SHA-512" hashValue="v8xcCey0QmvLJYt1oDI4EQ9+PudYu57NZp4jA76O2IY6FAcQWEnuMhfXJTpkiAp413k1gq2Q0AspxlwD2nEVCw==" saltValue="+RFx57AAHpe/2y7Vr9iCPA==" spinCount="100000" sheet="1" objects="1" scenarios="1"/>
  <dataConsolidate/>
  <phoneticPr fontId="2"/>
  <printOptions horizontalCentered="1" verticalCentered="1"/>
  <pageMargins left="0" right="0" top="0.19685039370078741" bottom="0" header="0.39370078740157483" footer="0"/>
  <pageSetup paperSize="8" scale="56" orientation="landscape" horizontalDpi="300" verticalDpi="300"/>
  <headerFooter alignWithMargins="0">
    <oddFooter>&amp;C&amp;P/&amp;N</oddFooter>
  </headerFooter>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zoomScaleNormal="100" zoomScaleSheetLayoutView="100" workbookViewId="0"/>
  </sheetViews>
  <sheetFormatPr defaultColWidth="0" defaultRowHeight="13.5" customHeight="1" zeroHeight="1" x14ac:dyDescent="0.2"/>
  <cols>
    <col min="1" max="1" width="8.26953125" style="1" customWidth="1"/>
    <col min="2" max="16" width="14.6328125" style="1" customWidth="1"/>
    <col min="17"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spans="2:10" ht="16.5" customHeight="1" x14ac:dyDescent="0.2"/>
    <row r="34" spans="2:10" ht="16.5" customHeight="1" x14ac:dyDescent="0.2"/>
    <row r="35" spans="2:10" ht="16.5" customHeight="1" x14ac:dyDescent="0.2"/>
    <row r="36" spans="2:10" ht="16.5" customHeight="1" x14ac:dyDescent="0.2"/>
    <row r="37" spans="2:10" ht="16.5" customHeight="1" x14ac:dyDescent="0.2"/>
    <row r="38" spans="2:10" ht="16.5" customHeight="1" x14ac:dyDescent="0.2"/>
    <row r="39" spans="2:10" ht="16.5" customHeight="1" x14ac:dyDescent="0.2"/>
    <row r="40" spans="2:10" ht="16.5" customHeight="1" x14ac:dyDescent="0.2"/>
    <row r="41" spans="2:10" ht="16.5" customHeight="1" x14ac:dyDescent="0.2"/>
    <row r="42" spans="2:10" ht="16.5" customHeight="1" x14ac:dyDescent="0.2"/>
    <row r="43" spans="2:10" ht="16.5" customHeight="1" x14ac:dyDescent="0.2"/>
    <row r="44" spans="2:10" ht="16.5" customHeight="1" x14ac:dyDescent="0.2"/>
    <row r="45" spans="2:10" ht="29.25" customHeight="1" thickBot="1" x14ac:dyDescent="0.25">
      <c r="B45" s="2"/>
      <c r="C45" s="2"/>
      <c r="D45" s="2"/>
      <c r="E45" s="2"/>
      <c r="F45" s="2"/>
      <c r="G45" s="2"/>
      <c r="H45" s="2"/>
      <c r="I45" s="2"/>
      <c r="J45" s="3" t="s">
        <v>0</v>
      </c>
    </row>
    <row r="46" spans="2:10" ht="29.25" customHeight="1" thickBot="1" x14ac:dyDescent="0.3">
      <c r="B46" s="4" t="s">
        <v>1</v>
      </c>
      <c r="C46" s="5"/>
      <c r="D46" s="5"/>
      <c r="E46" s="6" t="s">
        <v>2</v>
      </c>
      <c r="F46" s="7" t="s">
        <v>557</v>
      </c>
      <c r="G46" s="8" t="s">
        <v>558</v>
      </c>
      <c r="H46" s="8" t="s">
        <v>559</v>
      </c>
      <c r="I46" s="8" t="s">
        <v>560</v>
      </c>
      <c r="J46" s="9" t="s">
        <v>561</v>
      </c>
    </row>
    <row r="47" spans="2:10" ht="57.75" customHeight="1" x14ac:dyDescent="0.2">
      <c r="B47" s="10"/>
      <c r="C47" s="1198" t="s">
        <v>3</v>
      </c>
      <c r="D47" s="1198"/>
      <c r="E47" s="1199"/>
      <c r="F47" s="11">
        <v>36.020000000000003</v>
      </c>
      <c r="G47" s="12">
        <v>39.840000000000003</v>
      </c>
      <c r="H47" s="12">
        <v>42.86</v>
      </c>
      <c r="I47" s="12">
        <v>44.35</v>
      </c>
      <c r="J47" s="13">
        <v>46.12</v>
      </c>
    </row>
    <row r="48" spans="2:10" ht="57.75" customHeight="1" x14ac:dyDescent="0.2">
      <c r="B48" s="14"/>
      <c r="C48" s="1200" t="s">
        <v>4</v>
      </c>
      <c r="D48" s="1200"/>
      <c r="E48" s="1201"/>
      <c r="F48" s="15">
        <v>5.28</v>
      </c>
      <c r="G48" s="16">
        <v>4.5599999999999996</v>
      </c>
      <c r="H48" s="16">
        <v>4.9800000000000004</v>
      </c>
      <c r="I48" s="16">
        <v>6.28</v>
      </c>
      <c r="J48" s="17">
        <v>3.16</v>
      </c>
    </row>
    <row r="49" spans="2:10" ht="57.75" customHeight="1" thickBot="1" x14ac:dyDescent="0.25">
      <c r="B49" s="18"/>
      <c r="C49" s="1202" t="s">
        <v>5</v>
      </c>
      <c r="D49" s="1202"/>
      <c r="E49" s="1203"/>
      <c r="F49" s="19">
        <v>8.2200000000000006</v>
      </c>
      <c r="G49" s="20">
        <v>6.22</v>
      </c>
      <c r="H49" s="20">
        <v>6.44</v>
      </c>
      <c r="I49" s="20">
        <v>5.18</v>
      </c>
      <c r="J49" s="21">
        <v>1</v>
      </c>
    </row>
    <row r="50" spans="2:10" ht="13.5" customHeight="1" x14ac:dyDescent="0.2"/>
  </sheetData>
  <sheetProtection algorithmName="SHA-512" hashValue="cRiMu7JFanZzw9BeUXAdRmIVomp3rGrc+ZOBgtQtn+okbhzIcIJ9khg6+Qi6ZsaERAb7jD+Cwieuog3bPuDsCA==" saltValue="VRQJVh7h4hBJo3Fm0EvthA==" spinCount="100000" sheet="1" objects="1" scenarios="1"/>
  <mergeCells count="3">
    <mergeCell ref="C47:E47"/>
    <mergeCell ref="C48:E48"/>
    <mergeCell ref="C49:E49"/>
  </mergeCells>
  <phoneticPr fontId="2"/>
  <printOptions horizontalCentered="1"/>
  <pageMargins left="0" right="0" top="0.19685039370078741" bottom="0" header="0" footer="0"/>
  <pageSetup paperSize="8" scale="92" orientation="landscape" horizontalDpi="300" verticalDpi="300"/>
  <headerFooter alignWithMargins="0">
    <oddFooter>&amp;C&amp;P/&amp;N</oddFooter>
  </headerFooter>
  <rowBreaks count="1" manualBreakCount="1">
    <brk id="51" max="15" man="1"/>
  </rowBreaks>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Normal="100" zoomScaleSheetLayoutView="100" workbookViewId="0"/>
  </sheetViews>
  <sheetFormatPr defaultColWidth="0" defaultRowHeight="13" customHeight="1" zeroHeight="1" x14ac:dyDescent="0.2"/>
  <cols>
    <col min="1" max="1" width="6.6328125" style="23" customWidth="1"/>
    <col min="2" max="2" width="11" style="23" customWidth="1"/>
    <col min="3" max="3" width="17" style="23" customWidth="1"/>
    <col min="4" max="5" width="16.6328125" style="23" customWidth="1"/>
    <col min="6" max="15" width="15" style="23" customWidth="1"/>
    <col min="16" max="16" width="24" style="23" customWidth="1"/>
    <col min="17" max="16384" width="0" style="23" hidden="1"/>
  </cols>
  <sheetData>
    <row r="1" spans="1:16" ht="16.5" customHeight="1" x14ac:dyDescent="0.2">
      <c r="A1" s="22"/>
      <c r="B1" s="22"/>
      <c r="C1" s="22"/>
      <c r="D1" s="22"/>
      <c r="E1" s="22"/>
      <c r="F1" s="22"/>
      <c r="G1" s="22"/>
      <c r="H1" s="22"/>
      <c r="I1" s="22"/>
      <c r="J1" s="22"/>
      <c r="K1" s="22"/>
      <c r="L1" s="22"/>
      <c r="M1" s="22"/>
      <c r="N1" s="22"/>
      <c r="O1" s="22"/>
      <c r="P1" s="22"/>
    </row>
    <row r="2" spans="1:16" ht="16.5" customHeight="1" x14ac:dyDescent="0.2">
      <c r="A2" s="22"/>
      <c r="B2" s="22"/>
      <c r="C2" s="22"/>
      <c r="D2" s="22"/>
      <c r="E2" s="22"/>
      <c r="F2" s="22"/>
      <c r="G2" s="22"/>
      <c r="H2" s="22"/>
      <c r="I2" s="22"/>
      <c r="J2" s="22"/>
      <c r="K2" s="22"/>
      <c r="L2" s="22"/>
      <c r="M2" s="22"/>
      <c r="N2" s="22"/>
      <c r="O2" s="22"/>
      <c r="P2" s="22"/>
    </row>
    <row r="3" spans="1:16" ht="16.5" customHeight="1" x14ac:dyDescent="0.2">
      <c r="A3" s="22"/>
      <c r="B3" s="22"/>
      <c r="C3" s="22"/>
      <c r="D3" s="22"/>
      <c r="E3" s="22"/>
      <c r="F3" s="22"/>
      <c r="G3" s="22"/>
      <c r="H3" s="22"/>
      <c r="I3" s="22"/>
      <c r="J3" s="22"/>
      <c r="K3" s="22"/>
      <c r="L3" s="22"/>
      <c r="M3" s="22"/>
      <c r="N3" s="22"/>
      <c r="O3" s="22"/>
      <c r="P3" s="22"/>
    </row>
    <row r="4" spans="1:16" ht="16.5" customHeight="1" x14ac:dyDescent="0.2">
      <c r="A4" s="22"/>
      <c r="B4" s="22"/>
      <c r="C4" s="22"/>
      <c r="D4" s="22"/>
      <c r="E4" s="22"/>
      <c r="F4" s="22"/>
      <c r="G4" s="22"/>
      <c r="H4" s="22"/>
      <c r="I4" s="22"/>
      <c r="J4" s="22"/>
      <c r="K4" s="22"/>
      <c r="L4" s="22"/>
      <c r="M4" s="22"/>
      <c r="N4" s="22"/>
      <c r="O4" s="22"/>
      <c r="P4" s="22"/>
    </row>
    <row r="5" spans="1:16" ht="16.5" customHeight="1" x14ac:dyDescent="0.2">
      <c r="A5" s="22"/>
      <c r="B5" s="22"/>
      <c r="C5" s="22"/>
      <c r="D5" s="22"/>
      <c r="E5" s="22"/>
      <c r="F5" s="22"/>
      <c r="G5" s="22"/>
      <c r="H5" s="22"/>
      <c r="I5" s="22"/>
      <c r="J5" s="22"/>
      <c r="K5" s="22"/>
      <c r="L5" s="22"/>
      <c r="M5" s="22"/>
      <c r="N5" s="22"/>
      <c r="O5" s="22"/>
      <c r="P5" s="22"/>
    </row>
    <row r="6" spans="1:16" ht="16.5" customHeight="1" x14ac:dyDescent="0.2">
      <c r="A6" s="22"/>
      <c r="B6" s="22"/>
      <c r="C6" s="22"/>
      <c r="D6" s="22"/>
      <c r="E6" s="22"/>
      <c r="F6" s="22"/>
      <c r="G6" s="22"/>
      <c r="H6" s="22"/>
      <c r="I6" s="22"/>
      <c r="J6" s="22"/>
      <c r="K6" s="22"/>
      <c r="L6" s="22"/>
      <c r="M6" s="22"/>
      <c r="N6" s="22"/>
      <c r="O6" s="22"/>
      <c r="P6" s="22"/>
    </row>
    <row r="7" spans="1:16" ht="16.5" customHeight="1" x14ac:dyDescent="0.2">
      <c r="A7" s="22"/>
      <c r="B7" s="22"/>
      <c r="C7" s="22"/>
      <c r="D7" s="22"/>
      <c r="E7" s="22"/>
      <c r="F7" s="22"/>
      <c r="G7" s="22"/>
      <c r="H7" s="22"/>
      <c r="I7" s="22"/>
      <c r="J7" s="22"/>
      <c r="K7" s="22"/>
      <c r="L7" s="22"/>
      <c r="M7" s="22"/>
      <c r="N7" s="22"/>
      <c r="O7" s="22"/>
      <c r="P7" s="22"/>
    </row>
    <row r="8" spans="1:16" ht="16.5" customHeight="1" x14ac:dyDescent="0.2">
      <c r="A8" s="22"/>
      <c r="B8" s="22"/>
      <c r="C8" s="22"/>
      <c r="D8" s="22"/>
      <c r="E8" s="22"/>
      <c r="F8" s="22"/>
      <c r="G8" s="22"/>
      <c r="H8" s="22"/>
      <c r="I8" s="22"/>
      <c r="J8" s="22"/>
      <c r="K8" s="22"/>
      <c r="L8" s="22"/>
      <c r="M8" s="22"/>
      <c r="N8" s="22"/>
      <c r="O8" s="22"/>
      <c r="P8" s="22"/>
    </row>
    <row r="9" spans="1:16" ht="16.5" customHeight="1" x14ac:dyDescent="0.2">
      <c r="A9" s="22"/>
      <c r="B9" s="22"/>
      <c r="C9" s="22"/>
      <c r="D9" s="22"/>
      <c r="E9" s="22"/>
      <c r="F9" s="22"/>
      <c r="G9" s="22"/>
      <c r="H9" s="22"/>
      <c r="I9" s="22"/>
      <c r="J9" s="22"/>
      <c r="K9" s="22"/>
      <c r="L9" s="22"/>
      <c r="M9" s="22"/>
      <c r="N9" s="22"/>
      <c r="O9" s="22"/>
      <c r="P9" s="22"/>
    </row>
    <row r="10" spans="1:16" ht="16.5" customHeight="1" x14ac:dyDescent="0.2">
      <c r="A10" s="22"/>
      <c r="B10" s="22"/>
      <c r="C10" s="22"/>
      <c r="D10" s="22"/>
      <c r="E10" s="22"/>
      <c r="F10" s="22"/>
      <c r="G10" s="22"/>
      <c r="H10" s="22"/>
      <c r="I10" s="22"/>
      <c r="J10" s="22"/>
      <c r="K10" s="22"/>
      <c r="L10" s="22"/>
      <c r="M10" s="22"/>
      <c r="N10" s="22"/>
      <c r="O10" s="22"/>
      <c r="P10" s="22"/>
    </row>
    <row r="11" spans="1:16" ht="16.5" customHeight="1" x14ac:dyDescent="0.2">
      <c r="A11" s="22"/>
      <c r="B11" s="22"/>
      <c r="C11" s="22"/>
      <c r="D11" s="22"/>
      <c r="E11" s="22"/>
      <c r="F11" s="22"/>
      <c r="G11" s="22"/>
      <c r="H11" s="22"/>
      <c r="I11" s="22"/>
      <c r="J11" s="22"/>
      <c r="K11" s="22"/>
      <c r="L11" s="22"/>
      <c r="M11" s="22"/>
      <c r="N11" s="22"/>
      <c r="O11" s="22"/>
      <c r="P11" s="22"/>
    </row>
    <row r="12" spans="1:16" ht="16.5" customHeight="1" x14ac:dyDescent="0.2">
      <c r="A12" s="22"/>
      <c r="B12" s="22"/>
      <c r="C12" s="22"/>
      <c r="D12" s="22"/>
      <c r="E12" s="22"/>
      <c r="F12" s="22"/>
      <c r="G12" s="22"/>
      <c r="H12" s="22"/>
      <c r="I12" s="22"/>
      <c r="J12" s="22"/>
      <c r="K12" s="22"/>
      <c r="L12" s="22"/>
      <c r="M12" s="22"/>
      <c r="N12" s="22"/>
      <c r="O12" s="22"/>
      <c r="P12" s="22"/>
    </row>
    <row r="13" spans="1:16" ht="16.5" customHeight="1" x14ac:dyDescent="0.2">
      <c r="A13" s="22"/>
      <c r="B13" s="22"/>
      <c r="C13" s="22"/>
      <c r="D13" s="22"/>
      <c r="E13" s="22"/>
      <c r="F13" s="22"/>
      <c r="G13" s="22"/>
      <c r="H13" s="22"/>
      <c r="I13" s="22"/>
      <c r="J13" s="22"/>
      <c r="K13" s="22"/>
      <c r="L13" s="22"/>
      <c r="M13" s="22"/>
      <c r="N13" s="22"/>
      <c r="O13" s="22"/>
      <c r="P13" s="22"/>
    </row>
    <row r="14" spans="1:16" ht="16.5" customHeight="1" x14ac:dyDescent="0.2">
      <c r="A14" s="22"/>
      <c r="B14" s="22"/>
      <c r="C14" s="22"/>
      <c r="D14" s="22"/>
      <c r="E14" s="22"/>
      <c r="F14" s="22"/>
      <c r="G14" s="22"/>
      <c r="H14" s="22"/>
      <c r="I14" s="22"/>
      <c r="J14" s="22"/>
      <c r="K14" s="22"/>
      <c r="L14" s="22"/>
      <c r="M14" s="22"/>
      <c r="N14" s="22"/>
      <c r="O14" s="22"/>
      <c r="P14" s="22"/>
    </row>
    <row r="15" spans="1:16" ht="16.5" customHeight="1" x14ac:dyDescent="0.2">
      <c r="A15" s="22"/>
      <c r="B15" s="22"/>
      <c r="C15" s="22"/>
      <c r="D15" s="22"/>
      <c r="E15" s="22"/>
      <c r="F15" s="22"/>
      <c r="G15" s="22"/>
      <c r="H15" s="22"/>
      <c r="I15" s="22"/>
      <c r="J15" s="22"/>
      <c r="K15" s="22"/>
      <c r="L15" s="22"/>
      <c r="M15" s="22"/>
      <c r="N15" s="22"/>
      <c r="O15" s="22"/>
      <c r="P15" s="22"/>
    </row>
    <row r="16" spans="1:16" ht="16.5" customHeight="1" x14ac:dyDescent="0.2">
      <c r="A16" s="22"/>
      <c r="B16" s="22"/>
      <c r="C16" s="22"/>
      <c r="D16" s="22"/>
      <c r="E16" s="22"/>
      <c r="F16" s="22"/>
      <c r="G16" s="22"/>
      <c r="H16" s="22"/>
      <c r="I16" s="22"/>
      <c r="J16" s="22"/>
      <c r="K16" s="22"/>
      <c r="L16" s="22"/>
      <c r="M16" s="22"/>
      <c r="N16" s="22"/>
      <c r="O16" s="22"/>
      <c r="P16" s="22"/>
    </row>
    <row r="17" spans="1:16" ht="16.5" customHeight="1" x14ac:dyDescent="0.2">
      <c r="A17" s="22"/>
      <c r="B17" s="22"/>
      <c r="C17" s="22"/>
      <c r="D17" s="22"/>
      <c r="E17" s="22"/>
      <c r="F17" s="22"/>
      <c r="G17" s="22"/>
      <c r="H17" s="22"/>
      <c r="I17" s="22"/>
      <c r="J17" s="22"/>
      <c r="K17" s="22"/>
      <c r="L17" s="22"/>
      <c r="M17" s="22"/>
      <c r="N17" s="22"/>
      <c r="O17" s="22"/>
      <c r="P17" s="22"/>
    </row>
    <row r="18" spans="1:16" ht="16.5" customHeight="1" x14ac:dyDescent="0.2">
      <c r="A18" s="22"/>
      <c r="B18" s="22"/>
      <c r="C18" s="22"/>
      <c r="D18" s="22"/>
      <c r="E18" s="22"/>
      <c r="F18" s="22"/>
      <c r="G18" s="22"/>
      <c r="H18" s="22"/>
      <c r="I18" s="22"/>
      <c r="J18" s="22"/>
      <c r="K18" s="22"/>
      <c r="L18" s="22"/>
      <c r="M18" s="22"/>
      <c r="N18" s="22"/>
      <c r="O18" s="22"/>
      <c r="P18" s="22"/>
    </row>
    <row r="19" spans="1:16" ht="16.5" customHeight="1" x14ac:dyDescent="0.2">
      <c r="A19" s="22"/>
      <c r="B19" s="22"/>
      <c r="C19" s="22"/>
      <c r="D19" s="22"/>
      <c r="E19" s="22"/>
      <c r="F19" s="22"/>
      <c r="G19" s="22"/>
      <c r="H19" s="22"/>
      <c r="I19" s="22"/>
      <c r="J19" s="22"/>
      <c r="K19" s="22"/>
      <c r="L19" s="22"/>
      <c r="M19" s="22"/>
      <c r="N19" s="22"/>
      <c r="O19" s="22"/>
      <c r="P19" s="22"/>
    </row>
    <row r="20" spans="1:16" ht="16.5" customHeight="1" x14ac:dyDescent="0.2">
      <c r="A20" s="22"/>
      <c r="B20" s="22"/>
      <c r="C20" s="22"/>
      <c r="D20" s="22"/>
      <c r="E20" s="22"/>
      <c r="F20" s="22"/>
      <c r="G20" s="22"/>
      <c r="H20" s="22"/>
      <c r="I20" s="22"/>
      <c r="J20" s="22"/>
      <c r="K20" s="22"/>
      <c r="L20" s="22"/>
      <c r="M20" s="22"/>
      <c r="N20" s="22"/>
      <c r="O20" s="22"/>
      <c r="P20" s="22"/>
    </row>
    <row r="21" spans="1:16" ht="16.5" customHeight="1" x14ac:dyDescent="0.2">
      <c r="A21" s="22"/>
      <c r="B21" s="22"/>
      <c r="C21" s="22"/>
      <c r="D21" s="22"/>
      <c r="E21" s="22"/>
      <c r="F21" s="22"/>
      <c r="G21" s="22"/>
      <c r="H21" s="22"/>
      <c r="I21" s="22"/>
      <c r="J21" s="22"/>
      <c r="K21" s="22"/>
      <c r="L21" s="22"/>
      <c r="M21" s="22"/>
      <c r="N21" s="22"/>
      <c r="O21" s="22"/>
      <c r="P21" s="22"/>
    </row>
    <row r="22" spans="1:16" ht="16.5" customHeight="1" x14ac:dyDescent="0.2">
      <c r="A22" s="22"/>
      <c r="B22" s="22"/>
      <c r="C22" s="22"/>
      <c r="D22" s="22"/>
      <c r="E22" s="22"/>
      <c r="F22" s="22"/>
      <c r="G22" s="22"/>
      <c r="H22" s="22"/>
      <c r="I22" s="22"/>
      <c r="J22" s="22"/>
      <c r="K22" s="22"/>
      <c r="L22" s="22"/>
      <c r="M22" s="22"/>
      <c r="N22" s="22"/>
      <c r="O22" s="22"/>
      <c r="P22" s="22"/>
    </row>
    <row r="23" spans="1:16" ht="16.5" customHeight="1" x14ac:dyDescent="0.2">
      <c r="A23" s="22"/>
      <c r="B23" s="22"/>
      <c r="C23" s="22"/>
      <c r="D23" s="22"/>
      <c r="E23" s="22"/>
      <c r="F23" s="22"/>
      <c r="G23" s="22"/>
      <c r="H23" s="22"/>
      <c r="I23" s="22"/>
      <c r="J23" s="22"/>
      <c r="K23" s="22"/>
      <c r="L23" s="22"/>
      <c r="M23" s="22"/>
      <c r="N23" s="22"/>
      <c r="O23" s="22"/>
      <c r="P23" s="22"/>
    </row>
    <row r="24" spans="1:16" ht="16.5" customHeight="1" x14ac:dyDescent="0.2">
      <c r="A24" s="22"/>
      <c r="B24" s="22"/>
      <c r="C24" s="22"/>
      <c r="D24" s="22"/>
      <c r="E24" s="22"/>
      <c r="F24" s="22"/>
      <c r="G24" s="22"/>
      <c r="H24" s="22"/>
      <c r="I24" s="22"/>
      <c r="J24" s="22"/>
      <c r="K24" s="22"/>
      <c r="L24" s="22"/>
      <c r="M24" s="22"/>
      <c r="N24" s="22"/>
      <c r="O24" s="22"/>
      <c r="P24" s="22"/>
    </row>
    <row r="25" spans="1:16" ht="16.5" customHeight="1" x14ac:dyDescent="0.2">
      <c r="A25" s="22"/>
      <c r="B25" s="22"/>
      <c r="C25" s="22"/>
      <c r="D25" s="22"/>
      <c r="E25" s="22"/>
      <c r="F25" s="22"/>
      <c r="G25" s="22"/>
      <c r="H25" s="22"/>
      <c r="I25" s="22"/>
      <c r="J25" s="22"/>
      <c r="K25" s="22"/>
      <c r="L25" s="22"/>
      <c r="M25" s="22"/>
      <c r="N25" s="22"/>
      <c r="O25" s="22"/>
      <c r="P25" s="22"/>
    </row>
    <row r="26" spans="1:16" ht="16.5" customHeight="1" x14ac:dyDescent="0.2">
      <c r="A26" s="22"/>
      <c r="B26" s="22"/>
      <c r="C26" s="22"/>
      <c r="D26" s="22"/>
      <c r="E26" s="22"/>
      <c r="F26" s="22"/>
      <c r="G26" s="22"/>
      <c r="H26" s="22"/>
      <c r="I26" s="22"/>
      <c r="J26" s="22"/>
      <c r="K26" s="22"/>
      <c r="L26" s="22"/>
      <c r="M26" s="22"/>
      <c r="N26" s="22"/>
      <c r="O26" s="22"/>
      <c r="P26" s="22"/>
    </row>
    <row r="27" spans="1:16" ht="16.5" customHeight="1" x14ac:dyDescent="0.2">
      <c r="A27" s="22"/>
      <c r="B27" s="22"/>
      <c r="C27" s="22"/>
      <c r="D27" s="22"/>
      <c r="E27" s="22"/>
      <c r="F27" s="22"/>
      <c r="G27" s="22"/>
      <c r="H27" s="22"/>
      <c r="I27" s="22"/>
      <c r="J27" s="22"/>
      <c r="K27" s="22"/>
      <c r="L27" s="22"/>
      <c r="M27" s="22"/>
      <c r="N27" s="22"/>
      <c r="O27" s="22"/>
      <c r="P27" s="22"/>
    </row>
    <row r="28" spans="1:16" ht="16.5" customHeight="1" x14ac:dyDescent="0.2">
      <c r="A28" s="22"/>
      <c r="B28" s="22"/>
      <c r="C28" s="22"/>
      <c r="D28" s="22"/>
      <c r="E28" s="22"/>
      <c r="F28" s="22"/>
      <c r="G28" s="22"/>
      <c r="H28" s="22"/>
      <c r="I28" s="22"/>
      <c r="J28" s="22"/>
      <c r="K28" s="22"/>
      <c r="L28" s="22"/>
      <c r="M28" s="22"/>
      <c r="N28" s="22"/>
      <c r="O28" s="22"/>
      <c r="P28" s="22"/>
    </row>
    <row r="29" spans="1:16" ht="16.5" customHeight="1" x14ac:dyDescent="0.2">
      <c r="A29" s="22"/>
      <c r="B29" s="22"/>
      <c r="C29" s="22"/>
      <c r="D29" s="22"/>
      <c r="E29" s="22"/>
      <c r="F29" s="22"/>
      <c r="G29" s="22"/>
      <c r="H29" s="22"/>
      <c r="I29" s="22"/>
      <c r="J29" s="22"/>
      <c r="K29" s="22"/>
      <c r="L29" s="22"/>
      <c r="M29" s="22"/>
      <c r="N29" s="22"/>
      <c r="O29" s="22"/>
      <c r="P29" s="22"/>
    </row>
    <row r="30" spans="1:16" ht="16.5" customHeight="1" x14ac:dyDescent="0.2">
      <c r="A30" s="22"/>
      <c r="B30" s="22"/>
      <c r="C30" s="22"/>
      <c r="D30" s="22"/>
      <c r="E30" s="22"/>
      <c r="F30" s="22"/>
      <c r="G30" s="22"/>
      <c r="H30" s="22"/>
      <c r="I30" s="22"/>
      <c r="J30" s="22"/>
      <c r="K30" s="22"/>
      <c r="L30" s="22"/>
      <c r="M30" s="22"/>
      <c r="N30" s="22"/>
      <c r="O30" s="22"/>
      <c r="P30" s="22"/>
    </row>
    <row r="31" spans="1:16" ht="16.5" customHeight="1" x14ac:dyDescent="0.2">
      <c r="A31" s="22"/>
      <c r="B31" s="22"/>
      <c r="C31" s="22"/>
      <c r="D31" s="22"/>
      <c r="E31" s="22"/>
      <c r="F31" s="22"/>
      <c r="G31" s="22"/>
      <c r="H31" s="22"/>
      <c r="I31" s="22"/>
      <c r="J31" s="22"/>
      <c r="K31" s="22"/>
      <c r="L31" s="22"/>
      <c r="M31" s="22"/>
      <c r="N31" s="22"/>
      <c r="O31" s="22"/>
      <c r="P31" s="22"/>
    </row>
    <row r="32" spans="1:16" ht="31.5" customHeight="1" thickBot="1" x14ac:dyDescent="0.25">
      <c r="A32" s="22"/>
      <c r="B32" s="22"/>
      <c r="C32" s="22"/>
      <c r="D32" s="22"/>
      <c r="E32" s="22"/>
      <c r="F32" s="22"/>
      <c r="G32" s="22"/>
      <c r="H32" s="22"/>
      <c r="I32" s="22"/>
      <c r="J32" s="24" t="s">
        <v>6</v>
      </c>
      <c r="K32" s="22"/>
      <c r="L32" s="22"/>
      <c r="M32" s="22"/>
      <c r="N32" s="22"/>
      <c r="O32" s="22"/>
      <c r="P32" s="22"/>
    </row>
    <row r="33" spans="1:16" ht="39" customHeight="1" thickBot="1" x14ac:dyDescent="0.3">
      <c r="A33" s="22"/>
      <c r="B33" s="25" t="s">
        <v>7</v>
      </c>
      <c r="C33" s="26"/>
      <c r="D33" s="26"/>
      <c r="E33" s="27" t="s">
        <v>2</v>
      </c>
      <c r="F33" s="28" t="s">
        <v>557</v>
      </c>
      <c r="G33" s="29" t="s">
        <v>558</v>
      </c>
      <c r="H33" s="29" t="s">
        <v>559</v>
      </c>
      <c r="I33" s="29" t="s">
        <v>560</v>
      </c>
      <c r="J33" s="30" t="s">
        <v>561</v>
      </c>
      <c r="K33" s="22"/>
      <c r="L33" s="22"/>
      <c r="M33" s="22"/>
      <c r="N33" s="22"/>
      <c r="O33" s="22"/>
      <c r="P33" s="22"/>
    </row>
    <row r="34" spans="1:16" ht="39" customHeight="1" x14ac:dyDescent="0.2">
      <c r="A34" s="22"/>
      <c r="B34" s="31"/>
      <c r="C34" s="1210" t="s">
        <v>562</v>
      </c>
      <c r="D34" s="1210"/>
      <c r="E34" s="1211"/>
      <c r="F34" s="32">
        <v>5.27</v>
      </c>
      <c r="G34" s="33">
        <v>4.5599999999999996</v>
      </c>
      <c r="H34" s="33">
        <v>4.9800000000000004</v>
      </c>
      <c r="I34" s="33">
        <v>6.27</v>
      </c>
      <c r="J34" s="34">
        <v>3.16</v>
      </c>
      <c r="K34" s="22"/>
      <c r="L34" s="22"/>
      <c r="M34" s="22"/>
      <c r="N34" s="22"/>
      <c r="O34" s="22"/>
      <c r="P34" s="22"/>
    </row>
    <row r="35" spans="1:16" ht="39" customHeight="1" x14ac:dyDescent="0.2">
      <c r="A35" s="22"/>
      <c r="B35" s="35"/>
      <c r="C35" s="1204" t="s">
        <v>563</v>
      </c>
      <c r="D35" s="1205"/>
      <c r="E35" s="1206"/>
      <c r="F35" s="36">
        <v>2.0099999999999998</v>
      </c>
      <c r="G35" s="37">
        <v>2.41</v>
      </c>
      <c r="H35" s="37">
        <v>2.61</v>
      </c>
      <c r="I35" s="37">
        <v>2.5099999999999998</v>
      </c>
      <c r="J35" s="38">
        <v>2.31</v>
      </c>
      <c r="K35" s="22"/>
      <c r="L35" s="22"/>
      <c r="M35" s="22"/>
      <c r="N35" s="22"/>
      <c r="O35" s="22"/>
      <c r="P35" s="22"/>
    </row>
    <row r="36" spans="1:16" ht="39" customHeight="1" x14ac:dyDescent="0.2">
      <c r="A36" s="22"/>
      <c r="B36" s="35"/>
      <c r="C36" s="1204" t="s">
        <v>564</v>
      </c>
      <c r="D36" s="1205"/>
      <c r="E36" s="1206"/>
      <c r="F36" s="36">
        <v>0.69</v>
      </c>
      <c r="G36" s="37">
        <v>0.72</v>
      </c>
      <c r="H36" s="37">
        <v>1.28</v>
      </c>
      <c r="I36" s="37">
        <v>0.45</v>
      </c>
      <c r="J36" s="38">
        <v>0.66</v>
      </c>
      <c r="K36" s="22"/>
      <c r="L36" s="22"/>
      <c r="M36" s="22"/>
      <c r="N36" s="22"/>
      <c r="O36" s="22"/>
      <c r="P36" s="22"/>
    </row>
    <row r="37" spans="1:16" ht="39" customHeight="1" x14ac:dyDescent="0.2">
      <c r="A37" s="22"/>
      <c r="B37" s="35"/>
      <c r="C37" s="1204" t="s">
        <v>565</v>
      </c>
      <c r="D37" s="1205"/>
      <c r="E37" s="1206"/>
      <c r="F37" s="36">
        <v>0.22</v>
      </c>
      <c r="G37" s="37">
        <v>0.36</v>
      </c>
      <c r="H37" s="37">
        <v>0.66</v>
      </c>
      <c r="I37" s="37">
        <v>0.52</v>
      </c>
      <c r="J37" s="38">
        <v>0.26</v>
      </c>
      <c r="K37" s="22"/>
      <c r="L37" s="22"/>
      <c r="M37" s="22"/>
      <c r="N37" s="22"/>
      <c r="O37" s="22"/>
      <c r="P37" s="22"/>
    </row>
    <row r="38" spans="1:16" ht="39" customHeight="1" x14ac:dyDescent="0.2">
      <c r="A38" s="22"/>
      <c r="B38" s="35"/>
      <c r="C38" s="1204" t="s">
        <v>566</v>
      </c>
      <c r="D38" s="1205"/>
      <c r="E38" s="1206"/>
      <c r="F38" s="36">
        <v>0.28000000000000003</v>
      </c>
      <c r="G38" s="37">
        <v>0.5</v>
      </c>
      <c r="H38" s="37">
        <v>0.43</v>
      </c>
      <c r="I38" s="37">
        <v>7.0000000000000007E-2</v>
      </c>
      <c r="J38" s="38">
        <v>0.12</v>
      </c>
      <c r="K38" s="22"/>
      <c r="L38" s="22"/>
      <c r="M38" s="22"/>
      <c r="N38" s="22"/>
      <c r="O38" s="22"/>
      <c r="P38" s="22"/>
    </row>
    <row r="39" spans="1:16" ht="39" customHeight="1" x14ac:dyDescent="0.2">
      <c r="A39" s="22"/>
      <c r="B39" s="35"/>
      <c r="C39" s="1204" t="s">
        <v>567</v>
      </c>
      <c r="D39" s="1205"/>
      <c r="E39" s="1206"/>
      <c r="F39" s="36">
        <v>0.15</v>
      </c>
      <c r="G39" s="37">
        <v>0.1</v>
      </c>
      <c r="H39" s="37">
        <v>0.11</v>
      </c>
      <c r="I39" s="37">
        <v>0.11</v>
      </c>
      <c r="J39" s="38">
        <v>0.1</v>
      </c>
      <c r="K39" s="22"/>
      <c r="L39" s="22"/>
      <c r="M39" s="22"/>
      <c r="N39" s="22"/>
      <c r="O39" s="22"/>
      <c r="P39" s="22"/>
    </row>
    <row r="40" spans="1:16" ht="39" customHeight="1" x14ac:dyDescent="0.2">
      <c r="A40" s="22"/>
      <c r="B40" s="35"/>
      <c r="C40" s="1204" t="s">
        <v>568</v>
      </c>
      <c r="D40" s="1205"/>
      <c r="E40" s="1206"/>
      <c r="F40" s="36">
        <v>0.02</v>
      </c>
      <c r="G40" s="37">
        <v>0</v>
      </c>
      <c r="H40" s="37">
        <v>0</v>
      </c>
      <c r="I40" s="37">
        <v>0.01</v>
      </c>
      <c r="J40" s="38">
        <v>0.01</v>
      </c>
      <c r="K40" s="22"/>
      <c r="L40" s="22"/>
      <c r="M40" s="22"/>
      <c r="N40" s="22"/>
      <c r="O40" s="22"/>
      <c r="P40" s="22"/>
    </row>
    <row r="41" spans="1:16" ht="39" customHeight="1" x14ac:dyDescent="0.2">
      <c r="A41" s="22"/>
      <c r="B41" s="35"/>
      <c r="C41" s="1204" t="s">
        <v>569</v>
      </c>
      <c r="D41" s="1205"/>
      <c r="E41" s="1206"/>
      <c r="F41" s="36">
        <v>0.02</v>
      </c>
      <c r="G41" s="37">
        <v>0.02</v>
      </c>
      <c r="H41" s="37">
        <v>0.01</v>
      </c>
      <c r="I41" s="37">
        <v>0.02</v>
      </c>
      <c r="J41" s="38">
        <v>0.01</v>
      </c>
      <c r="K41" s="22"/>
      <c r="L41" s="22"/>
      <c r="M41" s="22"/>
      <c r="N41" s="22"/>
      <c r="O41" s="22"/>
      <c r="P41" s="22"/>
    </row>
    <row r="42" spans="1:16" ht="39" customHeight="1" x14ac:dyDescent="0.2">
      <c r="A42" s="22"/>
      <c r="B42" s="39"/>
      <c r="C42" s="1204" t="s">
        <v>570</v>
      </c>
      <c r="D42" s="1205"/>
      <c r="E42" s="1206"/>
      <c r="F42" s="36" t="s">
        <v>516</v>
      </c>
      <c r="G42" s="37" t="s">
        <v>516</v>
      </c>
      <c r="H42" s="37" t="s">
        <v>516</v>
      </c>
      <c r="I42" s="37" t="s">
        <v>516</v>
      </c>
      <c r="J42" s="38" t="s">
        <v>516</v>
      </c>
      <c r="K42" s="22"/>
      <c r="L42" s="22"/>
      <c r="M42" s="22"/>
      <c r="N42" s="22"/>
      <c r="O42" s="22"/>
      <c r="P42" s="22"/>
    </row>
    <row r="43" spans="1:16" ht="39" customHeight="1" thickBot="1" x14ac:dyDescent="0.25">
      <c r="A43" s="22"/>
      <c r="B43" s="40"/>
      <c r="C43" s="1207" t="s">
        <v>571</v>
      </c>
      <c r="D43" s="1208"/>
      <c r="E43" s="1209"/>
      <c r="F43" s="41">
        <v>0</v>
      </c>
      <c r="G43" s="42">
        <v>0</v>
      </c>
      <c r="H43" s="42">
        <v>0</v>
      </c>
      <c r="I43" s="42">
        <v>0</v>
      </c>
      <c r="J43" s="43">
        <v>0</v>
      </c>
      <c r="K43" s="22"/>
      <c r="L43" s="22"/>
      <c r="M43" s="22"/>
      <c r="N43" s="22"/>
      <c r="O43" s="22"/>
      <c r="P43" s="22"/>
    </row>
    <row r="44" spans="1:16" ht="39" customHeight="1" x14ac:dyDescent="0.2">
      <c r="A44" s="22"/>
      <c r="B44" s="44" t="s">
        <v>8</v>
      </c>
      <c r="C44" s="45"/>
      <c r="D44" s="46"/>
      <c r="E44" s="46"/>
      <c r="F44" s="47"/>
      <c r="G44" s="47"/>
      <c r="H44" s="47"/>
      <c r="I44" s="47"/>
      <c r="J44" s="47"/>
      <c r="K44" s="22"/>
      <c r="L44" s="22"/>
      <c r="M44" s="22"/>
      <c r="N44" s="22"/>
      <c r="O44" s="22"/>
      <c r="P44" s="22"/>
    </row>
    <row r="45" spans="1:16" ht="18" customHeight="1" x14ac:dyDescent="0.2">
      <c r="A45" s="22"/>
      <c r="B45" s="22"/>
      <c r="C45" s="22"/>
      <c r="D45" s="22"/>
      <c r="E45" s="22"/>
      <c r="F45" s="22"/>
      <c r="G45" s="22"/>
      <c r="H45" s="22"/>
      <c r="I45" s="22"/>
      <c r="J45" s="22"/>
      <c r="K45" s="22"/>
      <c r="L45" s="22"/>
      <c r="M45" s="22"/>
      <c r="N45" s="22"/>
      <c r="O45" s="22"/>
      <c r="P45" s="22"/>
    </row>
  </sheetData>
  <sheetProtection algorithmName="SHA-512" hashValue="TOAaTy4J3Zy5Om1Hi/4RgfioS/ER9lOZIelYl52rb2esMwiEeIbcAZOh3VtCvL/mtq6K+VtRIyXEEq49CyT7zw==" saltValue="R0labFdwiNY3gNig9pKyfg=="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8" scale="88" orientation="landscape" horizontalDpi="300" verticalDpi="300"/>
  <headerFooter alignWithMargins="0">
    <oddFooter>&amp;C&amp;P/&amp;N</oddFooter>
  </headerFooter>
  <rowBreaks count="1" manualBreakCount="1">
    <brk id="47" max="15" man="1"/>
  </rowBreaks>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2"/>
  <sheetViews>
    <sheetView showGridLines="0" zoomScaleNormal="100" zoomScaleSheetLayoutView="55" workbookViewId="0"/>
  </sheetViews>
  <sheetFormatPr defaultColWidth="0" defaultRowHeight="12.65" customHeight="1" zeroHeight="1" x14ac:dyDescent="0.2"/>
  <cols>
    <col min="1" max="1" width="6.6328125" style="49" customWidth="1"/>
    <col min="2" max="3" width="10.90625" style="49" customWidth="1"/>
    <col min="4" max="4" width="10" style="49" customWidth="1"/>
    <col min="5" max="10" width="11" style="49" customWidth="1"/>
    <col min="11" max="15" width="13.08984375" style="49" customWidth="1"/>
    <col min="16" max="21" width="11.453125" style="49" customWidth="1"/>
    <col min="22" max="16384" width="0" style="49" hidden="1"/>
  </cols>
  <sheetData>
    <row r="1" spans="1:21" ht="13.5" customHeight="1" x14ac:dyDescent="0.2">
      <c r="A1" s="48"/>
      <c r="B1" s="48"/>
      <c r="C1" s="48"/>
      <c r="D1" s="48"/>
      <c r="E1" s="48"/>
      <c r="F1" s="48"/>
      <c r="G1" s="48"/>
      <c r="H1" s="48"/>
      <c r="I1" s="48"/>
      <c r="J1" s="48"/>
      <c r="K1" s="48"/>
      <c r="L1" s="48"/>
      <c r="M1" s="48"/>
      <c r="N1" s="48"/>
      <c r="O1" s="48"/>
      <c r="P1" s="48"/>
      <c r="Q1" s="48"/>
      <c r="R1" s="48"/>
      <c r="S1" s="48"/>
      <c r="T1" s="48"/>
      <c r="U1" s="48"/>
    </row>
    <row r="2" spans="1:21" ht="13.5" customHeight="1" x14ac:dyDescent="0.2">
      <c r="A2" s="48"/>
      <c r="B2" s="48"/>
      <c r="C2" s="48"/>
      <c r="D2" s="48"/>
      <c r="E2" s="48"/>
      <c r="F2" s="48"/>
      <c r="G2" s="48"/>
      <c r="H2" s="48"/>
      <c r="I2" s="48"/>
      <c r="J2" s="48"/>
      <c r="K2" s="48"/>
      <c r="L2" s="48"/>
      <c r="M2" s="48"/>
      <c r="N2" s="48"/>
      <c r="O2" s="48"/>
      <c r="P2" s="48"/>
      <c r="Q2" s="48"/>
      <c r="R2" s="48"/>
      <c r="S2" s="48"/>
      <c r="T2" s="48"/>
      <c r="U2" s="48"/>
    </row>
    <row r="3" spans="1:21" ht="13.5" customHeight="1" x14ac:dyDescent="0.2">
      <c r="A3" s="48"/>
      <c r="B3" s="48"/>
      <c r="C3" s="48"/>
      <c r="D3" s="48"/>
      <c r="E3" s="48"/>
      <c r="F3" s="48"/>
      <c r="G3" s="48"/>
      <c r="H3" s="48"/>
      <c r="I3" s="48"/>
      <c r="J3" s="48"/>
      <c r="K3" s="48"/>
      <c r="L3" s="48"/>
      <c r="M3" s="48"/>
      <c r="N3" s="48"/>
      <c r="O3" s="48"/>
      <c r="P3" s="48"/>
      <c r="Q3" s="48"/>
      <c r="R3" s="48"/>
      <c r="S3" s="48"/>
      <c r="T3" s="48"/>
      <c r="U3" s="48"/>
    </row>
    <row r="4" spans="1:21" ht="13.5" customHeight="1" x14ac:dyDescent="0.2">
      <c r="A4" s="48"/>
      <c r="B4" s="48"/>
      <c r="C4" s="48"/>
      <c r="D4" s="48"/>
      <c r="E4" s="48"/>
      <c r="F4" s="48"/>
      <c r="G4" s="48"/>
      <c r="H4" s="48"/>
      <c r="I4" s="48"/>
      <c r="J4" s="48"/>
      <c r="K4" s="48"/>
      <c r="L4" s="48"/>
      <c r="M4" s="48"/>
      <c r="N4" s="48"/>
      <c r="O4" s="48"/>
      <c r="P4" s="48"/>
      <c r="Q4" s="48"/>
      <c r="R4" s="48"/>
      <c r="S4" s="48"/>
      <c r="T4" s="48"/>
      <c r="U4" s="48"/>
    </row>
    <row r="5" spans="1:21" ht="13.5" customHeight="1" x14ac:dyDescent="0.2">
      <c r="A5" s="48"/>
      <c r="B5" s="48"/>
      <c r="C5" s="48"/>
      <c r="D5" s="48"/>
      <c r="E5" s="48"/>
      <c r="F5" s="48"/>
      <c r="G5" s="48"/>
      <c r="H5" s="48"/>
      <c r="I5" s="48"/>
      <c r="J5" s="48"/>
      <c r="K5" s="48"/>
      <c r="L5" s="48"/>
      <c r="M5" s="48"/>
      <c r="N5" s="48"/>
      <c r="O5" s="48"/>
      <c r="P5" s="48"/>
      <c r="Q5" s="48"/>
      <c r="R5" s="48"/>
      <c r="S5" s="48"/>
      <c r="T5" s="48"/>
      <c r="U5" s="48"/>
    </row>
    <row r="6" spans="1:21" ht="13.5" customHeight="1" x14ac:dyDescent="0.2">
      <c r="A6" s="48"/>
      <c r="B6" s="48"/>
      <c r="C6" s="48"/>
      <c r="D6" s="48"/>
      <c r="E6" s="48"/>
      <c r="F6" s="48"/>
      <c r="G6" s="48"/>
      <c r="H6" s="48"/>
      <c r="I6" s="48"/>
      <c r="J6" s="48"/>
      <c r="K6" s="48"/>
      <c r="L6" s="48"/>
      <c r="M6" s="48"/>
      <c r="N6" s="48"/>
      <c r="O6" s="48"/>
      <c r="P6" s="48"/>
      <c r="Q6" s="48"/>
      <c r="R6" s="48"/>
      <c r="S6" s="48"/>
      <c r="T6" s="48"/>
      <c r="U6" s="48"/>
    </row>
    <row r="7" spans="1:21" ht="13.5" customHeight="1" x14ac:dyDescent="0.2">
      <c r="A7" s="48"/>
      <c r="B7" s="48"/>
      <c r="C7" s="48"/>
      <c r="D7" s="48"/>
      <c r="E7" s="48"/>
      <c r="F7" s="48"/>
      <c r="G7" s="48"/>
      <c r="H7" s="48"/>
      <c r="I7" s="48"/>
      <c r="J7" s="48"/>
      <c r="K7" s="48"/>
      <c r="L7" s="48"/>
      <c r="M7" s="48"/>
      <c r="N7" s="48"/>
      <c r="O7" s="48"/>
      <c r="P7" s="48"/>
      <c r="Q7" s="48"/>
      <c r="R7" s="48"/>
      <c r="S7" s="48"/>
      <c r="T7" s="48"/>
      <c r="U7" s="48"/>
    </row>
    <row r="8" spans="1:21" ht="13.5" customHeight="1" x14ac:dyDescent="0.2">
      <c r="A8" s="48"/>
      <c r="B8" s="48"/>
      <c r="C8" s="48"/>
      <c r="D8" s="48"/>
      <c r="E8" s="48"/>
      <c r="F8" s="48"/>
      <c r="G8" s="48"/>
      <c r="H8" s="48"/>
      <c r="I8" s="48"/>
      <c r="J8" s="48"/>
      <c r="K8" s="48"/>
      <c r="L8" s="48"/>
      <c r="M8" s="48"/>
      <c r="N8" s="48"/>
      <c r="O8" s="48"/>
      <c r="P8" s="48"/>
      <c r="Q8" s="48"/>
      <c r="R8" s="48"/>
      <c r="S8" s="48"/>
      <c r="T8" s="48"/>
      <c r="U8" s="48"/>
    </row>
    <row r="9" spans="1:21" ht="13.5" customHeight="1" x14ac:dyDescent="0.2">
      <c r="A9" s="48"/>
      <c r="B9" s="48"/>
      <c r="C9" s="48"/>
      <c r="D9" s="48"/>
      <c r="E9" s="48"/>
      <c r="F9" s="48"/>
      <c r="G9" s="48"/>
      <c r="H9" s="48"/>
      <c r="I9" s="48"/>
      <c r="J9" s="48"/>
      <c r="K9" s="48"/>
      <c r="L9" s="48"/>
      <c r="M9" s="48"/>
      <c r="N9" s="48"/>
      <c r="O9" s="48"/>
      <c r="P9" s="48"/>
      <c r="Q9" s="48"/>
      <c r="R9" s="48"/>
      <c r="S9" s="48"/>
      <c r="T9" s="48"/>
      <c r="U9" s="48"/>
    </row>
    <row r="10" spans="1:21" ht="13.5" customHeight="1" x14ac:dyDescent="0.2">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2">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2">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2">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2">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2">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2">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2">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2">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2">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2">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2">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2">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2">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2">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2">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2">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2">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2">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2">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2">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2">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2">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2">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2">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2">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2">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2">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2">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2">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2">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2">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2">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5">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3">
      <c r="A44" s="48"/>
      <c r="B44" s="51" t="s">
        <v>10</v>
      </c>
      <c r="C44" s="52"/>
      <c r="D44" s="52"/>
      <c r="E44" s="53"/>
      <c r="F44" s="53"/>
      <c r="G44" s="53"/>
      <c r="H44" s="53"/>
      <c r="I44" s="53"/>
      <c r="J44" s="54" t="s">
        <v>2</v>
      </c>
      <c r="K44" s="55" t="s">
        <v>557</v>
      </c>
      <c r="L44" s="56" t="s">
        <v>558</v>
      </c>
      <c r="M44" s="56" t="s">
        <v>559</v>
      </c>
      <c r="N44" s="56" t="s">
        <v>560</v>
      </c>
      <c r="O44" s="57" t="s">
        <v>561</v>
      </c>
      <c r="P44" s="48"/>
      <c r="Q44" s="48"/>
      <c r="R44" s="48"/>
      <c r="S44" s="48"/>
      <c r="T44" s="48"/>
      <c r="U44" s="48"/>
    </row>
    <row r="45" spans="1:21" ht="30.75" customHeight="1" x14ac:dyDescent="0.2">
      <c r="A45" s="48"/>
      <c r="B45" s="1230" t="s">
        <v>11</v>
      </c>
      <c r="C45" s="1231"/>
      <c r="D45" s="58"/>
      <c r="E45" s="1236" t="s">
        <v>12</v>
      </c>
      <c r="F45" s="1236"/>
      <c r="G45" s="1236"/>
      <c r="H45" s="1236"/>
      <c r="I45" s="1236"/>
      <c r="J45" s="1237"/>
      <c r="K45" s="59">
        <v>385</v>
      </c>
      <c r="L45" s="60">
        <v>331</v>
      </c>
      <c r="M45" s="60">
        <v>310</v>
      </c>
      <c r="N45" s="60">
        <v>343</v>
      </c>
      <c r="O45" s="61">
        <v>325</v>
      </c>
      <c r="P45" s="48"/>
      <c r="Q45" s="48"/>
      <c r="R45" s="48"/>
      <c r="S45" s="48"/>
      <c r="T45" s="48"/>
      <c r="U45" s="48"/>
    </row>
    <row r="46" spans="1:21" ht="30.75" customHeight="1" x14ac:dyDescent="0.2">
      <c r="A46" s="48"/>
      <c r="B46" s="1232"/>
      <c r="C46" s="1233"/>
      <c r="D46" s="62"/>
      <c r="E46" s="1214" t="s">
        <v>13</v>
      </c>
      <c r="F46" s="1214"/>
      <c r="G46" s="1214"/>
      <c r="H46" s="1214"/>
      <c r="I46" s="1214"/>
      <c r="J46" s="1215"/>
      <c r="K46" s="63" t="s">
        <v>516</v>
      </c>
      <c r="L46" s="64" t="s">
        <v>516</v>
      </c>
      <c r="M46" s="64" t="s">
        <v>516</v>
      </c>
      <c r="N46" s="64" t="s">
        <v>516</v>
      </c>
      <c r="O46" s="65" t="s">
        <v>516</v>
      </c>
      <c r="P46" s="48"/>
      <c r="Q46" s="48"/>
      <c r="R46" s="48"/>
      <c r="S46" s="48"/>
      <c r="T46" s="48"/>
      <c r="U46" s="48"/>
    </row>
    <row r="47" spans="1:21" ht="30.75" customHeight="1" x14ac:dyDescent="0.2">
      <c r="A47" s="48"/>
      <c r="B47" s="1232"/>
      <c r="C47" s="1233"/>
      <c r="D47" s="62"/>
      <c r="E47" s="1214" t="s">
        <v>14</v>
      </c>
      <c r="F47" s="1214"/>
      <c r="G47" s="1214"/>
      <c r="H47" s="1214"/>
      <c r="I47" s="1214"/>
      <c r="J47" s="1215"/>
      <c r="K47" s="63" t="s">
        <v>516</v>
      </c>
      <c r="L47" s="64" t="s">
        <v>516</v>
      </c>
      <c r="M47" s="64" t="s">
        <v>516</v>
      </c>
      <c r="N47" s="64" t="s">
        <v>516</v>
      </c>
      <c r="O47" s="65" t="s">
        <v>516</v>
      </c>
      <c r="P47" s="48"/>
      <c r="Q47" s="48"/>
      <c r="R47" s="48"/>
      <c r="S47" s="48"/>
      <c r="T47" s="48"/>
      <c r="U47" s="48"/>
    </row>
    <row r="48" spans="1:21" ht="30.75" customHeight="1" x14ac:dyDescent="0.2">
      <c r="A48" s="48"/>
      <c r="B48" s="1232"/>
      <c r="C48" s="1233"/>
      <c r="D48" s="62"/>
      <c r="E48" s="1214" t="s">
        <v>15</v>
      </c>
      <c r="F48" s="1214"/>
      <c r="G48" s="1214"/>
      <c r="H48" s="1214"/>
      <c r="I48" s="1214"/>
      <c r="J48" s="1215"/>
      <c r="K48" s="63">
        <v>140</v>
      </c>
      <c r="L48" s="64">
        <v>143</v>
      </c>
      <c r="M48" s="64">
        <v>164</v>
      </c>
      <c r="N48" s="64">
        <v>174</v>
      </c>
      <c r="O48" s="65">
        <v>183</v>
      </c>
      <c r="P48" s="48"/>
      <c r="Q48" s="48"/>
      <c r="R48" s="48"/>
      <c r="S48" s="48"/>
      <c r="T48" s="48"/>
      <c r="U48" s="48"/>
    </row>
    <row r="49" spans="1:21" ht="30.75" customHeight="1" x14ac:dyDescent="0.2">
      <c r="A49" s="48"/>
      <c r="B49" s="1232"/>
      <c r="C49" s="1233"/>
      <c r="D49" s="62"/>
      <c r="E49" s="1214" t="s">
        <v>16</v>
      </c>
      <c r="F49" s="1214"/>
      <c r="G49" s="1214"/>
      <c r="H49" s="1214"/>
      <c r="I49" s="1214"/>
      <c r="J49" s="1215"/>
      <c r="K49" s="63">
        <v>41</v>
      </c>
      <c r="L49" s="64">
        <v>47</v>
      </c>
      <c r="M49" s="64">
        <v>47</v>
      </c>
      <c r="N49" s="64">
        <v>46</v>
      </c>
      <c r="O49" s="65">
        <v>42</v>
      </c>
      <c r="P49" s="48"/>
      <c r="Q49" s="48"/>
      <c r="R49" s="48"/>
      <c r="S49" s="48"/>
      <c r="T49" s="48"/>
      <c r="U49" s="48"/>
    </row>
    <row r="50" spans="1:21" ht="30.75" customHeight="1" x14ac:dyDescent="0.2">
      <c r="A50" s="48"/>
      <c r="B50" s="1232"/>
      <c r="C50" s="1233"/>
      <c r="D50" s="62"/>
      <c r="E50" s="1214" t="s">
        <v>17</v>
      </c>
      <c r="F50" s="1214"/>
      <c r="G50" s="1214"/>
      <c r="H50" s="1214"/>
      <c r="I50" s="1214"/>
      <c r="J50" s="1215"/>
      <c r="K50" s="63" t="s">
        <v>516</v>
      </c>
      <c r="L50" s="64" t="s">
        <v>516</v>
      </c>
      <c r="M50" s="64" t="s">
        <v>516</v>
      </c>
      <c r="N50" s="64" t="s">
        <v>516</v>
      </c>
      <c r="O50" s="65" t="s">
        <v>516</v>
      </c>
      <c r="P50" s="48"/>
      <c r="Q50" s="48"/>
      <c r="R50" s="48"/>
      <c r="S50" s="48"/>
      <c r="T50" s="48"/>
      <c r="U50" s="48"/>
    </row>
    <row r="51" spans="1:21" ht="30.75" customHeight="1" x14ac:dyDescent="0.2">
      <c r="A51" s="48"/>
      <c r="B51" s="1234"/>
      <c r="C51" s="1235"/>
      <c r="D51" s="66"/>
      <c r="E51" s="1214" t="s">
        <v>18</v>
      </c>
      <c r="F51" s="1214"/>
      <c r="G51" s="1214"/>
      <c r="H51" s="1214"/>
      <c r="I51" s="1214"/>
      <c r="J51" s="1215"/>
      <c r="K51" s="63">
        <v>0</v>
      </c>
      <c r="L51" s="64">
        <v>0</v>
      </c>
      <c r="M51" s="64">
        <v>0</v>
      </c>
      <c r="N51" s="64">
        <v>0</v>
      </c>
      <c r="O51" s="65">
        <v>0</v>
      </c>
      <c r="P51" s="48"/>
      <c r="Q51" s="48"/>
      <c r="R51" s="48"/>
      <c r="S51" s="48"/>
      <c r="T51" s="48"/>
      <c r="U51" s="48"/>
    </row>
    <row r="52" spans="1:21" ht="30.75" customHeight="1" x14ac:dyDescent="0.2">
      <c r="A52" s="48"/>
      <c r="B52" s="1212" t="s">
        <v>19</v>
      </c>
      <c r="C52" s="1213"/>
      <c r="D52" s="66"/>
      <c r="E52" s="1214" t="s">
        <v>20</v>
      </c>
      <c r="F52" s="1214"/>
      <c r="G52" s="1214"/>
      <c r="H52" s="1214"/>
      <c r="I52" s="1214"/>
      <c r="J52" s="1215"/>
      <c r="K52" s="63">
        <v>354</v>
      </c>
      <c r="L52" s="64">
        <v>340</v>
      </c>
      <c r="M52" s="64">
        <v>343</v>
      </c>
      <c r="N52" s="64">
        <v>352</v>
      </c>
      <c r="O52" s="65">
        <v>343</v>
      </c>
      <c r="P52" s="48"/>
      <c r="Q52" s="48"/>
      <c r="R52" s="48"/>
      <c r="S52" s="48"/>
      <c r="T52" s="48"/>
      <c r="U52" s="48"/>
    </row>
    <row r="53" spans="1:21" ht="30.75" customHeight="1" thickBot="1" x14ac:dyDescent="0.25">
      <c r="A53" s="48"/>
      <c r="B53" s="1216" t="s">
        <v>21</v>
      </c>
      <c r="C53" s="1217"/>
      <c r="D53" s="67"/>
      <c r="E53" s="1218" t="s">
        <v>22</v>
      </c>
      <c r="F53" s="1218"/>
      <c r="G53" s="1218"/>
      <c r="H53" s="1218"/>
      <c r="I53" s="1218"/>
      <c r="J53" s="1219"/>
      <c r="K53" s="68">
        <v>212</v>
      </c>
      <c r="L53" s="69">
        <v>181</v>
      </c>
      <c r="M53" s="69">
        <v>178</v>
      </c>
      <c r="N53" s="69">
        <v>211</v>
      </c>
      <c r="O53" s="70">
        <v>207</v>
      </c>
      <c r="P53" s="48"/>
      <c r="Q53" s="48"/>
      <c r="R53" s="48"/>
      <c r="S53" s="48"/>
      <c r="T53" s="48"/>
      <c r="U53" s="48"/>
    </row>
    <row r="54" spans="1:21" ht="24" customHeight="1" x14ac:dyDescent="0.2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3">
      <c r="A55" s="48"/>
      <c r="B55" s="72" t="s">
        <v>24</v>
      </c>
      <c r="C55" s="73"/>
      <c r="D55" s="73"/>
      <c r="E55" s="73"/>
      <c r="F55" s="73"/>
      <c r="G55" s="73"/>
      <c r="H55" s="73"/>
      <c r="I55" s="73"/>
      <c r="J55" s="73"/>
      <c r="K55" s="74"/>
      <c r="L55" s="74"/>
      <c r="M55" s="74"/>
      <c r="N55" s="74"/>
      <c r="O55" s="75" t="s">
        <v>572</v>
      </c>
      <c r="P55" s="48"/>
      <c r="Q55" s="48"/>
      <c r="R55" s="48"/>
      <c r="S55" s="48"/>
      <c r="T55" s="48"/>
      <c r="U55" s="48"/>
    </row>
    <row r="56" spans="1:21" ht="31.5" customHeight="1" thickBot="1" x14ac:dyDescent="0.3">
      <c r="A56" s="48"/>
      <c r="B56" s="76"/>
      <c r="C56" s="77"/>
      <c r="D56" s="77"/>
      <c r="E56" s="78"/>
      <c r="F56" s="78"/>
      <c r="G56" s="78"/>
      <c r="H56" s="78"/>
      <c r="I56" s="78"/>
      <c r="J56" s="79" t="s">
        <v>2</v>
      </c>
      <c r="K56" s="80" t="s">
        <v>573</v>
      </c>
      <c r="L56" s="81" t="s">
        <v>574</v>
      </c>
      <c r="M56" s="81" t="s">
        <v>575</v>
      </c>
      <c r="N56" s="81" t="s">
        <v>576</v>
      </c>
      <c r="O56" s="82" t="s">
        <v>577</v>
      </c>
      <c r="P56" s="48"/>
      <c r="Q56" s="48"/>
      <c r="R56" s="48"/>
      <c r="S56" s="48"/>
      <c r="T56" s="48"/>
      <c r="U56" s="48"/>
    </row>
    <row r="57" spans="1:21" ht="31.5" customHeight="1" x14ac:dyDescent="0.2">
      <c r="B57" s="1220" t="s">
        <v>25</v>
      </c>
      <c r="C57" s="1221"/>
      <c r="D57" s="1224" t="s">
        <v>26</v>
      </c>
      <c r="E57" s="1225"/>
      <c r="F57" s="1225"/>
      <c r="G57" s="1225"/>
      <c r="H57" s="1225"/>
      <c r="I57" s="1225"/>
      <c r="J57" s="1226"/>
      <c r="K57" s="83"/>
      <c r="L57" s="84"/>
      <c r="M57" s="84"/>
      <c r="N57" s="84"/>
      <c r="O57" s="85"/>
    </row>
    <row r="58" spans="1:21" ht="31.5" customHeight="1" thickBot="1" x14ac:dyDescent="0.25">
      <c r="B58" s="1222"/>
      <c r="C58" s="1223"/>
      <c r="D58" s="1227" t="s">
        <v>27</v>
      </c>
      <c r="E58" s="1228"/>
      <c r="F58" s="1228"/>
      <c r="G58" s="1228"/>
      <c r="H58" s="1228"/>
      <c r="I58" s="1228"/>
      <c r="J58" s="1229"/>
      <c r="K58" s="86"/>
      <c r="L58" s="87"/>
      <c r="M58" s="87"/>
      <c r="N58" s="87"/>
      <c r="O58" s="88"/>
    </row>
    <row r="59" spans="1:21" ht="24" customHeight="1" x14ac:dyDescent="0.2">
      <c r="B59" s="89"/>
      <c r="C59" s="89"/>
      <c r="D59" s="90" t="s">
        <v>28</v>
      </c>
      <c r="E59" s="91"/>
      <c r="F59" s="91"/>
      <c r="G59" s="91"/>
      <c r="H59" s="91"/>
      <c r="I59" s="91"/>
      <c r="J59" s="91"/>
      <c r="K59" s="91"/>
      <c r="L59" s="91"/>
      <c r="M59" s="91"/>
      <c r="N59" s="91"/>
      <c r="O59" s="91"/>
    </row>
    <row r="60" spans="1:21" ht="24" customHeight="1" x14ac:dyDescent="0.2">
      <c r="B60" s="92"/>
      <c r="C60" s="92"/>
      <c r="D60" s="90" t="s">
        <v>29</v>
      </c>
      <c r="E60" s="91"/>
      <c r="F60" s="91"/>
      <c r="G60" s="91"/>
      <c r="H60" s="91"/>
      <c r="I60" s="91"/>
      <c r="J60" s="91"/>
      <c r="K60" s="91"/>
      <c r="L60" s="91"/>
      <c r="M60" s="91"/>
      <c r="N60" s="91"/>
      <c r="O60" s="91"/>
    </row>
    <row r="61" spans="1:21" ht="24" customHeight="1" x14ac:dyDescent="0.2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2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njI/LpIRQMun6zwqxgBZd0csOjIXsHxpFSoMD9hcBZh4wlXQmS5M3yZPwwtAmutXKsxKUq9XXG5xfuj8m/Qn9g==" saltValue="HrqolEcsV5sDNB3kpBAFWQ=="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8" scale="79" orientation="landscape" horizontalDpi="300" verticalDpi="300"/>
  <headerFooter alignWithMargins="0">
    <oddFooter>&amp;C&amp;P/&amp;N</oddFooter>
  </headerFooter>
  <rowBreaks count="1" manualBreakCount="1">
    <brk id="62" max="15" man="1"/>
  </rowBreaks>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86"/>
  <sheetViews>
    <sheetView showGridLines="0" zoomScaleNormal="100" zoomScaleSheetLayoutView="100" workbookViewId="0"/>
  </sheetViews>
  <sheetFormatPr defaultColWidth="0" defaultRowHeight="13.5" customHeight="1" zeroHeight="1" x14ac:dyDescent="0.2"/>
  <cols>
    <col min="1" max="1" width="6.6328125" style="93" customWidth="1"/>
    <col min="2" max="3" width="12.6328125" style="93" customWidth="1"/>
    <col min="4" max="4" width="11.6328125" style="93" customWidth="1"/>
    <col min="5" max="8" width="10.36328125" style="93" customWidth="1"/>
    <col min="9" max="13" width="16.36328125" style="93" customWidth="1"/>
    <col min="14" max="19" width="12.6328125" style="93" customWidth="1"/>
    <col min="20" max="16384" width="0" style="93" hidden="1"/>
  </cols>
  <sheetData>
    <row r="1" ht="15" customHeight="1" x14ac:dyDescent="0.2"/>
    <row r="2" ht="15" customHeight="1" x14ac:dyDescent="0.2"/>
    <row r="3" ht="15" customHeight="1" x14ac:dyDescent="0.2"/>
    <row r="4" ht="15" customHeight="1" x14ac:dyDescent="0.2"/>
    <row r="5" ht="15" customHeight="1" x14ac:dyDescent="0.2"/>
    <row r="6" ht="15" customHeight="1" x14ac:dyDescent="0.2"/>
    <row r="7" ht="15" customHeight="1" x14ac:dyDescent="0.2"/>
    <row r="8" ht="15" customHeight="1" x14ac:dyDescent="0.2"/>
    <row r="9" ht="15" customHeight="1" x14ac:dyDescent="0.2"/>
    <row r="10" ht="15" customHeight="1" x14ac:dyDescent="0.2"/>
    <row r="11" ht="15" customHeight="1" x14ac:dyDescent="0.2"/>
    <row r="12" ht="15" customHeight="1" x14ac:dyDescent="0.2"/>
    <row r="13" ht="15" customHeight="1" x14ac:dyDescent="0.2"/>
    <row r="14" ht="15" customHeight="1" x14ac:dyDescent="0.2"/>
    <row r="15" ht="15" customHeight="1" x14ac:dyDescent="0.2"/>
    <row r="16" ht="15" customHeight="1" x14ac:dyDescent="0.2"/>
    <row r="17" ht="15" customHeight="1" x14ac:dyDescent="0.2"/>
    <row r="18" ht="15" customHeight="1" x14ac:dyDescent="0.2"/>
    <row r="19" ht="15" customHeight="1" x14ac:dyDescent="0.2"/>
    <row r="20" ht="15" customHeight="1" x14ac:dyDescent="0.2"/>
    <row r="21" ht="15" customHeight="1" x14ac:dyDescent="0.2"/>
    <row r="22"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row r="33" spans="2:13" ht="15" customHeight="1" x14ac:dyDescent="0.2"/>
    <row r="34" spans="2:13" ht="15" customHeight="1" x14ac:dyDescent="0.2"/>
    <row r="35" spans="2:13" ht="15" customHeight="1" x14ac:dyDescent="0.2"/>
    <row r="36" spans="2:13" ht="15" customHeight="1" x14ac:dyDescent="0.2"/>
    <row r="37" spans="2:13" ht="15" customHeight="1" x14ac:dyDescent="0.2"/>
    <row r="38" spans="2:13" ht="15" customHeight="1" x14ac:dyDescent="0.2"/>
    <row r="39" spans="2:13" ht="27.75" customHeight="1" thickBot="1" x14ac:dyDescent="0.25">
      <c r="M39" s="94" t="s">
        <v>9</v>
      </c>
    </row>
    <row r="40" spans="2:13" ht="27.75" customHeight="1" thickBot="1" x14ac:dyDescent="0.3">
      <c r="B40" s="95" t="s">
        <v>10</v>
      </c>
      <c r="C40" s="96"/>
      <c r="D40" s="96"/>
      <c r="E40" s="97"/>
      <c r="F40" s="97"/>
      <c r="G40" s="97"/>
      <c r="H40" s="98" t="s">
        <v>2</v>
      </c>
      <c r="I40" s="99" t="s">
        <v>557</v>
      </c>
      <c r="J40" s="100" t="s">
        <v>558</v>
      </c>
      <c r="K40" s="100" t="s">
        <v>559</v>
      </c>
      <c r="L40" s="100" t="s">
        <v>560</v>
      </c>
      <c r="M40" s="101" t="s">
        <v>561</v>
      </c>
    </row>
    <row r="41" spans="2:13" ht="27.75" customHeight="1" x14ac:dyDescent="0.2">
      <c r="B41" s="1250" t="s">
        <v>30</v>
      </c>
      <c r="C41" s="1251"/>
      <c r="D41" s="102"/>
      <c r="E41" s="1252" t="s">
        <v>31</v>
      </c>
      <c r="F41" s="1252"/>
      <c r="G41" s="1252"/>
      <c r="H41" s="1253"/>
      <c r="I41" s="103">
        <v>3503</v>
      </c>
      <c r="J41" s="104">
        <v>3681</v>
      </c>
      <c r="K41" s="104">
        <v>3606</v>
      </c>
      <c r="L41" s="104">
        <v>3602</v>
      </c>
      <c r="M41" s="105">
        <v>3556</v>
      </c>
    </row>
    <row r="42" spans="2:13" ht="27.75" customHeight="1" x14ac:dyDescent="0.2">
      <c r="B42" s="1240"/>
      <c r="C42" s="1241"/>
      <c r="D42" s="106"/>
      <c r="E42" s="1244" t="s">
        <v>32</v>
      </c>
      <c r="F42" s="1244"/>
      <c r="G42" s="1244"/>
      <c r="H42" s="1245"/>
      <c r="I42" s="107" t="s">
        <v>516</v>
      </c>
      <c r="J42" s="108" t="s">
        <v>516</v>
      </c>
      <c r="K42" s="108" t="s">
        <v>516</v>
      </c>
      <c r="L42" s="108" t="s">
        <v>516</v>
      </c>
      <c r="M42" s="109" t="s">
        <v>516</v>
      </c>
    </row>
    <row r="43" spans="2:13" ht="27.75" customHeight="1" x14ac:dyDescent="0.2">
      <c r="B43" s="1240"/>
      <c r="C43" s="1241"/>
      <c r="D43" s="106"/>
      <c r="E43" s="1244" t="s">
        <v>33</v>
      </c>
      <c r="F43" s="1244"/>
      <c r="G43" s="1244"/>
      <c r="H43" s="1245"/>
      <c r="I43" s="107">
        <v>2522</v>
      </c>
      <c r="J43" s="108">
        <v>2473</v>
      </c>
      <c r="K43" s="108">
        <v>2583</v>
      </c>
      <c r="L43" s="108">
        <v>2572</v>
      </c>
      <c r="M43" s="109">
        <v>2619</v>
      </c>
    </row>
    <row r="44" spans="2:13" ht="27.75" customHeight="1" x14ac:dyDescent="0.2">
      <c r="B44" s="1240"/>
      <c r="C44" s="1241"/>
      <c r="D44" s="106"/>
      <c r="E44" s="1244" t="s">
        <v>34</v>
      </c>
      <c r="F44" s="1244"/>
      <c r="G44" s="1244"/>
      <c r="H44" s="1245"/>
      <c r="I44" s="107">
        <v>343</v>
      </c>
      <c r="J44" s="108">
        <v>265</v>
      </c>
      <c r="K44" s="108">
        <v>213</v>
      </c>
      <c r="L44" s="108">
        <v>179</v>
      </c>
      <c r="M44" s="109">
        <v>163</v>
      </c>
    </row>
    <row r="45" spans="2:13" ht="27.75" customHeight="1" x14ac:dyDescent="0.2">
      <c r="B45" s="1240"/>
      <c r="C45" s="1241"/>
      <c r="D45" s="106"/>
      <c r="E45" s="1244" t="s">
        <v>35</v>
      </c>
      <c r="F45" s="1244"/>
      <c r="G45" s="1244"/>
      <c r="H45" s="1245"/>
      <c r="I45" s="107">
        <v>604</v>
      </c>
      <c r="J45" s="108">
        <v>584</v>
      </c>
      <c r="K45" s="108">
        <v>581</v>
      </c>
      <c r="L45" s="108">
        <v>489</v>
      </c>
      <c r="M45" s="109">
        <v>474</v>
      </c>
    </row>
    <row r="46" spans="2:13" ht="27.75" customHeight="1" x14ac:dyDescent="0.2">
      <c r="B46" s="1240"/>
      <c r="C46" s="1241"/>
      <c r="D46" s="110"/>
      <c r="E46" s="1244" t="s">
        <v>36</v>
      </c>
      <c r="F46" s="1244"/>
      <c r="G46" s="1244"/>
      <c r="H46" s="1245"/>
      <c r="I46" s="107" t="s">
        <v>516</v>
      </c>
      <c r="J46" s="108" t="s">
        <v>516</v>
      </c>
      <c r="K46" s="108" t="s">
        <v>516</v>
      </c>
      <c r="L46" s="108" t="s">
        <v>516</v>
      </c>
      <c r="M46" s="109" t="s">
        <v>516</v>
      </c>
    </row>
    <row r="47" spans="2:13" ht="27.75" customHeight="1" x14ac:dyDescent="0.2">
      <c r="B47" s="1240"/>
      <c r="C47" s="1241"/>
      <c r="D47" s="111"/>
      <c r="E47" s="1254" t="s">
        <v>37</v>
      </c>
      <c r="F47" s="1255"/>
      <c r="G47" s="1255"/>
      <c r="H47" s="1256"/>
      <c r="I47" s="107" t="s">
        <v>516</v>
      </c>
      <c r="J47" s="108" t="s">
        <v>516</v>
      </c>
      <c r="K47" s="108" t="s">
        <v>516</v>
      </c>
      <c r="L47" s="108" t="s">
        <v>516</v>
      </c>
      <c r="M47" s="109" t="s">
        <v>516</v>
      </c>
    </row>
    <row r="48" spans="2:13" ht="27.75" customHeight="1" x14ac:dyDescent="0.2">
      <c r="B48" s="1240"/>
      <c r="C48" s="1241"/>
      <c r="D48" s="106"/>
      <c r="E48" s="1244" t="s">
        <v>38</v>
      </c>
      <c r="F48" s="1244"/>
      <c r="G48" s="1244"/>
      <c r="H48" s="1245"/>
      <c r="I48" s="107" t="s">
        <v>516</v>
      </c>
      <c r="J48" s="108" t="s">
        <v>516</v>
      </c>
      <c r="K48" s="108" t="s">
        <v>516</v>
      </c>
      <c r="L48" s="108" t="s">
        <v>516</v>
      </c>
      <c r="M48" s="109" t="s">
        <v>516</v>
      </c>
    </row>
    <row r="49" spans="2:13" ht="27.75" customHeight="1" x14ac:dyDescent="0.2">
      <c r="B49" s="1242"/>
      <c r="C49" s="1243"/>
      <c r="D49" s="106"/>
      <c r="E49" s="1244" t="s">
        <v>39</v>
      </c>
      <c r="F49" s="1244"/>
      <c r="G49" s="1244"/>
      <c r="H49" s="1245"/>
      <c r="I49" s="107" t="s">
        <v>516</v>
      </c>
      <c r="J49" s="108" t="s">
        <v>516</v>
      </c>
      <c r="K49" s="108" t="s">
        <v>516</v>
      </c>
      <c r="L49" s="108" t="s">
        <v>516</v>
      </c>
      <c r="M49" s="109" t="s">
        <v>516</v>
      </c>
    </row>
    <row r="50" spans="2:13" ht="27.75" customHeight="1" x14ac:dyDescent="0.2">
      <c r="B50" s="1238" t="s">
        <v>40</v>
      </c>
      <c r="C50" s="1239"/>
      <c r="D50" s="112"/>
      <c r="E50" s="1244" t="s">
        <v>41</v>
      </c>
      <c r="F50" s="1244"/>
      <c r="G50" s="1244"/>
      <c r="H50" s="1245"/>
      <c r="I50" s="107">
        <v>1720</v>
      </c>
      <c r="J50" s="108">
        <v>1828</v>
      </c>
      <c r="K50" s="108">
        <v>1860</v>
      </c>
      <c r="L50" s="108">
        <v>1874</v>
      </c>
      <c r="M50" s="109">
        <v>1909</v>
      </c>
    </row>
    <row r="51" spans="2:13" ht="27.75" customHeight="1" x14ac:dyDescent="0.2">
      <c r="B51" s="1240"/>
      <c r="C51" s="1241"/>
      <c r="D51" s="106"/>
      <c r="E51" s="1244" t="s">
        <v>42</v>
      </c>
      <c r="F51" s="1244"/>
      <c r="G51" s="1244"/>
      <c r="H51" s="1245"/>
      <c r="I51" s="107">
        <v>15</v>
      </c>
      <c r="J51" s="108">
        <v>11</v>
      </c>
      <c r="K51" s="108">
        <v>7</v>
      </c>
      <c r="L51" s="108">
        <v>24</v>
      </c>
      <c r="M51" s="109">
        <v>43</v>
      </c>
    </row>
    <row r="52" spans="2:13" ht="27.75" customHeight="1" x14ac:dyDescent="0.2">
      <c r="B52" s="1242"/>
      <c r="C52" s="1243"/>
      <c r="D52" s="106"/>
      <c r="E52" s="1244" t="s">
        <v>43</v>
      </c>
      <c r="F52" s="1244"/>
      <c r="G52" s="1244"/>
      <c r="H52" s="1245"/>
      <c r="I52" s="107">
        <v>3929</v>
      </c>
      <c r="J52" s="108">
        <v>3853</v>
      </c>
      <c r="K52" s="108">
        <v>3780</v>
      </c>
      <c r="L52" s="108">
        <v>3767</v>
      </c>
      <c r="M52" s="109">
        <v>3726</v>
      </c>
    </row>
    <row r="53" spans="2:13" ht="27.75" customHeight="1" thickBot="1" x14ac:dyDescent="0.25">
      <c r="B53" s="1246" t="s">
        <v>44</v>
      </c>
      <c r="C53" s="1247"/>
      <c r="D53" s="113"/>
      <c r="E53" s="1248" t="s">
        <v>45</v>
      </c>
      <c r="F53" s="1248"/>
      <c r="G53" s="1248"/>
      <c r="H53" s="1249"/>
      <c r="I53" s="114">
        <v>1307</v>
      </c>
      <c r="J53" s="115">
        <v>1310</v>
      </c>
      <c r="K53" s="115">
        <v>1335</v>
      </c>
      <c r="L53" s="115">
        <v>1178</v>
      </c>
      <c r="M53" s="116">
        <v>1134</v>
      </c>
    </row>
    <row r="54" spans="2:13" ht="27.75" customHeight="1" x14ac:dyDescent="0.25">
      <c r="B54" s="117" t="s">
        <v>46</v>
      </c>
      <c r="C54" s="118"/>
      <c r="D54" s="118"/>
      <c r="E54" s="119"/>
      <c r="F54" s="119"/>
      <c r="G54" s="119"/>
      <c r="H54" s="119"/>
      <c r="I54" s="120"/>
      <c r="J54" s="120"/>
      <c r="K54" s="120"/>
      <c r="L54" s="120"/>
      <c r="M54" s="120"/>
    </row>
    <row r="55" spans="2:13" ht="12.75" customHeight="1" x14ac:dyDescent="0.2"/>
    <row r="56" spans="2:13" ht="12.75" hidden="1" customHeight="1" x14ac:dyDescent="0.2"/>
    <row r="57" spans="2:13" ht="12.75" hidden="1" customHeight="1" x14ac:dyDescent="0.2"/>
    <row r="58" spans="2:13" ht="12.75" hidden="1" customHeight="1" x14ac:dyDescent="0.2"/>
    <row r="66" ht="13.5" hidden="1" customHeight="1" x14ac:dyDescent="0.2"/>
    <row r="67" ht="13.5" hidden="1" customHeight="1" x14ac:dyDescent="0.2"/>
    <row r="68" ht="13.5" hidden="1" customHeight="1" x14ac:dyDescent="0.2"/>
    <row r="69" ht="13.5" hidden="1" customHeight="1" x14ac:dyDescent="0.2"/>
    <row r="70" ht="13.5" hidden="1" customHeight="1" x14ac:dyDescent="0.2"/>
    <row r="71" ht="13.5" hidden="1" customHeight="1" x14ac:dyDescent="0.2"/>
    <row r="72" ht="13.5" hidden="1" customHeight="1" x14ac:dyDescent="0.2"/>
    <row r="73" ht="13.5" hidden="1" customHeight="1" x14ac:dyDescent="0.2"/>
    <row r="74" ht="13.5" hidden="1" customHeight="1" x14ac:dyDescent="0.2"/>
    <row r="75" ht="13.5" hidden="1" customHeight="1" x14ac:dyDescent="0.2"/>
    <row r="76" ht="13.5" hidden="1" customHeight="1" x14ac:dyDescent="0.2"/>
    <row r="77" ht="13.5" hidden="1" customHeight="1" x14ac:dyDescent="0.2"/>
    <row r="78" ht="13.5" hidden="1" customHeight="1" x14ac:dyDescent="0.2"/>
    <row r="79" ht="13.5" hidden="1" customHeight="1" x14ac:dyDescent="0.2"/>
    <row r="80" ht="13.5" hidden="1" customHeight="1" x14ac:dyDescent="0.2"/>
    <row r="81" ht="13.5" hidden="1" customHeight="1" x14ac:dyDescent="0.2"/>
    <row r="82" ht="13.5" hidden="1" customHeight="1" x14ac:dyDescent="0.2"/>
    <row r="83" ht="13.5" hidden="1" customHeight="1" x14ac:dyDescent="0.2"/>
    <row r="84" ht="13.5" hidden="1" customHeight="1" x14ac:dyDescent="0.2"/>
    <row r="85" ht="13.5" hidden="1" customHeight="1" x14ac:dyDescent="0.2"/>
    <row r="86" ht="13.5" hidden="1" customHeight="1" x14ac:dyDescent="0.2"/>
  </sheetData>
  <sheetProtection algorithmName="SHA-512" hashValue="a4jdL3ijc0NdHezkUA75vX2VDp4UxrJ3mm5qku+OcGkbV84CiSKQKGce3lXAx4IGFx3aVqkg7hEt/ynL9e7ctQ==" saltValue="T+k/lCRKomzbU1OJDJhLxQ=="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8" scale="88" orientation="landscape" horizontalDpi="300" verticalDpi="300"/>
  <headerFooter alignWithMargins="0">
    <oddFooter>&amp;C&amp;P/&amp;N</oddFooter>
  </headerFooter>
  <rowBreaks count="1" manualBreakCount="1">
    <brk id="58" max="15" man="1"/>
  </rowBreaks>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zoomScaleNormal="100" zoomScaleSheetLayoutView="100" workbookViewId="0"/>
  </sheetViews>
  <sheetFormatPr defaultColWidth="0" defaultRowHeight="0" customHeight="1" zeroHeight="1" x14ac:dyDescent="0.2"/>
  <cols>
    <col min="1" max="1" width="8.26953125" style="1" customWidth="1"/>
    <col min="2" max="2" width="16.36328125" style="1" customWidth="1"/>
    <col min="3" max="5" width="26.26953125" style="1" customWidth="1"/>
    <col min="6" max="8" width="24.26953125" style="1" customWidth="1"/>
    <col min="9" max="14" width="26" style="1" customWidth="1"/>
    <col min="15" max="15" width="6.0898437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ht="16.5" customHeight="1" x14ac:dyDescent="0.2"/>
    <row r="34" ht="16.5" customHeight="1" x14ac:dyDescent="0.2"/>
    <row r="35" ht="16.5" customHeight="1" x14ac:dyDescent="0.2"/>
    <row r="36" ht="16.5" customHeight="1" x14ac:dyDescent="0.2"/>
    <row r="37" ht="16.5" customHeight="1" x14ac:dyDescent="0.2"/>
    <row r="38" ht="16.5" customHeight="1" x14ac:dyDescent="0.2"/>
    <row r="39" ht="16.5" customHeight="1" x14ac:dyDescent="0.2"/>
    <row r="40" ht="16.5" customHeight="1" x14ac:dyDescent="0.2"/>
    <row r="41" ht="16.5" customHeight="1" x14ac:dyDescent="0.2"/>
    <row r="42" ht="16.5" customHeight="1" x14ac:dyDescent="0.2"/>
    <row r="43" ht="16.5" customHeight="1" x14ac:dyDescent="0.2"/>
    <row r="44" ht="16.5" customHeight="1" x14ac:dyDescent="0.2"/>
    <row r="45" ht="16.5" customHeight="1" x14ac:dyDescent="0.2"/>
    <row r="46" ht="16.5" customHeight="1" x14ac:dyDescent="0.2"/>
    <row r="47" ht="16.5" customHeight="1" x14ac:dyDescent="0.2"/>
    <row r="48" ht="16.5" customHeight="1" x14ac:dyDescent="0.2"/>
    <row r="49" spans="2:8" ht="20.25" customHeight="1" x14ac:dyDescent="0.2"/>
    <row r="50" spans="2:8" ht="16.5" customHeight="1" x14ac:dyDescent="0.2"/>
    <row r="51" spans="2:8" ht="29.25" customHeight="1" x14ac:dyDescent="0.2"/>
    <row r="52" spans="2:8" ht="29.25" customHeight="1" x14ac:dyDescent="0.2"/>
    <row r="53" spans="2:8" ht="52.5" customHeight="1" thickBot="1" x14ac:dyDescent="0.35">
      <c r="B53" s="2"/>
      <c r="C53" s="2"/>
      <c r="D53" s="2"/>
      <c r="E53" s="2"/>
      <c r="F53" s="2"/>
      <c r="G53" s="2"/>
      <c r="H53" s="121" t="s">
        <v>47</v>
      </c>
    </row>
    <row r="54" spans="2:8" ht="29.25" customHeight="1" thickBot="1" x14ac:dyDescent="0.35">
      <c r="B54" s="122" t="s">
        <v>1</v>
      </c>
      <c r="C54" s="123"/>
      <c r="D54" s="123"/>
      <c r="E54" s="124" t="s">
        <v>2</v>
      </c>
      <c r="F54" s="125" t="s">
        <v>559</v>
      </c>
      <c r="G54" s="125" t="s">
        <v>560</v>
      </c>
      <c r="H54" s="126" t="s">
        <v>561</v>
      </c>
    </row>
    <row r="55" spans="2:8" ht="52.5" customHeight="1" x14ac:dyDescent="0.2">
      <c r="B55" s="127"/>
      <c r="C55" s="1265" t="s">
        <v>48</v>
      </c>
      <c r="D55" s="1265"/>
      <c r="E55" s="1266"/>
      <c r="F55" s="128">
        <v>865</v>
      </c>
      <c r="G55" s="128">
        <v>889</v>
      </c>
      <c r="H55" s="129">
        <v>920</v>
      </c>
    </row>
    <row r="56" spans="2:8" ht="52.5" customHeight="1" x14ac:dyDescent="0.2">
      <c r="B56" s="130"/>
      <c r="C56" s="1267" t="s">
        <v>49</v>
      </c>
      <c r="D56" s="1267"/>
      <c r="E56" s="1268"/>
      <c r="F56" s="131">
        <v>559</v>
      </c>
      <c r="G56" s="131">
        <v>537</v>
      </c>
      <c r="H56" s="132">
        <v>485</v>
      </c>
    </row>
    <row r="57" spans="2:8" ht="53.25" customHeight="1" x14ac:dyDescent="0.2">
      <c r="B57" s="130"/>
      <c r="C57" s="1269" t="s">
        <v>50</v>
      </c>
      <c r="D57" s="1269"/>
      <c r="E57" s="1270"/>
      <c r="F57" s="133">
        <v>307</v>
      </c>
      <c r="G57" s="133">
        <v>294</v>
      </c>
      <c r="H57" s="134">
        <v>331</v>
      </c>
    </row>
    <row r="58" spans="2:8" ht="45.75" customHeight="1" x14ac:dyDescent="0.2">
      <c r="B58" s="135"/>
      <c r="C58" s="1257" t="s">
        <v>596</v>
      </c>
      <c r="D58" s="1258"/>
      <c r="E58" s="1259"/>
      <c r="F58" s="136">
        <v>242</v>
      </c>
      <c r="G58" s="136">
        <v>242</v>
      </c>
      <c r="H58" s="137">
        <v>282</v>
      </c>
    </row>
    <row r="59" spans="2:8" ht="45.75" customHeight="1" x14ac:dyDescent="0.2">
      <c r="B59" s="135"/>
      <c r="C59" s="1257" t="s">
        <v>597</v>
      </c>
      <c r="D59" s="1258"/>
      <c r="E59" s="1259"/>
      <c r="F59" s="136">
        <v>15</v>
      </c>
      <c r="G59" s="136">
        <v>15</v>
      </c>
      <c r="H59" s="137">
        <v>15</v>
      </c>
    </row>
    <row r="60" spans="2:8" ht="45.75" customHeight="1" x14ac:dyDescent="0.2">
      <c r="B60" s="135"/>
      <c r="C60" s="1257" t="s">
        <v>599</v>
      </c>
      <c r="D60" s="1258"/>
      <c r="E60" s="1259"/>
      <c r="F60" s="136">
        <v>10</v>
      </c>
      <c r="G60" s="136">
        <v>10</v>
      </c>
      <c r="H60" s="137">
        <v>10</v>
      </c>
    </row>
    <row r="61" spans="2:8" ht="45.75" customHeight="1" x14ac:dyDescent="0.2">
      <c r="B61" s="135"/>
      <c r="C61" s="1257" t="s">
        <v>598</v>
      </c>
      <c r="D61" s="1258"/>
      <c r="E61" s="1259"/>
      <c r="F61" s="136">
        <v>18</v>
      </c>
      <c r="G61" s="136">
        <v>13</v>
      </c>
      <c r="H61" s="137">
        <v>7</v>
      </c>
    </row>
    <row r="62" spans="2:8" ht="45.75" customHeight="1" thickBot="1" x14ac:dyDescent="0.25">
      <c r="B62" s="138"/>
      <c r="C62" s="1260" t="s">
        <v>600</v>
      </c>
      <c r="D62" s="1261"/>
      <c r="E62" s="1262"/>
      <c r="F62" s="139">
        <v>5</v>
      </c>
      <c r="G62" s="139">
        <v>6</v>
      </c>
      <c r="H62" s="140">
        <v>7</v>
      </c>
    </row>
    <row r="63" spans="2:8" ht="52.5" customHeight="1" thickBot="1" x14ac:dyDescent="0.25">
      <c r="B63" s="141"/>
      <c r="C63" s="1263" t="s">
        <v>51</v>
      </c>
      <c r="D63" s="1263"/>
      <c r="E63" s="1264"/>
      <c r="F63" s="142">
        <v>1731</v>
      </c>
      <c r="G63" s="142">
        <v>1719</v>
      </c>
      <c r="H63" s="143">
        <v>1735</v>
      </c>
    </row>
    <row r="64" spans="2:8" ht="15" customHeight="1" x14ac:dyDescent="0.2"/>
  </sheetData>
  <sheetProtection algorithmName="SHA-512" hashValue="i1HSMM3SXSjj0LV5CZqS+suzC4XUxDj7neKwbqsnk25xUKMN7/jHq7IKxENFwyCL+Z/Lgc/F0ltR6qpEg1Xdgw==" saltValue="L4rIISeB04fI3YBFkjnJ+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8" scale="62" orientation="landscape" verticalDpi="300"/>
  <headerFooter alignWithMargins="0">
    <oddFooter>&amp;C&amp;P/&amp;N</oddFooter>
  </headerFooter>
  <rowBreaks count="1" manualBreakCount="1">
    <brk id="65" max="15" man="1"/>
  </rowBreaks>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08984375" defaultRowHeight="13" x14ac:dyDescent="0.2"/>
  <cols>
    <col min="1" max="1" width="45.90625" style="150" customWidth="1"/>
    <col min="2" max="8" width="13.36328125" style="150" customWidth="1"/>
    <col min="9" max="16384" width="11.08984375" style="150"/>
  </cols>
  <sheetData>
    <row r="1" spans="1:8" x14ac:dyDescent="0.2">
      <c r="A1" s="144"/>
      <c r="B1" s="145"/>
      <c r="C1" s="146"/>
      <c r="D1" s="147"/>
      <c r="E1" s="148"/>
      <c r="F1" s="148"/>
      <c r="G1" s="148"/>
      <c r="H1" s="149"/>
    </row>
    <row r="2" spans="1:8" x14ac:dyDescent="0.2">
      <c r="A2" s="151"/>
      <c r="B2" s="152"/>
      <c r="C2" s="153"/>
      <c r="D2" s="154" t="s">
        <v>52</v>
      </c>
      <c r="E2" s="155"/>
      <c r="F2" s="156" t="s">
        <v>554</v>
      </c>
      <c r="G2" s="157"/>
      <c r="H2" s="158"/>
    </row>
    <row r="3" spans="1:8" x14ac:dyDescent="0.2">
      <c r="A3" s="154" t="s">
        <v>547</v>
      </c>
      <c r="B3" s="159"/>
      <c r="C3" s="160"/>
      <c r="D3" s="161">
        <v>158356</v>
      </c>
      <c r="E3" s="162"/>
      <c r="F3" s="163">
        <v>280458</v>
      </c>
      <c r="G3" s="164"/>
      <c r="H3" s="165"/>
    </row>
    <row r="4" spans="1:8" x14ac:dyDescent="0.2">
      <c r="A4" s="166"/>
      <c r="B4" s="167"/>
      <c r="C4" s="168"/>
      <c r="D4" s="169">
        <v>64994</v>
      </c>
      <c r="E4" s="170"/>
      <c r="F4" s="171">
        <v>127286</v>
      </c>
      <c r="G4" s="172"/>
      <c r="H4" s="173"/>
    </row>
    <row r="5" spans="1:8" x14ac:dyDescent="0.2">
      <c r="A5" s="154" t="s">
        <v>549</v>
      </c>
      <c r="B5" s="159"/>
      <c r="C5" s="160"/>
      <c r="D5" s="161">
        <v>195232</v>
      </c>
      <c r="E5" s="162"/>
      <c r="F5" s="163">
        <v>291945</v>
      </c>
      <c r="G5" s="164"/>
      <c r="H5" s="165"/>
    </row>
    <row r="6" spans="1:8" x14ac:dyDescent="0.2">
      <c r="A6" s="166"/>
      <c r="B6" s="167"/>
      <c r="C6" s="168"/>
      <c r="D6" s="169">
        <v>90927</v>
      </c>
      <c r="E6" s="170"/>
      <c r="F6" s="171">
        <v>127651</v>
      </c>
      <c r="G6" s="172"/>
      <c r="H6" s="173"/>
    </row>
    <row r="7" spans="1:8" x14ac:dyDescent="0.2">
      <c r="A7" s="154" t="s">
        <v>550</v>
      </c>
      <c r="B7" s="159"/>
      <c r="C7" s="160"/>
      <c r="D7" s="161">
        <v>37832</v>
      </c>
      <c r="E7" s="162"/>
      <c r="F7" s="163">
        <v>291173</v>
      </c>
      <c r="G7" s="164"/>
      <c r="H7" s="165"/>
    </row>
    <row r="8" spans="1:8" x14ac:dyDescent="0.2">
      <c r="A8" s="166"/>
      <c r="B8" s="167"/>
      <c r="C8" s="168"/>
      <c r="D8" s="169">
        <v>18108</v>
      </c>
      <c r="E8" s="170"/>
      <c r="F8" s="171">
        <v>119071</v>
      </c>
      <c r="G8" s="172"/>
      <c r="H8" s="173"/>
    </row>
    <row r="9" spans="1:8" x14ac:dyDescent="0.2">
      <c r="A9" s="154" t="s">
        <v>551</v>
      </c>
      <c r="B9" s="159"/>
      <c r="C9" s="160"/>
      <c r="D9" s="161">
        <v>58657</v>
      </c>
      <c r="E9" s="162"/>
      <c r="F9" s="163">
        <v>271581</v>
      </c>
      <c r="G9" s="164"/>
      <c r="H9" s="165"/>
    </row>
    <row r="10" spans="1:8" x14ac:dyDescent="0.2">
      <c r="A10" s="166"/>
      <c r="B10" s="167"/>
      <c r="C10" s="168"/>
      <c r="D10" s="169">
        <v>34300</v>
      </c>
      <c r="E10" s="170"/>
      <c r="F10" s="171">
        <v>117844</v>
      </c>
      <c r="G10" s="172"/>
      <c r="H10" s="173"/>
    </row>
    <row r="11" spans="1:8" x14ac:dyDescent="0.2">
      <c r="A11" s="154" t="s">
        <v>552</v>
      </c>
      <c r="B11" s="159"/>
      <c r="C11" s="160"/>
      <c r="D11" s="161">
        <v>60863</v>
      </c>
      <c r="E11" s="162"/>
      <c r="F11" s="163">
        <v>268375</v>
      </c>
      <c r="G11" s="164"/>
      <c r="H11" s="165"/>
    </row>
    <row r="12" spans="1:8" x14ac:dyDescent="0.2">
      <c r="A12" s="166"/>
      <c r="B12" s="167"/>
      <c r="C12" s="174"/>
      <c r="D12" s="169">
        <v>44263</v>
      </c>
      <c r="E12" s="170"/>
      <c r="F12" s="171">
        <v>119602</v>
      </c>
      <c r="G12" s="172"/>
      <c r="H12" s="173"/>
    </row>
    <row r="13" spans="1:8" x14ac:dyDescent="0.2">
      <c r="A13" s="154"/>
      <c r="B13" s="159"/>
      <c r="C13" s="175"/>
      <c r="D13" s="176">
        <v>102188</v>
      </c>
      <c r="E13" s="177"/>
      <c r="F13" s="178">
        <v>280706</v>
      </c>
      <c r="G13" s="179"/>
      <c r="H13" s="165"/>
    </row>
    <row r="14" spans="1:8" x14ac:dyDescent="0.2">
      <c r="A14" s="166"/>
      <c r="B14" s="167"/>
      <c r="C14" s="168"/>
      <c r="D14" s="169">
        <v>50518</v>
      </c>
      <c r="E14" s="170"/>
      <c r="F14" s="171">
        <v>122291</v>
      </c>
      <c r="G14" s="172"/>
      <c r="H14" s="173"/>
    </row>
    <row r="17" spans="1:11" x14ac:dyDescent="0.2">
      <c r="A17" s="150" t="s">
        <v>53</v>
      </c>
    </row>
    <row r="18" spans="1:11" x14ac:dyDescent="0.2">
      <c r="A18" s="180"/>
      <c r="B18" s="180" t="str">
        <f>実質収支比率等に係る経年分析!F$46</f>
        <v>H27</v>
      </c>
      <c r="C18" s="180" t="str">
        <f>実質収支比率等に係る経年分析!G$46</f>
        <v>H28</v>
      </c>
      <c r="D18" s="180" t="str">
        <f>実質収支比率等に係る経年分析!H$46</f>
        <v>H29</v>
      </c>
      <c r="E18" s="180" t="str">
        <f>実質収支比率等に係る経年分析!I$46</f>
        <v>H30</v>
      </c>
      <c r="F18" s="180" t="str">
        <f>実質収支比率等に係る経年分析!J$46</f>
        <v>R01</v>
      </c>
    </row>
    <row r="19" spans="1:11" x14ac:dyDescent="0.2">
      <c r="A19" s="180" t="s">
        <v>54</v>
      </c>
      <c r="B19" s="180">
        <f>ROUND(VALUE(SUBSTITUTE(実質収支比率等に係る経年分析!F$48,"▲","-")),2)</f>
        <v>5.28</v>
      </c>
      <c r="C19" s="180">
        <f>ROUND(VALUE(SUBSTITUTE(実質収支比率等に係る経年分析!G$48,"▲","-")),2)</f>
        <v>4.5599999999999996</v>
      </c>
      <c r="D19" s="180">
        <f>ROUND(VALUE(SUBSTITUTE(実質収支比率等に係る経年分析!H$48,"▲","-")),2)</f>
        <v>4.9800000000000004</v>
      </c>
      <c r="E19" s="180">
        <f>ROUND(VALUE(SUBSTITUTE(実質収支比率等に係る経年分析!I$48,"▲","-")),2)</f>
        <v>6.28</v>
      </c>
      <c r="F19" s="180">
        <f>ROUND(VALUE(SUBSTITUTE(実質収支比率等に係る経年分析!J$48,"▲","-")),2)</f>
        <v>3.16</v>
      </c>
    </row>
    <row r="20" spans="1:11" x14ac:dyDescent="0.2">
      <c r="A20" s="180" t="s">
        <v>55</v>
      </c>
      <c r="B20" s="180">
        <f>ROUND(VALUE(SUBSTITUTE(実質収支比率等に係る経年分析!F$47,"▲","-")),2)</f>
        <v>36.020000000000003</v>
      </c>
      <c r="C20" s="180">
        <f>ROUND(VALUE(SUBSTITUTE(実質収支比率等に係る経年分析!G$47,"▲","-")),2)</f>
        <v>39.840000000000003</v>
      </c>
      <c r="D20" s="180">
        <f>ROUND(VALUE(SUBSTITUTE(実質収支比率等に係る経年分析!H$47,"▲","-")),2)</f>
        <v>42.86</v>
      </c>
      <c r="E20" s="180">
        <f>ROUND(VALUE(SUBSTITUTE(実質収支比率等に係る経年分析!I$47,"▲","-")),2)</f>
        <v>44.35</v>
      </c>
      <c r="F20" s="180">
        <f>ROUND(VALUE(SUBSTITUTE(実質収支比率等に係る経年分析!J$47,"▲","-")),2)</f>
        <v>46.12</v>
      </c>
    </row>
    <row r="21" spans="1:11" x14ac:dyDescent="0.2">
      <c r="A21" s="180" t="s">
        <v>56</v>
      </c>
      <c r="B21" s="180">
        <f>IF(ISNUMBER(VALUE(SUBSTITUTE(実質収支比率等に係る経年分析!F$49,"▲","-"))),ROUND(VALUE(SUBSTITUTE(実質収支比率等に係る経年分析!F$49,"▲","-")),2),NA())</f>
        <v>8.2200000000000006</v>
      </c>
      <c r="C21" s="180">
        <f>IF(ISNUMBER(VALUE(SUBSTITUTE(実質収支比率等に係る経年分析!G$49,"▲","-"))),ROUND(VALUE(SUBSTITUTE(実質収支比率等に係る経年分析!G$49,"▲","-")),2),NA())</f>
        <v>6.22</v>
      </c>
      <c r="D21" s="180">
        <f>IF(ISNUMBER(VALUE(SUBSTITUTE(実質収支比率等に係る経年分析!H$49,"▲","-"))),ROUND(VALUE(SUBSTITUTE(実質収支比率等に係る経年分析!H$49,"▲","-")),2),NA())</f>
        <v>6.44</v>
      </c>
      <c r="E21" s="180">
        <f>IF(ISNUMBER(VALUE(SUBSTITUTE(実質収支比率等に係る経年分析!I$49,"▲","-"))),ROUND(VALUE(SUBSTITUTE(実質収支比率等に係る経年分析!I$49,"▲","-")),2),NA())</f>
        <v>5.18</v>
      </c>
      <c r="F21" s="180">
        <f>IF(ISNUMBER(VALUE(SUBSTITUTE(実質収支比率等に係る経年分析!J$49,"▲","-"))),ROUND(VALUE(SUBSTITUTE(実質収支比率等に係る経年分析!J$49,"▲","-")),2),NA())</f>
        <v>1</v>
      </c>
    </row>
    <row r="24" spans="1:11" x14ac:dyDescent="0.2">
      <c r="A24" s="150" t="s">
        <v>57</v>
      </c>
    </row>
    <row r="25" spans="1:11" x14ac:dyDescent="0.2">
      <c r="A25" s="181"/>
      <c r="B25" s="181" t="str">
        <f>連結実質赤字比率に係る赤字・黒字の構成分析!F$33</f>
        <v>H27</v>
      </c>
      <c r="C25" s="181"/>
      <c r="D25" s="181" t="str">
        <f>連結実質赤字比率に係る赤字・黒字の構成分析!G$33</f>
        <v>H28</v>
      </c>
      <c r="E25" s="181"/>
      <c r="F25" s="181" t="str">
        <f>連結実質赤字比率に係る赤字・黒字の構成分析!H$33</f>
        <v>H29</v>
      </c>
      <c r="G25" s="181"/>
      <c r="H25" s="181" t="str">
        <f>連結実質赤字比率に係る赤字・黒字の構成分析!I$33</f>
        <v>H30</v>
      </c>
      <c r="I25" s="181"/>
      <c r="J25" s="181" t="str">
        <f>連結実質赤字比率に係る赤字・黒字の構成分析!J$33</f>
        <v>R01</v>
      </c>
      <c r="K25" s="181"/>
    </row>
    <row r="26" spans="1:11" x14ac:dyDescent="0.2">
      <c r="A26" s="181"/>
      <c r="B26" s="181" t="s">
        <v>58</v>
      </c>
      <c r="C26" s="181" t="s">
        <v>59</v>
      </c>
      <c r="D26" s="181" t="s">
        <v>58</v>
      </c>
      <c r="E26" s="181" t="s">
        <v>59</v>
      </c>
      <c r="F26" s="181" t="s">
        <v>58</v>
      </c>
      <c r="G26" s="181" t="s">
        <v>59</v>
      </c>
      <c r="H26" s="181" t="s">
        <v>58</v>
      </c>
      <c r="I26" s="181" t="s">
        <v>59</v>
      </c>
      <c r="J26" s="181" t="s">
        <v>58</v>
      </c>
      <c r="K26" s="181" t="s">
        <v>59</v>
      </c>
    </row>
    <row r="27" spans="1:11" x14ac:dyDescent="0.2">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#N/A</v>
      </c>
      <c r="C27" s="181">
        <f>IF(ROUND(VALUE(SUBSTITUTE(連結実質赤字比率に係る赤字・黒字の構成分析!F$43,"▲", "-")), 2) &gt;= 0, ABS(ROUND(VALUE(SUBSTITUTE(連結実質赤字比率に係る赤字・黒字の構成分析!F$43,"▲", "-")), 2)), NA())</f>
        <v>0</v>
      </c>
      <c r="D27" s="181" t="e">
        <f>IF(ROUND(VALUE(SUBSTITUTE(連結実質赤字比率に係る赤字・黒字の構成分析!G$43,"▲", "-")), 2) &lt; 0, ABS(ROUND(VALUE(SUBSTITUTE(連結実質赤字比率に係る赤字・黒字の構成分析!G$43,"▲", "-")), 2)), NA())</f>
        <v>#N/A</v>
      </c>
      <c r="E27" s="181">
        <f>IF(ROUND(VALUE(SUBSTITUTE(連結実質赤字比率に係る赤字・黒字の構成分析!G$43,"▲", "-")), 2) &gt;= 0, ABS(ROUND(VALUE(SUBSTITUTE(連結実質赤字比率に係る赤字・黒字の構成分析!G$43,"▲", "-")), 2)), NA())</f>
        <v>0</v>
      </c>
      <c r="F27" s="181" t="e">
        <f>IF(ROUND(VALUE(SUBSTITUTE(連結実質赤字比率に係る赤字・黒字の構成分析!H$43,"▲", "-")), 2) &lt; 0, ABS(ROUND(VALUE(SUBSTITUTE(連結実質赤字比率に係る赤字・黒字の構成分析!H$43,"▲", "-")), 2)), NA())</f>
        <v>#N/A</v>
      </c>
      <c r="G27" s="181">
        <f>IF(ROUND(VALUE(SUBSTITUTE(連結実質赤字比率に係る赤字・黒字の構成分析!H$43,"▲", "-")), 2) &gt;= 0, ABS(ROUND(VALUE(SUBSTITUTE(連結実質赤字比率に係る赤字・黒字の構成分析!H$43,"▲", "-")), 2)), NA())</f>
        <v>0</v>
      </c>
      <c r="H27" s="181" t="e">
        <f>IF(ROUND(VALUE(SUBSTITUTE(連結実質赤字比率に係る赤字・黒字の構成分析!I$43,"▲", "-")), 2) &lt; 0, ABS(ROUND(VALUE(SUBSTITUTE(連結実質赤字比率に係る赤字・黒字の構成分析!I$43,"▲", "-")), 2)), NA())</f>
        <v>#N/A</v>
      </c>
      <c r="I27" s="181">
        <f>IF(ROUND(VALUE(SUBSTITUTE(連結実質赤字比率に係る赤字・黒字の構成分析!I$43,"▲", "-")), 2) &gt;= 0, ABS(ROUND(VALUE(SUBSTITUTE(連結実質赤字比率に係る赤字・黒字の構成分析!I$43,"▲", "-")), 2)), NA())</f>
        <v>0</v>
      </c>
      <c r="J27" s="181" t="e">
        <f>IF(ROUND(VALUE(SUBSTITUTE(連結実質赤字比率に係る赤字・黒字の構成分析!J$43,"▲", "-")), 2) &lt; 0, ABS(ROUND(VALUE(SUBSTITUTE(連結実質赤字比率に係る赤字・黒字の構成分析!J$43,"▲", "-")), 2)), NA())</f>
        <v>#N/A</v>
      </c>
      <c r="K27" s="181">
        <f>IF(ROUND(VALUE(SUBSTITUTE(連結実質赤字比率に係る赤字・黒字の構成分析!J$43,"▲", "-")), 2) &gt;= 0, ABS(ROUND(VALUE(SUBSTITUTE(連結実質赤字比率に係る赤字・黒字の構成分析!J$43,"▲", "-")), 2)), NA())</f>
        <v>0</v>
      </c>
    </row>
    <row r="28" spans="1:11" x14ac:dyDescent="0.2">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#VALUE!</v>
      </c>
      <c r="C28" s="181" t="e">
        <f>IF(ROUND(VALUE(SUBSTITUTE(連結実質赤字比率に係る赤字・黒字の構成分析!F$42,"▲", "-")), 2) &gt;= 0, ABS(ROUND(VALUE(SUBSTITUTE(連結実質赤字比率に係る赤字・黒字の構成分析!F$42,"▲", "-")), 2)), NA())</f>
        <v>#VALUE!</v>
      </c>
      <c r="D28" s="181" t="e">
        <f>IF(ROUND(VALUE(SUBSTITUTE(連結実質赤字比率に係る赤字・黒字の構成分析!G$42,"▲", "-")), 2) &lt; 0, ABS(ROUND(VALUE(SUBSTITUTE(連結実質赤字比率に係る赤字・黒字の構成分析!G$42,"▲", "-")), 2)), NA())</f>
        <v>#VALUE!</v>
      </c>
      <c r="E28" s="181" t="e">
        <f>IF(ROUND(VALUE(SUBSTITUTE(連結実質赤字比率に係る赤字・黒字の構成分析!G$42,"▲", "-")), 2) &gt;= 0, ABS(ROUND(VALUE(SUBSTITUTE(連結実質赤字比率に係る赤字・黒字の構成分析!G$42,"▲", "-")), 2)), NA())</f>
        <v>#VALUE!</v>
      </c>
      <c r="F28" s="181" t="e">
        <f>IF(ROUND(VALUE(SUBSTITUTE(連結実質赤字比率に係る赤字・黒字の構成分析!H$42,"▲", "-")), 2) &lt; 0, ABS(ROUND(VALUE(SUBSTITUTE(連結実質赤字比率に係る赤字・黒字の構成分析!H$42,"▲", "-")), 2)), NA())</f>
        <v>#VALUE!</v>
      </c>
      <c r="G28" s="181" t="e">
        <f>IF(ROUND(VALUE(SUBSTITUTE(連結実質赤字比率に係る赤字・黒字の構成分析!H$42,"▲", "-")), 2) &gt;= 0, ABS(ROUND(VALUE(SUBSTITUTE(連結実質赤字比率に係る赤字・黒字の構成分析!H$42,"▲", "-")), 2)), NA())</f>
        <v>#VALUE!</v>
      </c>
      <c r="H28" s="181" t="e">
        <f>IF(ROUND(VALUE(SUBSTITUTE(連結実質赤字比率に係る赤字・黒字の構成分析!I$42,"▲", "-")), 2) &lt; 0, ABS(ROUND(VALUE(SUBSTITUTE(連結実質赤字比率に係る赤字・黒字の構成分析!I$42,"▲", "-")), 2)), NA())</f>
        <v>#VALUE!</v>
      </c>
      <c r="I28" s="181" t="e">
        <f>IF(ROUND(VALUE(SUBSTITUTE(連結実質赤字比率に係る赤字・黒字の構成分析!I$42,"▲", "-")), 2) &gt;= 0, ABS(ROUND(VALUE(SUBSTITUTE(連結実質赤字比率に係る赤字・黒字の構成分析!I$42,"▲", "-")), 2)), NA())</f>
        <v>#VALUE!</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x14ac:dyDescent="0.2">
      <c r="A29" s="181" t="str">
        <f>IF(連結実質赤字比率に係る赤字・黒字の構成分析!C$41="",NA(),連結実質赤字比率に係る赤字・黒字の構成分析!C$41)</f>
        <v>後期高齢者医療事業</v>
      </c>
      <c r="B29" s="181" t="e">
        <f>IF(ROUND(VALUE(SUBSTITUTE(連結実質赤字比率に係る赤字・黒字の構成分析!F$41,"▲", "-")), 2) &lt; 0, ABS(ROUND(VALUE(SUBSTITUTE(連結実質赤字比率に係る赤字・黒字の構成分析!F$41,"▲", "-")), 2)), NA())</f>
        <v>#N/A</v>
      </c>
      <c r="C29" s="181">
        <f>IF(ROUND(VALUE(SUBSTITUTE(連結実質赤字比率に係る赤字・黒字の構成分析!F$41,"▲", "-")), 2) &gt;= 0, ABS(ROUND(VALUE(SUBSTITUTE(連結実質赤字比率に係る赤字・黒字の構成分析!F$41,"▲", "-")), 2)), NA())</f>
        <v>0.02</v>
      </c>
      <c r="D29" s="181" t="e">
        <f>IF(ROUND(VALUE(SUBSTITUTE(連結実質赤字比率に係る赤字・黒字の構成分析!G$41,"▲", "-")), 2) &lt; 0, ABS(ROUND(VALUE(SUBSTITUTE(連結実質赤字比率に係る赤字・黒字の構成分析!G$41,"▲", "-")), 2)), NA())</f>
        <v>#N/A</v>
      </c>
      <c r="E29" s="181">
        <f>IF(ROUND(VALUE(SUBSTITUTE(連結実質赤字比率に係る赤字・黒字の構成分析!G$41,"▲", "-")), 2) &gt;= 0, ABS(ROUND(VALUE(SUBSTITUTE(連結実質赤字比率に係る赤字・黒字の構成分析!G$41,"▲", "-")), 2)), NA())</f>
        <v>0.02</v>
      </c>
      <c r="F29" s="181" t="e">
        <f>IF(ROUND(VALUE(SUBSTITUTE(連結実質赤字比率に係る赤字・黒字の構成分析!H$41,"▲", "-")), 2) &lt; 0, ABS(ROUND(VALUE(SUBSTITUTE(連結実質赤字比率に係る赤字・黒字の構成分析!H$41,"▲", "-")), 2)), NA())</f>
        <v>#N/A</v>
      </c>
      <c r="G29" s="181">
        <f>IF(ROUND(VALUE(SUBSTITUTE(連結実質赤字比率に係る赤字・黒字の構成分析!H$41,"▲", "-")), 2) &gt;= 0, ABS(ROUND(VALUE(SUBSTITUTE(連結実質赤字比率に係る赤字・黒字の構成分析!H$41,"▲", "-")), 2)), NA())</f>
        <v>0.01</v>
      </c>
      <c r="H29" s="181" t="e">
        <f>IF(ROUND(VALUE(SUBSTITUTE(連結実質赤字比率に係る赤字・黒字の構成分析!I$41,"▲", "-")), 2) &lt; 0, ABS(ROUND(VALUE(SUBSTITUTE(連結実質赤字比率に係る赤字・黒字の構成分析!I$41,"▲", "-")), 2)), NA())</f>
        <v>#N/A</v>
      </c>
      <c r="I29" s="181">
        <f>IF(ROUND(VALUE(SUBSTITUTE(連結実質赤字比率に係る赤字・黒字の構成分析!I$41,"▲", "-")), 2) &gt;= 0, ABS(ROUND(VALUE(SUBSTITUTE(連結実質赤字比率に係る赤字・黒字の構成分析!I$41,"▲", "-")), 2)), NA())</f>
        <v>0.02</v>
      </c>
      <c r="J29" s="181" t="e">
        <f>IF(ROUND(VALUE(SUBSTITUTE(連結実質赤字比率に係る赤字・黒字の構成分析!J$41,"▲", "-")), 2) &lt; 0, ABS(ROUND(VALUE(SUBSTITUTE(連結実質赤字比率に係る赤字・黒字の構成分析!J$41,"▲", "-")), 2)), NA())</f>
        <v>#N/A</v>
      </c>
      <c r="K29" s="181">
        <f>IF(ROUND(VALUE(SUBSTITUTE(連結実質赤字比率に係る赤字・黒字の構成分析!J$41,"▲", "-")), 2) &gt;= 0, ABS(ROUND(VALUE(SUBSTITUTE(連結実質赤字比率に係る赤字・黒字の構成分析!J$41,"▲", "-")), 2)), NA())</f>
        <v>0.01</v>
      </c>
    </row>
    <row r="30" spans="1:11" x14ac:dyDescent="0.2">
      <c r="A30" s="181" t="str">
        <f>IF(連結実質赤字比率に係る赤字・黒字の構成分析!C$40="",NA(),連結実質赤字比率に係る赤字・黒字の構成分析!C$40)</f>
        <v>介護保険特別会計（サービス事業勘定）</v>
      </c>
      <c r="B30" s="181" t="e">
        <f>IF(ROUND(VALUE(SUBSTITUTE(連結実質赤字比率に係る赤字・黒字の構成分析!F$40,"▲", "-")), 2) &lt; 0, ABS(ROUND(VALUE(SUBSTITUTE(連結実質赤字比率に係る赤字・黒字の構成分析!F$40,"▲", "-")), 2)), NA())</f>
        <v>#N/A</v>
      </c>
      <c r="C30" s="181">
        <f>IF(ROUND(VALUE(SUBSTITUTE(連結実質赤字比率に係る赤字・黒字の構成分析!F$40,"▲", "-")), 2) &gt;= 0, ABS(ROUND(VALUE(SUBSTITUTE(連結実質赤字比率に係る赤字・黒字の構成分析!F$40,"▲", "-")), 2)), NA())</f>
        <v>0.02</v>
      </c>
      <c r="D30" s="181" t="e">
        <f>IF(ROUND(VALUE(SUBSTITUTE(連結実質赤字比率に係る赤字・黒字の構成分析!G$40,"▲", "-")), 2) &lt; 0, ABS(ROUND(VALUE(SUBSTITUTE(連結実質赤字比率に係る赤字・黒字の構成分析!G$40,"▲", "-")), 2)), NA())</f>
        <v>#N/A</v>
      </c>
      <c r="E30" s="181">
        <f>IF(ROUND(VALUE(SUBSTITUTE(連結実質赤字比率に係る赤字・黒字の構成分析!G$40,"▲", "-")), 2) &gt;= 0, ABS(ROUND(VALUE(SUBSTITUTE(連結実質赤字比率に係る赤字・黒字の構成分析!G$40,"▲", "-")), 2)), NA())</f>
        <v>0</v>
      </c>
      <c r="F30" s="181" t="e">
        <f>IF(ROUND(VALUE(SUBSTITUTE(連結実質赤字比率に係る赤字・黒字の構成分析!H$40,"▲", "-")), 2) &lt; 0, ABS(ROUND(VALUE(SUBSTITUTE(連結実質赤字比率に係る赤字・黒字の構成分析!H$40,"▲", "-")), 2)), NA())</f>
        <v>#N/A</v>
      </c>
      <c r="G30" s="181">
        <f>IF(ROUND(VALUE(SUBSTITUTE(連結実質赤字比率に係る赤字・黒字の構成分析!H$40,"▲", "-")), 2) &gt;= 0, ABS(ROUND(VALUE(SUBSTITUTE(連結実質赤字比率に係る赤字・黒字の構成分析!H$40,"▲", "-")), 2)), NA())</f>
        <v>0</v>
      </c>
      <c r="H30" s="181" t="e">
        <f>IF(ROUND(VALUE(SUBSTITUTE(連結実質赤字比率に係る赤字・黒字の構成分析!I$40,"▲", "-")), 2) &lt; 0, ABS(ROUND(VALUE(SUBSTITUTE(連結実質赤字比率に係る赤字・黒字の構成分析!I$40,"▲", "-")), 2)), NA())</f>
        <v>#N/A</v>
      </c>
      <c r="I30" s="181">
        <f>IF(ROUND(VALUE(SUBSTITUTE(連結実質赤字比率に係る赤字・黒字の構成分析!I$40,"▲", "-")), 2) &gt;= 0, ABS(ROUND(VALUE(SUBSTITUTE(連結実質赤字比率に係る赤字・黒字の構成分析!I$40,"▲", "-")), 2)), NA())</f>
        <v>0.01</v>
      </c>
      <c r="J30" s="181" t="e">
        <f>IF(ROUND(VALUE(SUBSTITUTE(連結実質赤字比率に係る赤字・黒字の構成分析!J$40,"▲", "-")), 2) &lt; 0, ABS(ROUND(VALUE(SUBSTITUTE(連結実質赤字比率に係る赤字・黒字の構成分析!J$40,"▲", "-")), 2)), NA())</f>
        <v>#N/A</v>
      </c>
      <c r="K30" s="181">
        <f>IF(ROUND(VALUE(SUBSTITUTE(連結実質赤字比率に係る赤字・黒字の構成分析!J$40,"▲", "-")), 2) &gt;= 0, ABS(ROUND(VALUE(SUBSTITUTE(連結実質赤字比率に係る赤字・黒字の構成分析!J$40,"▲", "-")), 2)), NA())</f>
        <v>0.01</v>
      </c>
    </row>
    <row r="31" spans="1:11" x14ac:dyDescent="0.2">
      <c r="A31" s="181" t="str">
        <f>IF(連結実質赤字比率に係る赤字・黒字の構成分析!C$39="",NA(),連結実質赤字比率に係る赤字・黒字の構成分析!C$39)</f>
        <v>下水道事業特別会計</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0.15</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0.1</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0.11</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0.11</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0.1</v>
      </c>
    </row>
    <row r="32" spans="1:11" x14ac:dyDescent="0.2">
      <c r="A32" s="181" t="str">
        <f>IF(連結実質赤字比率に係る赤字・黒字の構成分析!C$38="",NA(),連結実質赤字比率に係る赤字・黒字の構成分析!C$38)</f>
        <v>国民健康保険特別会計（直診勘定）</v>
      </c>
      <c r="B32" s="181" t="e">
        <f>IF(ROUND(VALUE(SUBSTITUTE(連結実質赤字比率に係る赤字・黒字の構成分析!F$38,"▲", "-")), 2) &lt; 0, ABS(ROUND(VALUE(SUBSTITUTE(連結実質赤字比率に係る赤字・黒字の構成分析!F$38,"▲", "-")), 2)), NA())</f>
        <v>#N/A</v>
      </c>
      <c r="C32" s="181">
        <f>IF(ROUND(VALUE(SUBSTITUTE(連結実質赤字比率に係る赤字・黒字の構成分析!F$38,"▲", "-")), 2) &gt;= 0, ABS(ROUND(VALUE(SUBSTITUTE(連結実質赤字比率に係る赤字・黒字の構成分析!F$38,"▲", "-")), 2)), NA())</f>
        <v>0.28000000000000003</v>
      </c>
      <c r="D32" s="181" t="e">
        <f>IF(ROUND(VALUE(SUBSTITUTE(連結実質赤字比率に係る赤字・黒字の構成分析!G$38,"▲", "-")), 2) &lt; 0, ABS(ROUND(VALUE(SUBSTITUTE(連結実質赤字比率に係る赤字・黒字の構成分析!G$38,"▲", "-")), 2)), NA())</f>
        <v>#N/A</v>
      </c>
      <c r="E32" s="181">
        <f>IF(ROUND(VALUE(SUBSTITUTE(連結実質赤字比率に係る赤字・黒字の構成分析!G$38,"▲", "-")), 2) &gt;= 0, ABS(ROUND(VALUE(SUBSTITUTE(連結実質赤字比率に係る赤字・黒字の構成分析!G$38,"▲", "-")), 2)), NA())</f>
        <v>0.5</v>
      </c>
      <c r="F32" s="181" t="e">
        <f>IF(ROUND(VALUE(SUBSTITUTE(連結実質赤字比率に係る赤字・黒字の構成分析!H$38,"▲", "-")), 2) &lt; 0, ABS(ROUND(VALUE(SUBSTITUTE(連結実質赤字比率に係る赤字・黒字の構成分析!H$38,"▲", "-")), 2)), NA())</f>
        <v>#N/A</v>
      </c>
      <c r="G32" s="181">
        <f>IF(ROUND(VALUE(SUBSTITUTE(連結実質赤字比率に係る赤字・黒字の構成分析!H$38,"▲", "-")), 2) &gt;= 0, ABS(ROUND(VALUE(SUBSTITUTE(連結実質赤字比率に係る赤字・黒字の構成分析!H$38,"▲", "-")), 2)), NA())</f>
        <v>0.43</v>
      </c>
      <c r="H32" s="181" t="e">
        <f>IF(ROUND(VALUE(SUBSTITUTE(連結実質赤字比率に係る赤字・黒字の構成分析!I$38,"▲", "-")), 2) &lt; 0, ABS(ROUND(VALUE(SUBSTITUTE(連結実質赤字比率に係る赤字・黒字の構成分析!I$38,"▲", "-")), 2)), NA())</f>
        <v>#N/A</v>
      </c>
      <c r="I32" s="181">
        <f>IF(ROUND(VALUE(SUBSTITUTE(連結実質赤字比率に係る赤字・黒字の構成分析!I$38,"▲", "-")), 2) &gt;= 0, ABS(ROUND(VALUE(SUBSTITUTE(連結実質赤字比率に係る赤字・黒字の構成分析!I$38,"▲", "-")), 2)), NA())</f>
        <v>7.0000000000000007E-2</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0.12</v>
      </c>
    </row>
    <row r="33" spans="1:16" x14ac:dyDescent="0.2">
      <c r="A33" s="181" t="str">
        <f>IF(連結実質赤字比率に係る赤字・黒字の構成分析!C$37="",NA(),連結実質赤字比率に係る赤字・黒字の構成分析!C$37)</f>
        <v>簡易水道事業特別会計</v>
      </c>
      <c r="B33" s="181" t="e">
        <f>IF(ROUND(VALUE(SUBSTITUTE(連結実質赤字比率に係る赤字・黒字の構成分析!F$37,"▲", "-")), 2) &lt; 0, ABS(ROUND(VALUE(SUBSTITUTE(連結実質赤字比率に係る赤字・黒字の構成分析!F$37,"▲", "-")), 2)), NA())</f>
        <v>#N/A</v>
      </c>
      <c r="C33" s="181">
        <f>IF(ROUND(VALUE(SUBSTITUTE(連結実質赤字比率に係る赤字・黒字の構成分析!F$37,"▲", "-")), 2) &gt;= 0, ABS(ROUND(VALUE(SUBSTITUTE(連結実質赤字比率に係る赤字・黒字の構成分析!F$37,"▲", "-")), 2)), NA())</f>
        <v>0.22</v>
      </c>
      <c r="D33" s="181" t="e">
        <f>IF(ROUND(VALUE(SUBSTITUTE(連結実質赤字比率に係る赤字・黒字の構成分析!G$37,"▲", "-")), 2) &lt; 0, ABS(ROUND(VALUE(SUBSTITUTE(連結実質赤字比率に係る赤字・黒字の構成分析!G$37,"▲", "-")), 2)), NA())</f>
        <v>#N/A</v>
      </c>
      <c r="E33" s="181">
        <f>IF(ROUND(VALUE(SUBSTITUTE(連結実質赤字比率に係る赤字・黒字の構成分析!G$37,"▲", "-")), 2) &gt;= 0, ABS(ROUND(VALUE(SUBSTITUTE(連結実質赤字比率に係る赤字・黒字の構成分析!G$37,"▲", "-")), 2)), NA())</f>
        <v>0.36</v>
      </c>
      <c r="F33" s="181" t="e">
        <f>IF(ROUND(VALUE(SUBSTITUTE(連結実質赤字比率に係る赤字・黒字の構成分析!H$37,"▲", "-")), 2) &lt; 0, ABS(ROUND(VALUE(SUBSTITUTE(連結実質赤字比率に係る赤字・黒字の構成分析!H$37,"▲", "-")), 2)), NA())</f>
        <v>#N/A</v>
      </c>
      <c r="G33" s="181">
        <f>IF(ROUND(VALUE(SUBSTITUTE(連結実質赤字比率に係る赤字・黒字の構成分析!H$37,"▲", "-")), 2) &gt;= 0, ABS(ROUND(VALUE(SUBSTITUTE(連結実質赤字比率に係る赤字・黒字の構成分析!H$37,"▲", "-")), 2)), NA())</f>
        <v>0.66</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0.52</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0.26</v>
      </c>
    </row>
    <row r="34" spans="1:16" x14ac:dyDescent="0.2">
      <c r="A34" s="181" t="str">
        <f>IF(連結実質赤字比率に係る赤字・黒字の構成分析!C$36="",NA(),連結実質赤字比率に係る赤字・黒字の構成分析!C$36)</f>
        <v>介護保険特別会計（保険事業勘定）</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0.69</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0.72</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1.28</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0.45</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0.66</v>
      </c>
    </row>
    <row r="35" spans="1:16" x14ac:dyDescent="0.2">
      <c r="A35" s="181" t="str">
        <f>IF(連結実質赤字比率に係る赤字・黒字の構成分析!C$35="",NA(),連結実質赤字比率に係る赤字・黒字の構成分析!C$35)</f>
        <v>国民健康保険特別会計（事業勘定）</v>
      </c>
      <c r="B35" s="181" t="e">
        <f>IF(ROUND(VALUE(SUBSTITUTE(連結実質赤字比率に係る赤字・黒字の構成分析!F$35,"▲", "-")), 2) &lt; 0, ABS(ROUND(VALUE(SUBSTITUTE(連結実質赤字比率に係る赤字・黒字の構成分析!F$35,"▲", "-")), 2)), NA())</f>
        <v>#N/A</v>
      </c>
      <c r="C35" s="181">
        <f>IF(ROUND(VALUE(SUBSTITUTE(連結実質赤字比率に係る赤字・黒字の構成分析!F$35,"▲", "-")), 2) &gt;= 0, ABS(ROUND(VALUE(SUBSTITUTE(連結実質赤字比率に係る赤字・黒字の構成分析!F$35,"▲", "-")), 2)), NA())</f>
        <v>2.0099999999999998</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2.41</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2.61</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2.5099999999999998</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2.31</v>
      </c>
    </row>
    <row r="36" spans="1:16" x14ac:dyDescent="0.2">
      <c r="A36" s="181" t="str">
        <f>IF(連結実質赤字比率に係る赤字・黒字の構成分析!C$34="",NA(),連結実質赤字比率に係る赤字・黒字の構成分析!C$34)</f>
        <v>一般会計</v>
      </c>
      <c r="B36" s="181" t="e">
        <f>IF(ROUND(VALUE(SUBSTITUTE(連結実質赤字比率に係る赤字・黒字の構成分析!F$34,"▲", "-")), 2) &lt; 0, ABS(ROUND(VALUE(SUBSTITUTE(連結実質赤字比率に係る赤字・黒字の構成分析!F$34,"▲", "-")), 2)), NA())</f>
        <v>#N/A</v>
      </c>
      <c r="C36" s="181">
        <f>IF(ROUND(VALUE(SUBSTITUTE(連結実質赤字比率に係る赤字・黒字の構成分析!F$34,"▲", "-")), 2) &gt;= 0, ABS(ROUND(VALUE(SUBSTITUTE(連結実質赤字比率に係る赤字・黒字の構成分析!F$34,"▲", "-")), 2)), NA())</f>
        <v>5.27</v>
      </c>
      <c r="D36" s="181" t="e">
        <f>IF(ROUND(VALUE(SUBSTITUTE(連結実質赤字比率に係る赤字・黒字の構成分析!G$34,"▲", "-")), 2) &lt; 0, ABS(ROUND(VALUE(SUBSTITUTE(連結実質赤字比率に係る赤字・黒字の構成分析!G$34,"▲", "-")), 2)), NA())</f>
        <v>#N/A</v>
      </c>
      <c r="E36" s="181">
        <f>IF(ROUND(VALUE(SUBSTITUTE(連結実質赤字比率に係る赤字・黒字の構成分析!G$34,"▲", "-")), 2) &gt;= 0, ABS(ROUND(VALUE(SUBSTITUTE(連結実質赤字比率に係る赤字・黒字の構成分析!G$34,"▲", "-")), 2)), NA())</f>
        <v>4.5599999999999996</v>
      </c>
      <c r="F36" s="181" t="e">
        <f>IF(ROUND(VALUE(SUBSTITUTE(連結実質赤字比率に係る赤字・黒字の構成分析!H$34,"▲", "-")), 2) &lt; 0, ABS(ROUND(VALUE(SUBSTITUTE(連結実質赤字比率に係る赤字・黒字の構成分析!H$34,"▲", "-")), 2)), NA())</f>
        <v>#N/A</v>
      </c>
      <c r="G36" s="181">
        <f>IF(ROUND(VALUE(SUBSTITUTE(連結実質赤字比率に係る赤字・黒字の構成分析!H$34,"▲", "-")), 2) &gt;= 0, ABS(ROUND(VALUE(SUBSTITUTE(連結実質赤字比率に係る赤字・黒字の構成分析!H$34,"▲", "-")), 2)), NA())</f>
        <v>4.9800000000000004</v>
      </c>
      <c r="H36" s="181" t="e">
        <f>IF(ROUND(VALUE(SUBSTITUTE(連結実質赤字比率に係る赤字・黒字の構成分析!I$34,"▲", "-")), 2) &lt; 0, ABS(ROUND(VALUE(SUBSTITUTE(連結実質赤字比率に係る赤字・黒字の構成分析!I$34,"▲", "-")), 2)), NA())</f>
        <v>#N/A</v>
      </c>
      <c r="I36" s="181">
        <f>IF(ROUND(VALUE(SUBSTITUTE(連結実質赤字比率に係る赤字・黒字の構成分析!I$34,"▲", "-")), 2) &gt;= 0, ABS(ROUND(VALUE(SUBSTITUTE(連結実質赤字比率に係る赤字・黒字の構成分析!I$34,"▲", "-")), 2)), NA())</f>
        <v>6.27</v>
      </c>
      <c r="J36" s="181" t="e">
        <f>IF(ROUND(VALUE(SUBSTITUTE(連結実質赤字比率に係る赤字・黒字の構成分析!J$34,"▲", "-")), 2) &lt; 0, ABS(ROUND(VALUE(SUBSTITUTE(連結実質赤字比率に係る赤字・黒字の構成分析!J$34,"▲", "-")), 2)), NA())</f>
        <v>#N/A</v>
      </c>
      <c r="K36" s="181">
        <f>IF(ROUND(VALUE(SUBSTITUTE(連結実質赤字比率に係る赤字・黒字の構成分析!J$34,"▲", "-")), 2) &gt;= 0, ABS(ROUND(VALUE(SUBSTITUTE(連結実質赤字比率に係る赤字・黒字の構成分析!J$34,"▲", "-")), 2)), NA())</f>
        <v>3.16</v>
      </c>
    </row>
    <row r="39" spans="1:16" x14ac:dyDescent="0.2">
      <c r="A39" s="150" t="s">
        <v>60</v>
      </c>
    </row>
    <row r="40" spans="1:16" x14ac:dyDescent="0.2">
      <c r="A40" s="182"/>
      <c r="B40" s="182" t="str">
        <f>'実質公債費比率（分子）の構造'!K$44</f>
        <v>H27</v>
      </c>
      <c r="C40" s="182"/>
      <c r="D40" s="182"/>
      <c r="E40" s="182" t="str">
        <f>'実質公債費比率（分子）の構造'!L$44</f>
        <v>H28</v>
      </c>
      <c r="F40" s="182"/>
      <c r="G40" s="182"/>
      <c r="H40" s="182" t="str">
        <f>'実質公債費比率（分子）の構造'!M$44</f>
        <v>H29</v>
      </c>
      <c r="I40" s="182"/>
      <c r="J40" s="182"/>
      <c r="K40" s="182" t="str">
        <f>'実質公債費比率（分子）の構造'!N$44</f>
        <v>H30</v>
      </c>
      <c r="L40" s="182"/>
      <c r="M40" s="182"/>
      <c r="N40" s="182" t="str">
        <f>'実質公債費比率（分子）の構造'!O$44</f>
        <v>R01</v>
      </c>
      <c r="O40" s="182"/>
      <c r="P40" s="182"/>
    </row>
    <row r="41" spans="1:16" x14ac:dyDescent="0.2">
      <c r="A41" s="182"/>
      <c r="B41" s="182" t="s">
        <v>61</v>
      </c>
      <c r="C41" s="182"/>
      <c r="D41" s="182" t="s">
        <v>62</v>
      </c>
      <c r="E41" s="182" t="s">
        <v>61</v>
      </c>
      <c r="F41" s="182"/>
      <c r="G41" s="182" t="s">
        <v>62</v>
      </c>
      <c r="H41" s="182" t="s">
        <v>61</v>
      </c>
      <c r="I41" s="182"/>
      <c r="J41" s="182" t="s">
        <v>62</v>
      </c>
      <c r="K41" s="182" t="s">
        <v>61</v>
      </c>
      <c r="L41" s="182"/>
      <c r="M41" s="182" t="s">
        <v>62</v>
      </c>
      <c r="N41" s="182" t="s">
        <v>61</v>
      </c>
      <c r="O41" s="182"/>
      <c r="P41" s="182" t="s">
        <v>62</v>
      </c>
    </row>
    <row r="42" spans="1:16" x14ac:dyDescent="0.2">
      <c r="A42" s="182" t="s">
        <v>63</v>
      </c>
      <c r="B42" s="182"/>
      <c r="C42" s="182"/>
      <c r="D42" s="182">
        <f>'実質公債費比率（分子）の構造'!K$52</f>
        <v>354</v>
      </c>
      <c r="E42" s="182"/>
      <c r="F42" s="182"/>
      <c r="G42" s="182">
        <f>'実質公債費比率（分子）の構造'!L$52</f>
        <v>340</v>
      </c>
      <c r="H42" s="182"/>
      <c r="I42" s="182"/>
      <c r="J42" s="182">
        <f>'実質公債費比率（分子）の構造'!M$52</f>
        <v>343</v>
      </c>
      <c r="K42" s="182"/>
      <c r="L42" s="182"/>
      <c r="M42" s="182">
        <f>'実質公債費比率（分子）の構造'!N$52</f>
        <v>352</v>
      </c>
      <c r="N42" s="182"/>
      <c r="O42" s="182"/>
      <c r="P42" s="182">
        <f>'実質公債費比率（分子）の構造'!O$52</f>
        <v>343</v>
      </c>
    </row>
    <row r="43" spans="1:16" x14ac:dyDescent="0.2">
      <c r="A43" s="182" t="s">
        <v>64</v>
      </c>
      <c r="B43" s="182">
        <f>'実質公債費比率（分子）の構造'!K$51</f>
        <v>0</v>
      </c>
      <c r="C43" s="182"/>
      <c r="D43" s="182"/>
      <c r="E43" s="182">
        <f>'実質公債費比率（分子）の構造'!L$51</f>
        <v>0</v>
      </c>
      <c r="F43" s="182"/>
      <c r="G43" s="182"/>
      <c r="H43" s="182">
        <f>'実質公債費比率（分子）の構造'!M$51</f>
        <v>0</v>
      </c>
      <c r="I43" s="182"/>
      <c r="J43" s="182"/>
      <c r="K43" s="182">
        <f>'実質公債費比率（分子）の構造'!N$51</f>
        <v>0</v>
      </c>
      <c r="L43" s="182"/>
      <c r="M43" s="182"/>
      <c r="N43" s="182">
        <f>'実質公債費比率（分子）の構造'!O$51</f>
        <v>0</v>
      </c>
      <c r="O43" s="182"/>
      <c r="P43" s="182"/>
    </row>
    <row r="44" spans="1:16" x14ac:dyDescent="0.2">
      <c r="A44" s="182" t="s">
        <v>65</v>
      </c>
      <c r="B44" s="182" t="str">
        <f>'実質公債費比率（分子）の構造'!K$50</f>
        <v>-</v>
      </c>
      <c r="C44" s="182"/>
      <c r="D44" s="182"/>
      <c r="E44" s="182" t="str">
        <f>'実質公債費比率（分子）の構造'!L$50</f>
        <v>-</v>
      </c>
      <c r="F44" s="182"/>
      <c r="G44" s="182"/>
      <c r="H44" s="182" t="str">
        <f>'実質公債費比率（分子）の構造'!M$50</f>
        <v>-</v>
      </c>
      <c r="I44" s="182"/>
      <c r="J44" s="182"/>
      <c r="K44" s="182" t="str">
        <f>'実質公債費比率（分子）の構造'!N$50</f>
        <v>-</v>
      </c>
      <c r="L44" s="182"/>
      <c r="M44" s="182"/>
      <c r="N44" s="182" t="str">
        <f>'実質公債費比率（分子）の構造'!O$50</f>
        <v>-</v>
      </c>
      <c r="O44" s="182"/>
      <c r="P44" s="182"/>
    </row>
    <row r="45" spans="1:16" x14ac:dyDescent="0.2">
      <c r="A45" s="182" t="s">
        <v>66</v>
      </c>
      <c r="B45" s="182">
        <f>'実質公債費比率（分子）の構造'!K$49</f>
        <v>41</v>
      </c>
      <c r="C45" s="182"/>
      <c r="D45" s="182"/>
      <c r="E45" s="182">
        <f>'実質公債費比率（分子）の構造'!L$49</f>
        <v>47</v>
      </c>
      <c r="F45" s="182"/>
      <c r="G45" s="182"/>
      <c r="H45" s="182">
        <f>'実質公債費比率（分子）の構造'!M$49</f>
        <v>47</v>
      </c>
      <c r="I45" s="182"/>
      <c r="J45" s="182"/>
      <c r="K45" s="182">
        <f>'実質公債費比率（分子）の構造'!N$49</f>
        <v>46</v>
      </c>
      <c r="L45" s="182"/>
      <c r="M45" s="182"/>
      <c r="N45" s="182">
        <f>'実質公債費比率（分子）の構造'!O$49</f>
        <v>42</v>
      </c>
      <c r="O45" s="182"/>
      <c r="P45" s="182"/>
    </row>
    <row r="46" spans="1:16" x14ac:dyDescent="0.2">
      <c r="A46" s="182" t="s">
        <v>67</v>
      </c>
      <c r="B46" s="182">
        <f>'実質公債費比率（分子）の構造'!K$48</f>
        <v>140</v>
      </c>
      <c r="C46" s="182"/>
      <c r="D46" s="182"/>
      <c r="E46" s="182">
        <f>'実質公債費比率（分子）の構造'!L$48</f>
        <v>143</v>
      </c>
      <c r="F46" s="182"/>
      <c r="G46" s="182"/>
      <c r="H46" s="182">
        <f>'実質公債費比率（分子）の構造'!M$48</f>
        <v>164</v>
      </c>
      <c r="I46" s="182"/>
      <c r="J46" s="182"/>
      <c r="K46" s="182">
        <f>'実質公債費比率（分子）の構造'!N$48</f>
        <v>174</v>
      </c>
      <c r="L46" s="182"/>
      <c r="M46" s="182"/>
      <c r="N46" s="182">
        <f>'実質公債費比率（分子）の構造'!O$48</f>
        <v>183</v>
      </c>
      <c r="O46" s="182"/>
      <c r="P46" s="182"/>
    </row>
    <row r="47" spans="1:16" x14ac:dyDescent="0.2">
      <c r="A47" s="182" t="s">
        <v>68</v>
      </c>
      <c r="B47" s="182" t="str">
        <f>'実質公債費比率（分子）の構造'!K$47</f>
        <v>-</v>
      </c>
      <c r="C47" s="182"/>
      <c r="D47" s="182"/>
      <c r="E47" s="182" t="str">
        <f>'実質公債費比率（分子）の構造'!L$47</f>
        <v>-</v>
      </c>
      <c r="F47" s="182"/>
      <c r="G47" s="182"/>
      <c r="H47" s="182" t="str">
        <f>'実質公債費比率（分子）の構造'!M$47</f>
        <v>-</v>
      </c>
      <c r="I47" s="182"/>
      <c r="J47" s="182"/>
      <c r="K47" s="182" t="str">
        <f>'実質公債費比率（分子）の構造'!N$47</f>
        <v>-</v>
      </c>
      <c r="L47" s="182"/>
      <c r="M47" s="182"/>
      <c r="N47" s="182" t="str">
        <f>'実質公債費比率（分子）の構造'!O$47</f>
        <v>-</v>
      </c>
      <c r="O47" s="182"/>
      <c r="P47" s="182"/>
    </row>
    <row r="48" spans="1:16" x14ac:dyDescent="0.2">
      <c r="A48" s="182" t="s">
        <v>69</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x14ac:dyDescent="0.2">
      <c r="A49" s="182" t="s">
        <v>70</v>
      </c>
      <c r="B49" s="182">
        <f>'実質公債費比率（分子）の構造'!K$45</f>
        <v>385</v>
      </c>
      <c r="C49" s="182"/>
      <c r="D49" s="182"/>
      <c r="E49" s="182">
        <f>'実質公債費比率（分子）の構造'!L$45</f>
        <v>331</v>
      </c>
      <c r="F49" s="182"/>
      <c r="G49" s="182"/>
      <c r="H49" s="182">
        <f>'実質公債費比率（分子）の構造'!M$45</f>
        <v>310</v>
      </c>
      <c r="I49" s="182"/>
      <c r="J49" s="182"/>
      <c r="K49" s="182">
        <f>'実質公債費比率（分子）の構造'!N$45</f>
        <v>343</v>
      </c>
      <c r="L49" s="182"/>
      <c r="M49" s="182"/>
      <c r="N49" s="182">
        <f>'実質公債費比率（分子）の構造'!O$45</f>
        <v>325</v>
      </c>
      <c r="O49" s="182"/>
      <c r="P49" s="182"/>
    </row>
    <row r="50" spans="1:16" x14ac:dyDescent="0.2">
      <c r="A50" s="182" t="s">
        <v>71</v>
      </c>
      <c r="B50" s="182" t="e">
        <f>NA()</f>
        <v>#N/A</v>
      </c>
      <c r="C50" s="182">
        <f>IF(ISNUMBER('実質公債費比率（分子）の構造'!K$53),'実質公債費比率（分子）の構造'!K$53,NA())</f>
        <v>212</v>
      </c>
      <c r="D50" s="182" t="e">
        <f>NA()</f>
        <v>#N/A</v>
      </c>
      <c r="E50" s="182" t="e">
        <f>NA()</f>
        <v>#N/A</v>
      </c>
      <c r="F50" s="182">
        <f>IF(ISNUMBER('実質公債費比率（分子）の構造'!L$53),'実質公債費比率（分子）の構造'!L$53,NA())</f>
        <v>181</v>
      </c>
      <c r="G50" s="182" t="e">
        <f>NA()</f>
        <v>#N/A</v>
      </c>
      <c r="H50" s="182" t="e">
        <f>NA()</f>
        <v>#N/A</v>
      </c>
      <c r="I50" s="182">
        <f>IF(ISNUMBER('実質公債費比率（分子）の構造'!M$53),'実質公債費比率（分子）の構造'!M$53,NA())</f>
        <v>178</v>
      </c>
      <c r="J50" s="182" t="e">
        <f>NA()</f>
        <v>#N/A</v>
      </c>
      <c r="K50" s="182" t="e">
        <f>NA()</f>
        <v>#N/A</v>
      </c>
      <c r="L50" s="182">
        <f>IF(ISNUMBER('実質公債費比率（分子）の構造'!N$53),'実質公債費比率（分子）の構造'!N$53,NA())</f>
        <v>211</v>
      </c>
      <c r="M50" s="182" t="e">
        <f>NA()</f>
        <v>#N/A</v>
      </c>
      <c r="N50" s="182" t="e">
        <f>NA()</f>
        <v>#N/A</v>
      </c>
      <c r="O50" s="182">
        <f>IF(ISNUMBER('実質公債費比率（分子）の構造'!O$53),'実質公債費比率（分子）の構造'!O$53,NA())</f>
        <v>207</v>
      </c>
      <c r="P50" s="182" t="e">
        <f>NA()</f>
        <v>#N/A</v>
      </c>
    </row>
    <row r="53" spans="1:16" x14ac:dyDescent="0.2">
      <c r="A53" s="150" t="s">
        <v>72</v>
      </c>
    </row>
    <row r="54" spans="1:16" x14ac:dyDescent="0.2">
      <c r="A54" s="181"/>
      <c r="B54" s="181" t="str">
        <f>'将来負担比率（分子）の構造'!I$40</f>
        <v>H27</v>
      </c>
      <c r="C54" s="181"/>
      <c r="D54" s="181"/>
      <c r="E54" s="181" t="str">
        <f>'将来負担比率（分子）の構造'!J$40</f>
        <v>H28</v>
      </c>
      <c r="F54" s="181"/>
      <c r="G54" s="181"/>
      <c r="H54" s="181" t="str">
        <f>'将来負担比率（分子）の構造'!K$40</f>
        <v>H29</v>
      </c>
      <c r="I54" s="181"/>
      <c r="J54" s="181"/>
      <c r="K54" s="181" t="str">
        <f>'将来負担比率（分子）の構造'!L$40</f>
        <v>H30</v>
      </c>
      <c r="L54" s="181"/>
      <c r="M54" s="181"/>
      <c r="N54" s="181" t="str">
        <f>'将来負担比率（分子）の構造'!M$40</f>
        <v>R01</v>
      </c>
      <c r="O54" s="181"/>
      <c r="P54" s="181"/>
    </row>
    <row r="55" spans="1:16" x14ac:dyDescent="0.2">
      <c r="A55" s="181"/>
      <c r="B55" s="181" t="s">
        <v>73</v>
      </c>
      <c r="C55" s="181"/>
      <c r="D55" s="181" t="s">
        <v>74</v>
      </c>
      <c r="E55" s="181" t="s">
        <v>73</v>
      </c>
      <c r="F55" s="181"/>
      <c r="G55" s="181" t="s">
        <v>74</v>
      </c>
      <c r="H55" s="181" t="s">
        <v>73</v>
      </c>
      <c r="I55" s="181"/>
      <c r="J55" s="181" t="s">
        <v>74</v>
      </c>
      <c r="K55" s="181" t="s">
        <v>73</v>
      </c>
      <c r="L55" s="181"/>
      <c r="M55" s="181" t="s">
        <v>74</v>
      </c>
      <c r="N55" s="181" t="s">
        <v>73</v>
      </c>
      <c r="O55" s="181"/>
      <c r="P55" s="181" t="s">
        <v>74</v>
      </c>
    </row>
    <row r="56" spans="1:16" x14ac:dyDescent="0.2">
      <c r="A56" s="181" t="s">
        <v>43</v>
      </c>
      <c r="B56" s="181"/>
      <c r="C56" s="181"/>
      <c r="D56" s="181">
        <f>'将来負担比率（分子）の構造'!I$52</f>
        <v>3929</v>
      </c>
      <c r="E56" s="181"/>
      <c r="F56" s="181"/>
      <c r="G56" s="181">
        <f>'将来負担比率（分子）の構造'!J$52</f>
        <v>3853</v>
      </c>
      <c r="H56" s="181"/>
      <c r="I56" s="181"/>
      <c r="J56" s="181">
        <f>'将来負担比率（分子）の構造'!K$52</f>
        <v>3780</v>
      </c>
      <c r="K56" s="181"/>
      <c r="L56" s="181"/>
      <c r="M56" s="181">
        <f>'将来負担比率（分子）の構造'!L$52</f>
        <v>3767</v>
      </c>
      <c r="N56" s="181"/>
      <c r="O56" s="181"/>
      <c r="P56" s="181">
        <f>'将来負担比率（分子）の構造'!M$52</f>
        <v>3726</v>
      </c>
    </row>
    <row r="57" spans="1:16" x14ac:dyDescent="0.2">
      <c r="A57" s="181" t="s">
        <v>42</v>
      </c>
      <c r="B57" s="181"/>
      <c r="C57" s="181"/>
      <c r="D57" s="181">
        <f>'将来負担比率（分子）の構造'!I$51</f>
        <v>15</v>
      </c>
      <c r="E57" s="181"/>
      <c r="F57" s="181"/>
      <c r="G57" s="181">
        <f>'将来負担比率（分子）の構造'!J$51</f>
        <v>11</v>
      </c>
      <c r="H57" s="181"/>
      <c r="I57" s="181"/>
      <c r="J57" s="181">
        <f>'将来負担比率（分子）の構造'!K$51</f>
        <v>7</v>
      </c>
      <c r="K57" s="181"/>
      <c r="L57" s="181"/>
      <c r="M57" s="181">
        <f>'将来負担比率（分子）の構造'!L$51</f>
        <v>24</v>
      </c>
      <c r="N57" s="181"/>
      <c r="O57" s="181"/>
      <c r="P57" s="181">
        <f>'将来負担比率（分子）の構造'!M$51</f>
        <v>43</v>
      </c>
    </row>
    <row r="58" spans="1:16" x14ac:dyDescent="0.2">
      <c r="A58" s="181" t="s">
        <v>41</v>
      </c>
      <c r="B58" s="181"/>
      <c r="C58" s="181"/>
      <c r="D58" s="181">
        <f>'将来負担比率（分子）の構造'!I$50</f>
        <v>1720</v>
      </c>
      <c r="E58" s="181"/>
      <c r="F58" s="181"/>
      <c r="G58" s="181">
        <f>'将来負担比率（分子）の構造'!J$50</f>
        <v>1828</v>
      </c>
      <c r="H58" s="181"/>
      <c r="I58" s="181"/>
      <c r="J58" s="181">
        <f>'将来負担比率（分子）の構造'!K$50</f>
        <v>1860</v>
      </c>
      <c r="K58" s="181"/>
      <c r="L58" s="181"/>
      <c r="M58" s="181">
        <f>'将来負担比率（分子）の構造'!L$50</f>
        <v>1874</v>
      </c>
      <c r="N58" s="181"/>
      <c r="O58" s="181"/>
      <c r="P58" s="181">
        <f>'将来負担比率（分子）の構造'!M$50</f>
        <v>1909</v>
      </c>
    </row>
    <row r="59" spans="1:16" x14ac:dyDescent="0.2">
      <c r="A59" s="181" t="s">
        <v>39</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x14ac:dyDescent="0.2">
      <c r="A60" s="181" t="s">
        <v>38</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x14ac:dyDescent="0.2">
      <c r="A61" s="181" t="s">
        <v>36</v>
      </c>
      <c r="B61" s="181" t="str">
        <f>'将来負担比率（分子）の構造'!I$46</f>
        <v>-</v>
      </c>
      <c r="C61" s="181"/>
      <c r="D61" s="181"/>
      <c r="E61" s="181" t="str">
        <f>'将来負担比率（分子）の構造'!J$46</f>
        <v>-</v>
      </c>
      <c r="F61" s="181"/>
      <c r="G61" s="181"/>
      <c r="H61" s="181" t="str">
        <f>'将来負担比率（分子）の構造'!K$46</f>
        <v>-</v>
      </c>
      <c r="I61" s="181"/>
      <c r="J61" s="181"/>
      <c r="K61" s="181" t="str">
        <f>'将来負担比率（分子）の構造'!L$46</f>
        <v>-</v>
      </c>
      <c r="L61" s="181"/>
      <c r="M61" s="181"/>
      <c r="N61" s="181" t="str">
        <f>'将来負担比率（分子）の構造'!M$46</f>
        <v>-</v>
      </c>
      <c r="O61" s="181"/>
      <c r="P61" s="181"/>
    </row>
    <row r="62" spans="1:16" x14ac:dyDescent="0.2">
      <c r="A62" s="181" t="s">
        <v>35</v>
      </c>
      <c r="B62" s="181">
        <f>'将来負担比率（分子）の構造'!I$45</f>
        <v>604</v>
      </c>
      <c r="C62" s="181"/>
      <c r="D62" s="181"/>
      <c r="E62" s="181">
        <f>'将来負担比率（分子）の構造'!J$45</f>
        <v>584</v>
      </c>
      <c r="F62" s="181"/>
      <c r="G62" s="181"/>
      <c r="H62" s="181">
        <f>'将来負担比率（分子）の構造'!K$45</f>
        <v>581</v>
      </c>
      <c r="I62" s="181"/>
      <c r="J62" s="181"/>
      <c r="K62" s="181">
        <f>'将来負担比率（分子）の構造'!L$45</f>
        <v>489</v>
      </c>
      <c r="L62" s="181"/>
      <c r="M62" s="181"/>
      <c r="N62" s="181">
        <f>'将来負担比率（分子）の構造'!M$45</f>
        <v>474</v>
      </c>
      <c r="O62" s="181"/>
      <c r="P62" s="181"/>
    </row>
    <row r="63" spans="1:16" x14ac:dyDescent="0.2">
      <c r="A63" s="181" t="s">
        <v>34</v>
      </c>
      <c r="B63" s="181">
        <f>'将来負担比率（分子）の構造'!I$44</f>
        <v>343</v>
      </c>
      <c r="C63" s="181"/>
      <c r="D63" s="181"/>
      <c r="E63" s="181">
        <f>'将来負担比率（分子）の構造'!J$44</f>
        <v>265</v>
      </c>
      <c r="F63" s="181"/>
      <c r="G63" s="181"/>
      <c r="H63" s="181">
        <f>'将来負担比率（分子）の構造'!K$44</f>
        <v>213</v>
      </c>
      <c r="I63" s="181"/>
      <c r="J63" s="181"/>
      <c r="K63" s="181">
        <f>'将来負担比率（分子）の構造'!L$44</f>
        <v>179</v>
      </c>
      <c r="L63" s="181"/>
      <c r="M63" s="181"/>
      <c r="N63" s="181">
        <f>'将来負担比率（分子）の構造'!M$44</f>
        <v>163</v>
      </c>
      <c r="O63" s="181"/>
      <c r="P63" s="181"/>
    </row>
    <row r="64" spans="1:16" x14ac:dyDescent="0.2">
      <c r="A64" s="181" t="s">
        <v>33</v>
      </c>
      <c r="B64" s="181">
        <f>'将来負担比率（分子）の構造'!I$43</f>
        <v>2522</v>
      </c>
      <c r="C64" s="181"/>
      <c r="D64" s="181"/>
      <c r="E64" s="181">
        <f>'将来負担比率（分子）の構造'!J$43</f>
        <v>2473</v>
      </c>
      <c r="F64" s="181"/>
      <c r="G64" s="181"/>
      <c r="H64" s="181">
        <f>'将来負担比率（分子）の構造'!K$43</f>
        <v>2583</v>
      </c>
      <c r="I64" s="181"/>
      <c r="J64" s="181"/>
      <c r="K64" s="181">
        <f>'将来負担比率（分子）の構造'!L$43</f>
        <v>2572</v>
      </c>
      <c r="L64" s="181"/>
      <c r="M64" s="181"/>
      <c r="N64" s="181">
        <f>'将来負担比率（分子）の構造'!M$43</f>
        <v>2619</v>
      </c>
      <c r="O64" s="181"/>
      <c r="P64" s="181"/>
    </row>
    <row r="65" spans="1:16" x14ac:dyDescent="0.2">
      <c r="A65" s="181" t="s">
        <v>32</v>
      </c>
      <c r="B65" s="181" t="str">
        <f>'将来負担比率（分子）の構造'!I$42</f>
        <v>-</v>
      </c>
      <c r="C65" s="181"/>
      <c r="D65" s="181"/>
      <c r="E65" s="181" t="str">
        <f>'将来負担比率（分子）の構造'!J$42</f>
        <v>-</v>
      </c>
      <c r="F65" s="181"/>
      <c r="G65" s="181"/>
      <c r="H65" s="181" t="str">
        <f>'将来負担比率（分子）の構造'!K$42</f>
        <v>-</v>
      </c>
      <c r="I65" s="181"/>
      <c r="J65" s="181"/>
      <c r="K65" s="181" t="str">
        <f>'将来負担比率（分子）の構造'!L$42</f>
        <v>-</v>
      </c>
      <c r="L65" s="181"/>
      <c r="M65" s="181"/>
      <c r="N65" s="181" t="str">
        <f>'将来負担比率（分子）の構造'!M$42</f>
        <v>-</v>
      </c>
      <c r="O65" s="181"/>
      <c r="P65" s="181"/>
    </row>
    <row r="66" spans="1:16" x14ac:dyDescent="0.2">
      <c r="A66" s="181" t="s">
        <v>31</v>
      </c>
      <c r="B66" s="181">
        <f>'将来負担比率（分子）の構造'!I$41</f>
        <v>3503</v>
      </c>
      <c r="C66" s="181"/>
      <c r="D66" s="181"/>
      <c r="E66" s="181">
        <f>'将来負担比率（分子）の構造'!J$41</f>
        <v>3681</v>
      </c>
      <c r="F66" s="181"/>
      <c r="G66" s="181"/>
      <c r="H66" s="181">
        <f>'将来負担比率（分子）の構造'!K$41</f>
        <v>3606</v>
      </c>
      <c r="I66" s="181"/>
      <c r="J66" s="181"/>
      <c r="K66" s="181">
        <f>'将来負担比率（分子）の構造'!L$41</f>
        <v>3602</v>
      </c>
      <c r="L66" s="181"/>
      <c r="M66" s="181"/>
      <c r="N66" s="181">
        <f>'将来負担比率（分子）の構造'!M$41</f>
        <v>3556</v>
      </c>
      <c r="O66" s="181"/>
      <c r="P66" s="181"/>
    </row>
    <row r="67" spans="1:16" x14ac:dyDescent="0.2">
      <c r="A67" s="181" t="s">
        <v>75</v>
      </c>
      <c r="B67" s="181" t="e">
        <f>NA()</f>
        <v>#N/A</v>
      </c>
      <c r="C67" s="181">
        <f>IF(ISNUMBER('将来負担比率（分子）の構造'!I$53), IF('将来負担比率（分子）の構造'!I$53 &lt; 0, 0, '将来負担比率（分子）の構造'!I$53), NA())</f>
        <v>1307</v>
      </c>
      <c r="D67" s="181" t="e">
        <f>NA()</f>
        <v>#N/A</v>
      </c>
      <c r="E67" s="181" t="e">
        <f>NA()</f>
        <v>#N/A</v>
      </c>
      <c r="F67" s="181">
        <f>IF(ISNUMBER('将来負担比率（分子）の構造'!J$53), IF('将来負担比率（分子）の構造'!J$53 &lt; 0, 0, '将来負担比率（分子）の構造'!J$53), NA())</f>
        <v>1310</v>
      </c>
      <c r="G67" s="181" t="e">
        <f>NA()</f>
        <v>#N/A</v>
      </c>
      <c r="H67" s="181" t="e">
        <f>NA()</f>
        <v>#N/A</v>
      </c>
      <c r="I67" s="181">
        <f>IF(ISNUMBER('将来負担比率（分子）の構造'!K$53), IF('将来負担比率（分子）の構造'!K$53 &lt; 0, 0, '将来負担比率（分子）の構造'!K$53), NA())</f>
        <v>1335</v>
      </c>
      <c r="J67" s="181" t="e">
        <f>NA()</f>
        <v>#N/A</v>
      </c>
      <c r="K67" s="181" t="e">
        <f>NA()</f>
        <v>#N/A</v>
      </c>
      <c r="L67" s="181">
        <f>IF(ISNUMBER('将来負担比率（分子）の構造'!L$53), IF('将来負担比率（分子）の構造'!L$53 &lt; 0, 0, '将来負担比率（分子）の構造'!L$53), NA())</f>
        <v>1178</v>
      </c>
      <c r="M67" s="181" t="e">
        <f>NA()</f>
        <v>#N/A</v>
      </c>
      <c r="N67" s="181" t="e">
        <f>NA()</f>
        <v>#N/A</v>
      </c>
      <c r="O67" s="181">
        <f>IF(ISNUMBER('将来負担比率（分子）の構造'!M$53), IF('将来負担比率（分子）の構造'!M$53 &lt; 0, 0, '将来負担比率（分子）の構造'!M$53), NA())</f>
        <v>1134</v>
      </c>
      <c r="P67" s="181" t="e">
        <f>NA()</f>
        <v>#N/A</v>
      </c>
    </row>
    <row r="70" spans="1:16" x14ac:dyDescent="0.2">
      <c r="A70" s="183" t="s">
        <v>76</v>
      </c>
      <c r="B70" s="183"/>
      <c r="C70" s="183"/>
      <c r="D70" s="183"/>
      <c r="E70" s="183"/>
      <c r="F70" s="183"/>
    </row>
    <row r="71" spans="1:16" x14ac:dyDescent="0.2">
      <c r="A71" s="184"/>
      <c r="B71" s="184" t="str">
        <f>基金残高に係る経年分析!F54</f>
        <v>H29</v>
      </c>
      <c r="C71" s="184" t="str">
        <f>基金残高に係る経年分析!G54</f>
        <v>H30</v>
      </c>
      <c r="D71" s="184" t="str">
        <f>基金残高に係る経年分析!H54</f>
        <v>R01</v>
      </c>
    </row>
    <row r="72" spans="1:16" x14ac:dyDescent="0.2">
      <c r="A72" s="184" t="s">
        <v>77</v>
      </c>
      <c r="B72" s="185">
        <f>基金残高に係る経年分析!F55</f>
        <v>865</v>
      </c>
      <c r="C72" s="185">
        <f>基金残高に係る経年分析!G55</f>
        <v>889</v>
      </c>
      <c r="D72" s="185">
        <f>基金残高に係る経年分析!H55</f>
        <v>920</v>
      </c>
    </row>
    <row r="73" spans="1:16" x14ac:dyDescent="0.2">
      <c r="A73" s="184" t="s">
        <v>78</v>
      </c>
      <c r="B73" s="185">
        <f>基金残高に係る経年分析!F56</f>
        <v>559</v>
      </c>
      <c r="C73" s="185">
        <f>基金残高に係る経年分析!G56</f>
        <v>537</v>
      </c>
      <c r="D73" s="185">
        <f>基金残高に係る経年分析!H56</f>
        <v>485</v>
      </c>
    </row>
    <row r="74" spans="1:16" x14ac:dyDescent="0.2">
      <c r="A74" s="184" t="s">
        <v>79</v>
      </c>
      <c r="B74" s="185">
        <f>基金残高に係る経年分析!F57</f>
        <v>307</v>
      </c>
      <c r="C74" s="185">
        <f>基金残高に係る経年分析!G57</f>
        <v>294</v>
      </c>
      <c r="D74" s="185">
        <f>基金残高に係る経年分析!H57</f>
        <v>331</v>
      </c>
    </row>
  </sheetData>
  <sheetProtection algorithmName="SHA-512" hashValue="5dUi+lDtD1Tqsangv1ozNlxTZHwkOQwJ0+P84DbD8uWZ9GrAumQ2pZMauMdkm7FcvM8Fd2qPq0Ve7OkrDFbCTA==" saltValue="j80bggyd4oXqIpNAeZRT7Q==" spinCount="100000" sheet="1" objects="1" scenarios="1"/>
  <phoneticPr fontId="2"/>
  <pageMargins left="0.78700000000000003" right="0.78700000000000003" top="0.98399999999999999" bottom="0.98399999999999999" header="0.51200000000000001" footer="0.51200000000000001"/>
  <pageSetup paperSize="9" orientation="portrait" verticalDpi="0"/>
  <headerFooter alignWithMargins="0"/>
</worksheet>
</file>