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bv-nas1\data\総務課\行財政課\財政係\04　自治振興課\R2年度\11　財政状況資料集\021027　平成30年度財政状況資料集作成（追加分）のHP公表について\"/>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9"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C39" i="10"/>
  <c r="CO38" i="10"/>
  <c r="BE38" i="10"/>
  <c r="AM38" i="10"/>
  <c r="C38" i="10"/>
  <c r="CO37" i="10"/>
  <c r="BE37" i="10"/>
  <c r="AM37" i="10"/>
  <c r="C37" i="10"/>
  <c r="CO36" i="10"/>
  <c r="BE36" i="10"/>
  <c r="AM36" i="10"/>
  <c r="C36" i="10"/>
  <c r="AM35" i="10"/>
  <c r="C35" i="10"/>
  <c r="AM34" i="10"/>
  <c r="C34" i="10"/>
  <c r="U34" i="10" s="1"/>
  <c r="U35" i="10" l="1"/>
  <c r="U36" i="10" s="1"/>
  <c r="U37" i="10" s="1"/>
  <c r="U38" i="10" s="1"/>
  <c r="U39"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l="1"/>
  <c r="BW34" i="10"/>
  <c r="BW35" i="10" s="1"/>
  <c r="BW36" i="10" s="1"/>
  <c r="BW37" i="10" s="1"/>
  <c r="BW38" i="10" s="1"/>
  <c r="BW39" i="10" s="1"/>
  <c r="BW40" i="10" s="1"/>
  <c r="BW41" i="10" s="1"/>
  <c r="BW42" i="10" s="1"/>
  <c r="BW43" i="10" s="1"/>
  <c r="CO34" i="10" l="1"/>
  <c r="CO35" i="10" s="1"/>
</calcChain>
</file>

<file path=xl/sharedStrings.xml><?xml version="1.0" encoding="utf-8"?>
<sst xmlns="http://schemas.openxmlformats.org/spreadsheetml/2006/main" count="1180" uniqueCount="616">
  <si>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</si>
  <si>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</si>
  <si>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</si>
  <si>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</si>
  <si>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</si>
  <si>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</si>
  <si>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</si>
  <si>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</si>
  <si>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</si>
  <si>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</si>
  <si>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</si>
  <si>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</si>
  <si>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</si>
  <si>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</si>
  <si>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</si>
  <si>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</si>
  <si>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</si>
  <si>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</si>
  <si>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</si>
  <si>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</si>
  <si>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</si>
  <si>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</si>
  <si>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</si>
  <si>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</si>
  <si>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</si>
  <si>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</si>
  <si>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</si>
  <si>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</si>
  <si>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</si>
  <si>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</si>
  <si>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</si>
  <si>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</si>
  <si>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</si>
  <si>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</si>
  <si>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</si>
  <si>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</si>
  <si>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</si>
  <si>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</si>
  <si>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</si>
  <si>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</si>
  <si>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</si>
  <si>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</si>
  <si>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</si>
  <si>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</si>
  <si>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</si>
  <si>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</si>
  <si>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</si>
  <si>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</si>
  <si>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</si>
  <si>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</si>
  <si>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</si>
  <si>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</si>
  <si>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</si>
  <si>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</si>
  <si>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</si>
  <si>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</si>
  <si>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</si>
  <si>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</si>
  <si>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</si>
  <si>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</si>
  <si>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</si>
  <si>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</si>
  <si>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</si>
  <si>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</si>
  <si>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</si>
  <si>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</si>
  <si>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</si>
  <si>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</si>
  <si>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</si>
  <si>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</si>
  <si>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</si>
  <si>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</si>
  <si>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</si>
  <si>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</si>
  <si>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</si>
  <si>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</si>
  <si>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</si>
  <si>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</si>
  <si>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</si>
  <si>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</si>
  <si>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</si>
  <si>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</si>
  <si>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</si>
  <si>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</si>
  <si>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Ⅰ－０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</si>
  <si>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</si>
  <si>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</si>
  <si>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</si>
  <si>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</si>
  <si>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</si>
  <si>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</si>
  <si>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</si>
  <si>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</si>
  <si>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</si>
  <si>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</si>
  <si>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</si>
  <si>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</si>
  <si>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和束町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</si>
  <si>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</si>
  <si>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</si>
  <si>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</si>
  <si>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</si>
  <si>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</si>
  <si>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</si>
  <si>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</si>
  <si>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</si>
  <si>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</si>
  <si>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</si>
  <si>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</si>
  <si>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</si>
  <si>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</si>
  <si>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</si>
  <si>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</si>
  <si>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</si>
  <si>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</si>
  <si>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</si>
  <si>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</si>
  <si>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</si>
  <si>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</si>
  <si>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</si>
  <si>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</si>
  <si>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</si>
  <si>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</si>
  <si>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</si>
  <si>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-11.7</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</si>
  <si>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</si>
  <si>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</si>
  <si>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</si>
  <si>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</si>
  <si>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</si>
  <si>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</si>
  <si>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</si>
  <si>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</si>
  <si>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</si>
  <si>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</si>
  <si>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</si>
  <si>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</si>
  <si>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</si>
  <si>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</si>
  <si>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</si>
  <si>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</si>
  <si>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</si>
  <si>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</si>
  <si>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</si>
  <si>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</si>
  <si>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</si>
  <si>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</si>
  <si>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</si>
  <si>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</si>
  <si>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</si>
  <si>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-2.6</t>
    <phoneticPr fontId="5"/>
  </si>
  <si>
    <t>基準財政需要額</t>
    <phoneticPr fontId="24"/>
  </si>
  <si>
    <t>うち日本人(％)</t>
    <phoneticPr fontId="5"/>
  </si>
  <si>
    <t>-2.7</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</si>
  <si>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</si>
  <si>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</si>
  <si>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</si>
  <si>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</si>
  <si>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</si>
  <si>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</si>
  <si>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</si>
  <si>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</si>
  <si>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</si>
  <si>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</si>
  <si>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</si>
  <si>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</si>
  <si>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</si>
  <si>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</si>
  <si>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</si>
  <si>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</si>
  <si>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</si>
  <si>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</si>
  <si>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</si>
  <si>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</si>
  <si>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</si>
  <si>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</si>
  <si>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</si>
  <si>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</si>
  <si>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</si>
  <si>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</si>
  <si>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</si>
  <si>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</si>
  <si>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</si>
  <si>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</si>
  <si>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</si>
  <si>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</si>
  <si>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</si>
  <si>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</si>
  <si>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</si>
  <si>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</si>
  <si>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</si>
  <si>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</si>
  <si>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</si>
  <si>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</si>
  <si>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</si>
  <si>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</si>
  <si>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</si>
  <si>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</si>
  <si>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</si>
  <si>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</si>
  <si>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</si>
  <si>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</si>
  <si>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</si>
  <si>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</si>
  <si>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</si>
  <si>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</si>
  <si>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</si>
  <si>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</si>
  <si>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</si>
  <si>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</si>
  <si>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</si>
  <si>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</si>
  <si>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</si>
  <si>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</si>
  <si>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</si>
  <si>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</si>
  <si>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京都府和束町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</si>
  <si>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</si>
  <si>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</si>
  <si>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</si>
  <si>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</si>
  <si>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</si>
  <si>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</si>
  <si>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</si>
  <si>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</si>
  <si>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</si>
  <si>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</si>
  <si>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</si>
  <si>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</si>
  <si>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</si>
  <si>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</si>
  <si>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</si>
  <si>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</si>
  <si>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</si>
  <si>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</si>
  <si>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</si>
  <si>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</si>
  <si>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</si>
  <si>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</si>
  <si>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</si>
  <si>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</si>
  <si>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</si>
  <si>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t>
    <phoneticPr fontId="5"/>
  </si>
  <si>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</si>
  <si>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</si>
  <si>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</si>
  <si>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</si>
  <si>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</si>
  <si>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</si>
  <si>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</si>
  <si>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</si>
  <si>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</si>
  <si>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</si>
  <si>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</si>
  <si>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</si>
  <si>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</si>
  <si>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</si>
  <si>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</si>
  <si>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</si>
  <si>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</si>
  <si>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</si>
  <si>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</si>
  <si>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</si>
  <si>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</si>
  <si>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</si>
  <si>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</si>
  <si>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</si>
  <si>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</si>
  <si>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</si>
  <si>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</si>
  <si>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</si>
  <si>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</si>
  <si>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</si>
  <si>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</si>
  <si>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</si>
  <si>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</si>
  <si>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</si>
  <si>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</si>
  <si>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</si>
  <si>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</si>
  <si>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</si>
  <si>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</si>
  <si>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</si>
  <si>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</si>
  <si>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</si>
  <si>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</si>
  <si>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</si>
  <si>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</si>
  <si>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</si>
  <si>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</si>
  <si>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</si>
  <si>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</si>
  <si>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</si>
  <si>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</si>
  <si>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</si>
  <si>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</si>
  <si>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</si>
  <si>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</si>
  <si>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</si>
  <si>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t>
    <phoneticPr fontId="5"/>
  </si>
  <si>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</si>
  <si>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</si>
  <si>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</si>
  <si>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</si>
  <si>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</si>
  <si>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</si>
  <si>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</si>
  <si>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</si>
  <si>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</si>
  <si>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</si>
  <si>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</si>
  <si>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</si>
  <si>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</si>
  <si>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</si>
  <si>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</si>
  <si>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</si>
  <si>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</si>
  <si>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</si>
  <si>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</si>
  <si>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</si>
  <si>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</si>
  <si>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</si>
  <si>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</si>
  <si>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</si>
  <si>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</si>
  <si>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</si>
  <si>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</si>
  <si>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</si>
  <si>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</si>
  <si>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</si>
  <si>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</si>
  <si>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</si>
  <si>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</si>
  <si>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</si>
  <si>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</si>
  <si>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</si>
  <si>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</si>
  <si>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</si>
  <si>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</si>
  <si>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</si>
  <si>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病院</t>
    <phoneticPr fontId="5"/>
  </si>
  <si>
    <t>被保険者数(人)</t>
  </si>
  <si>
    <t>　繰出金</t>
    <phoneticPr fontId="5"/>
  </si>
  <si>
    <t>介護サービス</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</si>
  <si>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</si>
  <si>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</si>
  <si>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</si>
  <si>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</si>
  <si>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</si>
  <si>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</si>
  <si>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</si>
  <si>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</si>
  <si>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</si>
  <si>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</si>
  <si>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</si>
  <si>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</si>
  <si>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</si>
  <si>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</si>
  <si>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</si>
  <si>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</si>
  <si>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</si>
  <si>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</si>
  <si>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</si>
  <si>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</si>
  <si>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</si>
  <si>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</si>
  <si>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京都府和束町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</si>
  <si>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</si>
  <si>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</si>
  <si>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</si>
  <si>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</si>
  <si>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</si>
  <si>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</si>
  <si>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</si>
  <si>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</si>
  <si>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</si>
  <si>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</si>
  <si>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</si>
  <si>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</si>
  <si>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</si>
  <si>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</si>
  <si>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</si>
  <si>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</si>
  <si>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</si>
  <si>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</si>
  <si>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</si>
  <si>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</si>
  <si>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</si>
  <si>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</si>
  <si>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</si>
  <si>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</si>
  <si>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</si>
  <si>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</si>
  <si>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</si>
  <si>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</si>
  <si>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</si>
  <si>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</si>
  <si>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</si>
  <si>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</si>
  <si>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</si>
  <si>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</si>
  <si>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</si>
  <si>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国民健康保険特別会計（直診勘定）</t>
    <phoneticPr fontId="5"/>
  </si>
  <si>
    <t>介護保険特別会計（保険事業勘定）</t>
    <phoneticPr fontId="5"/>
  </si>
  <si>
    <t>介護保険特別会計（サービス事業勘定）</t>
    <phoneticPr fontId="5"/>
  </si>
  <si>
    <t>後期高齢者医療事業</t>
    <phoneticPr fontId="5"/>
  </si>
  <si>
    <t>和束町訪問看護ステーション</t>
    <phoneticPr fontId="5"/>
  </si>
  <si>
    <t>簡易水道事業特別会計</t>
    <phoneticPr fontId="5"/>
  </si>
  <si>
    <t>法非適用企業</t>
    <phoneticPr fontId="5"/>
  </si>
  <si>
    <t>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</si>
  <si>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</si>
  <si>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</si>
  <si>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</si>
  <si>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</si>
  <si>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</si>
  <si>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</si>
  <si>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</si>
  <si>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</si>
  <si>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</si>
  <si>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</si>
  <si>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</si>
  <si>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</si>
  <si>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</si>
  <si>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</si>
  <si>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</si>
  <si>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</si>
  <si>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</si>
  <si>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</si>
  <si>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</si>
  <si>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</si>
  <si>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</si>
  <si>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</si>
  <si>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</si>
  <si>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</si>
  <si>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</si>
  <si>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</si>
  <si>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</si>
  <si>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</si>
  <si>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</si>
  <si>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</si>
  <si>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</si>
  <si>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</si>
  <si>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</si>
  <si>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t>
    <phoneticPr fontId="5"/>
  </si>
  <si>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</si>
  <si>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</si>
  <si>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</si>
  <si>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</si>
  <si>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</si>
  <si>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</si>
  <si>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</si>
  <si>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</si>
  <si>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</si>
  <si>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</si>
  <si>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</si>
  <si>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</si>
  <si>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</si>
  <si>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</si>
  <si>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</si>
  <si>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</si>
  <si>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</si>
  <si>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</si>
  <si>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</si>
  <si>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</si>
  <si>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</si>
  <si>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</si>
  <si>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</si>
  <si>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</si>
  <si>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</si>
  <si>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</si>
  <si>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</si>
  <si>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</si>
  <si>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簡易水道事業特別会計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</si>
  <si>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</si>
  <si>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</si>
  <si>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</si>
  <si>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</si>
  <si>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</si>
  <si>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</si>
  <si>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</si>
  <si>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</si>
  <si>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</si>
  <si>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</si>
  <si>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</si>
  <si>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</si>
  <si>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</si>
  <si>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</si>
  <si>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</si>
  <si>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</si>
  <si>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</si>
  <si>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t>
    <phoneticPr fontId="5"/>
  </si>
  <si>
    <t>-</t>
    <phoneticPr fontId="5"/>
  </si>
  <si>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</si>
  <si>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</si>
  <si>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</si>
  <si>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</si>
  <si>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</si>
  <si>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</si>
  <si>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</si>
  <si>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</si>
  <si>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</si>
  <si>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</si>
  <si>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</si>
  <si>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</si>
  <si>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</si>
  <si>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</si>
  <si>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</si>
  <si>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</si>
  <si>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</si>
  <si>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</si>
  <si>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</si>
  <si>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</si>
  <si>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</si>
  <si>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</si>
  <si>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</si>
  <si>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</si>
  <si>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</si>
  <si>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</si>
  <si>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</si>
  <si>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</si>
  <si>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</si>
  <si>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</si>
  <si>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</si>
  <si>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</si>
  <si>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</si>
  <si>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</si>
  <si>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</si>
  <si>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</si>
  <si>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</si>
  <si>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</si>
  <si>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</si>
  <si>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</si>
  <si>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</si>
  <si>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</si>
  <si>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</si>
  <si>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</si>
  <si>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</si>
  <si>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</si>
  <si>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</si>
  <si>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</si>
  <si>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</si>
  <si>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</si>
  <si>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</si>
  <si>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</si>
  <si>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</si>
  <si>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</si>
  <si>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</si>
  <si>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</si>
  <si>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</si>
  <si>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</si>
  <si>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</si>
  <si>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</si>
  <si>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</si>
  <si>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</si>
  <si>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</si>
  <si>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</si>
  <si>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</si>
  <si>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</si>
  <si>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</si>
  <si>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</si>
  <si>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</si>
  <si>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一般会計</t>
  </si>
  <si>
    <t>国民健康保険特別会計（事業勘定）</t>
  </si>
  <si>
    <t>▲ 1.19</t>
  </si>
  <si>
    <t>簡易水道事業特別会計</t>
  </si>
  <si>
    <t>介護保険特別会計（保険事業勘定）</t>
  </si>
  <si>
    <t>下水道事業特別会計</t>
  </si>
  <si>
    <t>国民健康保険特別会計（直診勘定）</t>
  </si>
  <si>
    <t>後期高齢者医療事業</t>
  </si>
  <si>
    <t>介護保険特別会計（サービス事業勘定）</t>
  </si>
  <si>
    <t>その他会計（赤字）</t>
  </si>
  <si>
    <t>その他会計（黒字）</t>
  </si>
  <si>
    <t>H25末</t>
    <phoneticPr fontId="5"/>
  </si>
  <si>
    <t>H26末</t>
    <phoneticPr fontId="5"/>
  </si>
  <si>
    <t>H27末</t>
    <phoneticPr fontId="5"/>
  </si>
  <si>
    <t>H28末</t>
    <phoneticPr fontId="5"/>
  </si>
  <si>
    <t>H29末</t>
    <phoneticPr fontId="5"/>
  </si>
  <si>
    <t>国民健康保険山城病院組合（病院事業会計）</t>
  </si>
  <si>
    <t>国民健康保険山城病院組合（介護老人保健施設事業会計）</t>
  </si>
  <si>
    <t>京都府市町村職員退職手当組合</t>
  </si>
  <si>
    <t>京都府市町村議会議員公務災害補償等組合</t>
  </si>
  <si>
    <t>相楽中部消防組合</t>
  </si>
  <si>
    <t>相楽郡広域事務組合（一般会計）</t>
  </si>
  <si>
    <t>相楽郡広域事務組合（相楽地区ふるさと市町村圏振興事業特別会計）</t>
  </si>
  <si>
    <t>京都府自治会館管理組合</t>
  </si>
  <si>
    <t>京都府住宅新築資金等貸付事業管理組合（一般会計）</t>
  </si>
  <si>
    <t>京都府住宅新築資金等貸付事業管理組合（特別会計）</t>
  </si>
  <si>
    <t>京都府後期高齢者医療広域連合（一般会計）</t>
  </si>
  <si>
    <t>京都府後期高齢者医療広域連合（後期高齢者医療特別会計）</t>
  </si>
  <si>
    <t>相楽東部広域連合</t>
  </si>
  <si>
    <t>京都地方税機構</t>
  </si>
  <si>
    <t>和束町活性化センター</t>
  </si>
  <si>
    <t>アグリビジネス</t>
  </si>
  <si>
    <t>-</t>
    <phoneticPr fontId="2"/>
  </si>
  <si>
    <t>-</t>
    <phoneticPr fontId="2"/>
  </si>
  <si>
    <t>-</t>
    <phoneticPr fontId="2"/>
  </si>
  <si>
    <t>-</t>
    <phoneticPr fontId="2"/>
  </si>
  <si>
    <t>-</t>
    <phoneticPr fontId="2"/>
  </si>
  <si>
    <t>-</t>
    <phoneticPr fontId="2"/>
  </si>
  <si>
    <t>地域福祉基金(H30年度末現在)</t>
    <phoneticPr fontId="2"/>
  </si>
  <si>
    <t>茶源郷行政情報配信システム整備基金(H30年度末現在)</t>
    <phoneticPr fontId="2"/>
  </si>
  <si>
    <t>すこやかエンジェル基金(H30年度末現在)</t>
    <phoneticPr fontId="2"/>
  </si>
  <si>
    <t>和束町茶源郷交流とふれあいのまちづくり基金(H30年度末現在)</t>
    <phoneticPr fontId="2"/>
  </si>
  <si>
    <t>中山間地域ふるさと・水と土保全基金(H30年度末現在)</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</si>
  <si>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</si>
  <si>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</si>
  <si>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</si>
  <si>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地方債残高の減少等により将来負担比率は好転したものの、国民健康保険直営診療所、保育園などの公共施設や橋りょうの老朽化が進行しているため有形固定資産減価償却率が高い数値で推移しており、将来負担比率及び有形固定資産減価償却率ともに類似団体内平均値よりも大幅に上回っている状況となっている。
　将来負担比率は依然高い状況にあるが、特に老朽化が進んでいる国民健康保険直営診療所と社会福祉センター等との複合化を目指した総合保健福祉施設整備や保育園の耐震改修、橋りょう整備を計画していることから、今後も過疎債をはじめとした有利な起債を活用しながら、地方債の過度な発行に注意しつつ、計画的な投資を行い老朽化対策を実施していく。</t>
    <rPh sb="1" eb="6">
      <t>チホウサイザンダカ</t>
    </rPh>
    <rPh sb="7" eb="9">
      <t>ゲンショウ</t>
    </rPh>
    <rPh sb="9" eb="10">
      <t>トウ</t>
    </rPh>
    <rPh sb="13" eb="17">
      <t>ショウライフタン</t>
    </rPh>
    <rPh sb="17" eb="19">
      <t>ヒリツ</t>
    </rPh>
    <rPh sb="20" eb="22">
      <t>コウテン</t>
    </rPh>
    <rPh sb="28" eb="34">
      <t>コクミンケンコウホケン</t>
    </rPh>
    <rPh sb="36" eb="39">
      <t>シンリョウショ</t>
    </rPh>
    <rPh sb="40" eb="43">
      <t>ホイクエン</t>
    </rPh>
    <rPh sb="46" eb="48">
      <t>コウキョウ</t>
    </rPh>
    <rPh sb="48" eb="50">
      <t>シセツ</t>
    </rPh>
    <rPh sb="51" eb="52">
      <t>キョウ</t>
    </rPh>
    <rPh sb="56" eb="59">
      <t>ロウキュウカ</t>
    </rPh>
    <rPh sb="60" eb="62">
      <t>シンコウ</t>
    </rPh>
    <rPh sb="68" eb="72">
      <t>ユウケイコテイ</t>
    </rPh>
    <rPh sb="72" eb="74">
      <t>シサン</t>
    </rPh>
    <rPh sb="74" eb="78">
      <t>ゲンカショウキャク</t>
    </rPh>
    <rPh sb="78" eb="79">
      <t>リツ</t>
    </rPh>
    <rPh sb="145" eb="149">
      <t>ショウライフタン</t>
    </rPh>
    <rPh sb="149" eb="151">
      <t>ヒリツ</t>
    </rPh>
    <rPh sb="152" eb="154">
      <t>イゼン</t>
    </rPh>
    <rPh sb="154" eb="155">
      <t>タカ</t>
    </rPh>
    <rPh sb="156" eb="158">
      <t>ジョウキョウ</t>
    </rPh>
    <rPh sb="163" eb="164">
      <t>トク</t>
    </rPh>
    <rPh sb="165" eb="168">
      <t>ロウキュウカ</t>
    </rPh>
    <rPh sb="169" eb="170">
      <t>スス</t>
    </rPh>
    <rPh sb="174" eb="180">
      <t>コクミンケンコウホケン</t>
    </rPh>
    <rPh sb="182" eb="185">
      <t>シンリョウショ</t>
    </rPh>
    <rPh sb="216" eb="219">
      <t>ホイクエン</t>
    </rPh>
    <rPh sb="220" eb="224">
      <t>タイシンカイシュウ</t>
    </rPh>
    <rPh sb="225" eb="226">
      <t>キョウ</t>
    </rPh>
    <rPh sb="229" eb="231">
      <t>セイビ</t>
    </rPh>
    <rPh sb="232" eb="234">
      <t>ケイカク</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</si>
  <si>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</si>
  <si>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</si>
  <si>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</si>
  <si>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</si>
  <si>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</si>
  <si>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</si>
  <si>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将来負担比率及び実質公債費比率ともに類似団体内平均を大幅に上回っている。
　両比率とも改善傾向となっている一方で、統合簡易水道事業の元金償還の開始、下水道事業の元利償還金のピークが令和2年度まで続くなど公営企業に要する経費が増加することから、実質公債費比率の上昇が見込まれる。
　さらに、今後、総合保健福祉施設の整備、保育園の耐震改修や橋りょうの整備など大規模事業を計画しており、将来負担比率の上昇も見込まれることから、できる限り地方債発行を抑制しながら、これまで以上に公債費の適正化に取り組んでいく。</t>
    <rPh sb="157" eb="159">
      <t>セイビ</t>
    </rPh>
    <rPh sb="160" eb="163">
      <t>ホイクエン</t>
    </rPh>
    <rPh sb="164" eb="168">
      <t>タイシンカイシュウ</t>
    </rPh>
    <rPh sb="191" eb="197">
      <t>ショウライフタンヒリツ</t>
    </rPh>
    <rPh sb="198" eb="200">
      <t>ジョウショウ</t>
    </rPh>
    <rPh sb="201" eb="203">
      <t>ミコ</t>
    </rPh>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</si>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</sst>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xf numFmtId="178" fontId="15"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333013</c:v>
                </c:pt>
                <c:pt idx="1">
                  <c:v>280458</c:v>
                </c:pt>
                <c:pt idx="2">
                  <c:v>291945</c:v>
                </c:pt>
                <c:pt idx="3">
                  <c:v>291173</c:v>
                </c:pt>
                <c:pt idx="4">
                  <c:v>271581</c:v>
                </c:pt>
              </c:numCache>
            </c:numRef>
          </c:val>
          <c:smooth val="0"/>
          <c:extLst>
            <c:ext xmlns:c16="http://schemas.microsoft.com/office/drawing/2014/chart" uri="{C3380CC4-5D6E-409C-BE32-E72D297353CC}">
              <c16:uniqueId val="{00000000-557B-4E93-AC89-F00077576A9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61559</c:v>
                </c:pt>
                <c:pt idx="1">
                  <c:v>158356</c:v>
                </c:pt>
                <c:pt idx="2">
                  <c:v>195232</c:v>
                </c:pt>
                <c:pt idx="3">
                  <c:v>37832</c:v>
                </c:pt>
                <c:pt idx="4">
                  <c:v>58657</c:v>
                </c:pt>
              </c:numCache>
            </c:numRef>
          </c:val>
          <c:smooth val="0"/>
          <c:extLst>
            <c:ext xmlns:c16="http://schemas.microsoft.com/office/drawing/2014/chart" uri="{C3380CC4-5D6E-409C-BE32-E72D297353CC}">
              <c16:uniqueId val="{00000001-557B-4E93-AC89-F00077576A96}"/>
            </c:ext>
          </c:extLst>
        </c:ser>
        <c:dLbls>
          <c:showLegendKey val="0"/>
          <c:showVal val="0"/>
          <c:showCatName val="0"/>
          <c:showSerName val="0"/>
          <c:showPercent val="0"/>
          <c:showBubbleSize val="0"/>
        </c:dLbls>
        <c:marker val="1"/>
        <c:smooth val="0"/>
        <c:axId val="216487040"/>
        <c:axId val="216488960"/>
      </c:lineChart>
      <c:catAx>
        <c:axId val="21648704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6488960"/>
        <c:crosses val="autoZero"/>
        <c:auto val="1"/>
        <c:lblAlgn val="ctr"/>
        <c:lblOffset val="100"/>
        <c:tickLblSkip val="1"/>
        <c:tickMarkSkip val="1"/>
        <c:noMultiLvlLbl val="0"/>
      </c:catAx>
      <c:valAx>
        <c:axId val="216488960"/>
        <c:scaling>
          <c:orientation val="minMax"/>
          <c:max val="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648704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4.84</c:v>
                </c:pt>
                <c:pt idx="1">
                  <c:v>5.28</c:v>
                </c:pt>
                <c:pt idx="2">
                  <c:v>4.5599999999999996</c:v>
                </c:pt>
                <c:pt idx="3">
                  <c:v>4.9800000000000004</c:v>
                </c:pt>
                <c:pt idx="4">
                  <c:v>6.28</c:v>
                </c:pt>
              </c:numCache>
            </c:numRef>
          </c:val>
          <c:extLst>
            <c:ext xmlns:c16="http://schemas.microsoft.com/office/drawing/2014/chart" uri="{C3380CC4-5D6E-409C-BE32-E72D297353CC}">
              <c16:uniqueId val="{00000000-1F77-4A31-A931-F4D9388AC456}"/>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34.75</c:v>
                </c:pt>
                <c:pt idx="1">
                  <c:v>36.020000000000003</c:v>
                </c:pt>
                <c:pt idx="2">
                  <c:v>39.840000000000003</c:v>
                </c:pt>
                <c:pt idx="3">
                  <c:v>42.86</c:v>
                </c:pt>
                <c:pt idx="4">
                  <c:v>44.35</c:v>
                </c:pt>
              </c:numCache>
            </c:numRef>
          </c:val>
          <c:extLst>
            <c:ext xmlns:c16="http://schemas.microsoft.com/office/drawing/2014/chart" uri="{C3380CC4-5D6E-409C-BE32-E72D297353CC}">
              <c16:uniqueId val="{00000001-1F77-4A31-A931-F4D9388AC456}"/>
            </c:ext>
          </c:extLst>
        </c:ser>
        <c:dLbls>
          <c:showLegendKey val="0"/>
          <c:showVal val="0"/>
          <c:showCatName val="0"/>
          <c:showSerName val="0"/>
          <c:showPercent val="0"/>
          <c:showBubbleSize val="0"/>
        </c:dLbls>
        <c:gapWidth val="250"/>
        <c:overlap val="100"/>
        <c:axId val="224876416"/>
        <c:axId val="22487859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3.16</c:v>
                </c:pt>
                <c:pt idx="1">
                  <c:v>8.2200000000000006</c:v>
                </c:pt>
                <c:pt idx="2">
                  <c:v>6.22</c:v>
                </c:pt>
                <c:pt idx="3">
                  <c:v>6.44</c:v>
                </c:pt>
                <c:pt idx="4">
                  <c:v>5.18</c:v>
                </c:pt>
              </c:numCache>
            </c:numRef>
          </c:val>
          <c:smooth val="0"/>
          <c:extLst>
            <c:ext xmlns:c16="http://schemas.microsoft.com/office/drawing/2014/chart" uri="{C3380CC4-5D6E-409C-BE32-E72D297353CC}">
              <c16:uniqueId val="{00000002-1F77-4A31-A931-F4D9388AC456}"/>
            </c:ext>
          </c:extLst>
        </c:ser>
        <c:dLbls>
          <c:showLegendKey val="0"/>
          <c:showVal val="0"/>
          <c:showCatName val="0"/>
          <c:showSerName val="0"/>
          <c:showPercent val="0"/>
          <c:showBubbleSize val="0"/>
        </c:dLbls>
        <c:marker val="1"/>
        <c:smooth val="0"/>
        <c:axId val="224876416"/>
        <c:axId val="224878592"/>
      </c:lineChart>
      <c:catAx>
        <c:axId val="224876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24878592"/>
        <c:crosses val="autoZero"/>
        <c:auto val="1"/>
        <c:lblAlgn val="ctr"/>
        <c:lblOffset val="100"/>
        <c:tickLblSkip val="1"/>
        <c:tickMarkSkip val="1"/>
        <c:noMultiLvlLbl val="0"/>
      </c:catAx>
      <c:valAx>
        <c:axId val="2248785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48764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432B-4115-93C1-2E02CDCAFC0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32B-4115-93C1-2E02CDCAFC0D}"/>
            </c:ext>
          </c:extLst>
        </c:ser>
        <c:ser>
          <c:idx val="2"/>
          <c:order val="2"/>
          <c:tx>
            <c:strRef>
              <c:f>データシート!$A$29</c:f>
              <c:strCache>
                <c:ptCount val="1"/>
                <c:pt idx="0">
                  <c:v>介護保険特別会計（サービス事業勘定）</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0.01</c:v>
                </c:pt>
                <c:pt idx="2">
                  <c:v>#N/A</c:v>
                </c:pt>
                <c:pt idx="3">
                  <c:v>0.02</c:v>
                </c:pt>
                <c:pt idx="4">
                  <c:v>#N/A</c:v>
                </c:pt>
                <c:pt idx="5">
                  <c:v>0</c:v>
                </c:pt>
                <c:pt idx="6">
                  <c:v>#N/A</c:v>
                </c:pt>
                <c:pt idx="7">
                  <c:v>0</c:v>
                </c:pt>
                <c:pt idx="8">
                  <c:v>#N/A</c:v>
                </c:pt>
                <c:pt idx="9">
                  <c:v>0.01</c:v>
                </c:pt>
              </c:numCache>
            </c:numRef>
          </c:val>
          <c:extLst>
            <c:ext xmlns:c16="http://schemas.microsoft.com/office/drawing/2014/chart" uri="{C3380CC4-5D6E-409C-BE32-E72D297353CC}">
              <c16:uniqueId val="{00000002-432B-4115-93C1-2E02CDCAFC0D}"/>
            </c:ext>
          </c:extLst>
        </c:ser>
        <c:ser>
          <c:idx val="3"/>
          <c:order val="3"/>
          <c:tx>
            <c:strRef>
              <c:f>データシート!$A$30</c:f>
              <c:strCache>
                <c:ptCount val="1"/>
                <c:pt idx="0">
                  <c:v>後期高齢者医療事業</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0.01</c:v>
                </c:pt>
                <c:pt idx="2">
                  <c:v>#N/A</c:v>
                </c:pt>
                <c:pt idx="3">
                  <c:v>0.02</c:v>
                </c:pt>
                <c:pt idx="4">
                  <c:v>#N/A</c:v>
                </c:pt>
                <c:pt idx="5">
                  <c:v>0.02</c:v>
                </c:pt>
                <c:pt idx="6">
                  <c:v>#N/A</c:v>
                </c:pt>
                <c:pt idx="7">
                  <c:v>0.01</c:v>
                </c:pt>
                <c:pt idx="8">
                  <c:v>#N/A</c:v>
                </c:pt>
                <c:pt idx="9">
                  <c:v>0.02</c:v>
                </c:pt>
              </c:numCache>
            </c:numRef>
          </c:val>
          <c:extLst>
            <c:ext xmlns:c16="http://schemas.microsoft.com/office/drawing/2014/chart" uri="{C3380CC4-5D6E-409C-BE32-E72D297353CC}">
              <c16:uniqueId val="{00000003-432B-4115-93C1-2E02CDCAFC0D}"/>
            </c:ext>
          </c:extLst>
        </c:ser>
        <c:ser>
          <c:idx val="4"/>
          <c:order val="4"/>
          <c:tx>
            <c:strRef>
              <c:f>データシート!$A$31</c:f>
              <c:strCache>
                <c:ptCount val="1"/>
                <c:pt idx="0">
                  <c:v>国民健康保険特別会計（直診勘定）</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0.04</c:v>
                </c:pt>
                <c:pt idx="2">
                  <c:v>#N/A</c:v>
                </c:pt>
                <c:pt idx="3">
                  <c:v>0.28000000000000003</c:v>
                </c:pt>
                <c:pt idx="4">
                  <c:v>#N/A</c:v>
                </c:pt>
                <c:pt idx="5">
                  <c:v>0.5</c:v>
                </c:pt>
                <c:pt idx="6">
                  <c:v>#N/A</c:v>
                </c:pt>
                <c:pt idx="7">
                  <c:v>0.43</c:v>
                </c:pt>
                <c:pt idx="8">
                  <c:v>#N/A</c:v>
                </c:pt>
                <c:pt idx="9">
                  <c:v>7.0000000000000007E-2</c:v>
                </c:pt>
              </c:numCache>
            </c:numRef>
          </c:val>
          <c:extLst>
            <c:ext xmlns:c16="http://schemas.microsoft.com/office/drawing/2014/chart" uri="{C3380CC4-5D6E-409C-BE32-E72D297353CC}">
              <c16:uniqueId val="{00000004-432B-4115-93C1-2E02CDCAFC0D}"/>
            </c:ext>
          </c:extLst>
        </c:ser>
        <c:ser>
          <c:idx val="5"/>
          <c:order val="5"/>
          <c:tx>
            <c:strRef>
              <c:f>データシート!$A$32</c:f>
              <c:strCache>
                <c:ptCount val="1"/>
                <c:pt idx="0">
                  <c:v>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0.17</c:v>
                </c:pt>
                <c:pt idx="2">
                  <c:v>#N/A</c:v>
                </c:pt>
                <c:pt idx="3">
                  <c:v>0.15</c:v>
                </c:pt>
                <c:pt idx="4">
                  <c:v>#N/A</c:v>
                </c:pt>
                <c:pt idx="5">
                  <c:v>0.1</c:v>
                </c:pt>
                <c:pt idx="6">
                  <c:v>#N/A</c:v>
                </c:pt>
                <c:pt idx="7">
                  <c:v>0.11</c:v>
                </c:pt>
                <c:pt idx="8">
                  <c:v>#N/A</c:v>
                </c:pt>
                <c:pt idx="9">
                  <c:v>0.11</c:v>
                </c:pt>
              </c:numCache>
            </c:numRef>
          </c:val>
          <c:extLst>
            <c:ext xmlns:c16="http://schemas.microsoft.com/office/drawing/2014/chart" uri="{C3380CC4-5D6E-409C-BE32-E72D297353CC}">
              <c16:uniqueId val="{00000005-432B-4115-93C1-2E02CDCAFC0D}"/>
            </c:ext>
          </c:extLst>
        </c:ser>
        <c:ser>
          <c:idx val="6"/>
          <c:order val="6"/>
          <c:tx>
            <c:strRef>
              <c:f>データシート!$A$33</c:f>
              <c:strCache>
                <c:ptCount val="1"/>
                <c:pt idx="0">
                  <c:v>介護保険特別会計（保険事業勘定）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0.38</c:v>
                </c:pt>
                <c:pt idx="2">
                  <c:v>#N/A</c:v>
                </c:pt>
                <c:pt idx="3">
                  <c:v>0.69</c:v>
                </c:pt>
                <c:pt idx="4">
                  <c:v>#N/A</c:v>
                </c:pt>
                <c:pt idx="5">
                  <c:v>0.72</c:v>
                </c:pt>
                <c:pt idx="6">
                  <c:v>#N/A</c:v>
                </c:pt>
                <c:pt idx="7">
                  <c:v>1.28</c:v>
                </c:pt>
                <c:pt idx="8">
                  <c:v>#N/A</c:v>
                </c:pt>
                <c:pt idx="9">
                  <c:v>0.45</c:v>
                </c:pt>
              </c:numCache>
            </c:numRef>
          </c:val>
          <c:extLst>
            <c:ext xmlns:c16="http://schemas.microsoft.com/office/drawing/2014/chart" uri="{C3380CC4-5D6E-409C-BE32-E72D297353CC}">
              <c16:uniqueId val="{00000006-432B-4115-93C1-2E02CDCAFC0D}"/>
            </c:ext>
          </c:extLst>
        </c:ser>
        <c:ser>
          <c:idx val="7"/>
          <c:order val="7"/>
          <c:tx>
            <c:strRef>
              <c:f>データシート!$A$34</c:f>
              <c:strCache>
                <c:ptCount val="1"/>
                <c:pt idx="0">
                  <c:v>簡易水道事業特別会計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0.49</c:v>
                </c:pt>
                <c:pt idx="2">
                  <c:v>#N/A</c:v>
                </c:pt>
                <c:pt idx="3">
                  <c:v>0.22</c:v>
                </c:pt>
                <c:pt idx="4">
                  <c:v>#N/A</c:v>
                </c:pt>
                <c:pt idx="5">
                  <c:v>0.36</c:v>
                </c:pt>
                <c:pt idx="6">
                  <c:v>#N/A</c:v>
                </c:pt>
                <c:pt idx="7">
                  <c:v>0.66</c:v>
                </c:pt>
                <c:pt idx="8">
                  <c:v>#N/A</c:v>
                </c:pt>
                <c:pt idx="9">
                  <c:v>0.52</c:v>
                </c:pt>
              </c:numCache>
            </c:numRef>
          </c:val>
          <c:extLst>
            <c:ext xmlns:c16="http://schemas.microsoft.com/office/drawing/2014/chart" uri="{C3380CC4-5D6E-409C-BE32-E72D297353CC}">
              <c16:uniqueId val="{00000007-432B-4115-93C1-2E02CDCAFC0D}"/>
            </c:ext>
          </c:extLst>
        </c:ser>
        <c:ser>
          <c:idx val="8"/>
          <c:order val="8"/>
          <c:tx>
            <c:strRef>
              <c:f>データシート!$A$35</c:f>
              <c:strCache>
                <c:ptCount val="1"/>
                <c:pt idx="0">
                  <c:v>国民健康保険特別会計（事業勘定）</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1.19</c:v>
                </c:pt>
                <c:pt idx="1">
                  <c:v>#N/A</c:v>
                </c:pt>
                <c:pt idx="2">
                  <c:v>#N/A</c:v>
                </c:pt>
                <c:pt idx="3">
                  <c:v>2.0099999999999998</c:v>
                </c:pt>
                <c:pt idx="4">
                  <c:v>#N/A</c:v>
                </c:pt>
                <c:pt idx="5">
                  <c:v>2.41</c:v>
                </c:pt>
                <c:pt idx="6">
                  <c:v>#N/A</c:v>
                </c:pt>
                <c:pt idx="7">
                  <c:v>2.61</c:v>
                </c:pt>
                <c:pt idx="8">
                  <c:v>#N/A</c:v>
                </c:pt>
                <c:pt idx="9">
                  <c:v>2.5099999999999998</c:v>
                </c:pt>
              </c:numCache>
            </c:numRef>
          </c:val>
          <c:extLst>
            <c:ext xmlns:c16="http://schemas.microsoft.com/office/drawing/2014/chart" uri="{C3380CC4-5D6E-409C-BE32-E72D297353CC}">
              <c16:uniqueId val="{00000008-432B-4115-93C1-2E02CDCAFC0D}"/>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4.83</c:v>
                </c:pt>
                <c:pt idx="2">
                  <c:v>#N/A</c:v>
                </c:pt>
                <c:pt idx="3">
                  <c:v>5.27</c:v>
                </c:pt>
                <c:pt idx="4">
                  <c:v>#N/A</c:v>
                </c:pt>
                <c:pt idx="5">
                  <c:v>4.5599999999999996</c:v>
                </c:pt>
                <c:pt idx="6">
                  <c:v>#N/A</c:v>
                </c:pt>
                <c:pt idx="7">
                  <c:v>4.9800000000000004</c:v>
                </c:pt>
                <c:pt idx="8">
                  <c:v>#N/A</c:v>
                </c:pt>
                <c:pt idx="9">
                  <c:v>6.27</c:v>
                </c:pt>
              </c:numCache>
            </c:numRef>
          </c:val>
          <c:extLst>
            <c:ext xmlns:c16="http://schemas.microsoft.com/office/drawing/2014/chart" uri="{C3380CC4-5D6E-409C-BE32-E72D297353CC}">
              <c16:uniqueId val="{00000009-432B-4115-93C1-2E02CDCAFC0D}"/>
            </c:ext>
          </c:extLst>
        </c:ser>
        <c:dLbls>
          <c:showLegendKey val="0"/>
          <c:showVal val="0"/>
          <c:showCatName val="0"/>
          <c:showSerName val="0"/>
          <c:showPercent val="0"/>
          <c:showBubbleSize val="0"/>
        </c:dLbls>
        <c:gapWidth val="150"/>
        <c:overlap val="100"/>
        <c:axId val="225402880"/>
        <c:axId val="225404416"/>
      </c:barChart>
      <c:catAx>
        <c:axId val="2254028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5404416"/>
        <c:crosses val="autoZero"/>
        <c:auto val="1"/>
        <c:lblAlgn val="ctr"/>
        <c:lblOffset val="100"/>
        <c:tickLblSkip val="1"/>
        <c:tickMarkSkip val="1"/>
        <c:noMultiLvlLbl val="0"/>
      </c:catAx>
      <c:valAx>
        <c:axId val="22540441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540288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362</c:v>
                </c:pt>
                <c:pt idx="5">
                  <c:v>354</c:v>
                </c:pt>
                <c:pt idx="8">
                  <c:v>340</c:v>
                </c:pt>
                <c:pt idx="11">
                  <c:v>343</c:v>
                </c:pt>
                <c:pt idx="14">
                  <c:v>352</c:v>
                </c:pt>
              </c:numCache>
            </c:numRef>
          </c:val>
          <c:extLst>
            <c:ext xmlns:c16="http://schemas.microsoft.com/office/drawing/2014/chart" uri="{C3380CC4-5D6E-409C-BE32-E72D297353CC}">
              <c16:uniqueId val="{00000000-5238-4510-8D82-D8E0A715494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5238-4510-8D82-D8E0A715494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5238-4510-8D82-D8E0A715494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53</c:v>
                </c:pt>
                <c:pt idx="3">
                  <c:v>41</c:v>
                </c:pt>
                <c:pt idx="6">
                  <c:v>47</c:v>
                </c:pt>
                <c:pt idx="9">
                  <c:v>47</c:v>
                </c:pt>
                <c:pt idx="12">
                  <c:v>46</c:v>
                </c:pt>
              </c:numCache>
            </c:numRef>
          </c:val>
          <c:extLst>
            <c:ext xmlns:c16="http://schemas.microsoft.com/office/drawing/2014/chart" uri="{C3380CC4-5D6E-409C-BE32-E72D297353CC}">
              <c16:uniqueId val="{00000003-5238-4510-8D82-D8E0A715494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142</c:v>
                </c:pt>
                <c:pt idx="3">
                  <c:v>140</c:v>
                </c:pt>
                <c:pt idx="6">
                  <c:v>143</c:v>
                </c:pt>
                <c:pt idx="9">
                  <c:v>164</c:v>
                </c:pt>
                <c:pt idx="12">
                  <c:v>174</c:v>
                </c:pt>
              </c:numCache>
            </c:numRef>
          </c:val>
          <c:extLst>
            <c:ext xmlns:c16="http://schemas.microsoft.com/office/drawing/2014/chart" uri="{C3380CC4-5D6E-409C-BE32-E72D297353CC}">
              <c16:uniqueId val="{00000004-5238-4510-8D82-D8E0A715494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238-4510-8D82-D8E0A715494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5238-4510-8D82-D8E0A715494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367</c:v>
                </c:pt>
                <c:pt idx="3">
                  <c:v>385</c:v>
                </c:pt>
                <c:pt idx="6">
                  <c:v>331</c:v>
                </c:pt>
                <c:pt idx="9">
                  <c:v>310</c:v>
                </c:pt>
                <c:pt idx="12">
                  <c:v>343</c:v>
                </c:pt>
              </c:numCache>
            </c:numRef>
          </c:val>
          <c:extLst>
            <c:ext xmlns:c16="http://schemas.microsoft.com/office/drawing/2014/chart" uri="{C3380CC4-5D6E-409C-BE32-E72D297353CC}">
              <c16:uniqueId val="{00000007-5238-4510-8D82-D8E0A7154942}"/>
            </c:ext>
          </c:extLst>
        </c:ser>
        <c:dLbls>
          <c:showLegendKey val="0"/>
          <c:showVal val="0"/>
          <c:showCatName val="0"/>
          <c:showSerName val="0"/>
          <c:showPercent val="0"/>
          <c:showBubbleSize val="0"/>
        </c:dLbls>
        <c:gapWidth val="100"/>
        <c:overlap val="100"/>
        <c:axId val="217918464"/>
        <c:axId val="21887500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200</c:v>
                </c:pt>
                <c:pt idx="2">
                  <c:v>#N/A</c:v>
                </c:pt>
                <c:pt idx="3">
                  <c:v>#N/A</c:v>
                </c:pt>
                <c:pt idx="4">
                  <c:v>212</c:v>
                </c:pt>
                <c:pt idx="5">
                  <c:v>#N/A</c:v>
                </c:pt>
                <c:pt idx="6">
                  <c:v>#N/A</c:v>
                </c:pt>
                <c:pt idx="7">
                  <c:v>181</c:v>
                </c:pt>
                <c:pt idx="8">
                  <c:v>#N/A</c:v>
                </c:pt>
                <c:pt idx="9">
                  <c:v>#N/A</c:v>
                </c:pt>
                <c:pt idx="10">
                  <c:v>178</c:v>
                </c:pt>
                <c:pt idx="11">
                  <c:v>#N/A</c:v>
                </c:pt>
                <c:pt idx="12">
                  <c:v>#N/A</c:v>
                </c:pt>
                <c:pt idx="13">
                  <c:v>211</c:v>
                </c:pt>
                <c:pt idx="14">
                  <c:v>#N/A</c:v>
                </c:pt>
              </c:numCache>
            </c:numRef>
          </c:val>
          <c:smooth val="0"/>
          <c:extLst>
            <c:ext xmlns:c16="http://schemas.microsoft.com/office/drawing/2014/chart" uri="{C3380CC4-5D6E-409C-BE32-E72D297353CC}">
              <c16:uniqueId val="{00000008-5238-4510-8D82-D8E0A7154942}"/>
            </c:ext>
          </c:extLst>
        </c:ser>
        <c:dLbls>
          <c:showLegendKey val="0"/>
          <c:showVal val="0"/>
          <c:showCatName val="0"/>
          <c:showSerName val="0"/>
          <c:showPercent val="0"/>
          <c:showBubbleSize val="0"/>
        </c:dLbls>
        <c:marker val="1"/>
        <c:smooth val="0"/>
        <c:axId val="217918464"/>
        <c:axId val="218875008"/>
      </c:lineChart>
      <c:catAx>
        <c:axId val="2179184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18875008"/>
        <c:crosses val="autoZero"/>
        <c:auto val="1"/>
        <c:lblAlgn val="ctr"/>
        <c:lblOffset val="100"/>
        <c:tickLblSkip val="1"/>
        <c:tickMarkSkip val="1"/>
        <c:noMultiLvlLbl val="0"/>
      </c:catAx>
      <c:valAx>
        <c:axId val="2188750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179184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3891</c:v>
                </c:pt>
                <c:pt idx="5">
                  <c:v>3929</c:v>
                </c:pt>
                <c:pt idx="8">
                  <c:v>3853</c:v>
                </c:pt>
                <c:pt idx="11">
                  <c:v>3780</c:v>
                </c:pt>
                <c:pt idx="14">
                  <c:v>3767</c:v>
                </c:pt>
              </c:numCache>
            </c:numRef>
          </c:val>
          <c:extLst>
            <c:ext xmlns:c16="http://schemas.microsoft.com/office/drawing/2014/chart" uri="{C3380CC4-5D6E-409C-BE32-E72D297353CC}">
              <c16:uniqueId val="{00000000-A3E2-4FCE-8D1D-47CF7E7C3226}"/>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19</c:v>
                </c:pt>
                <c:pt idx="5">
                  <c:v>15</c:v>
                </c:pt>
                <c:pt idx="8">
                  <c:v>11</c:v>
                </c:pt>
                <c:pt idx="11">
                  <c:v>7</c:v>
                </c:pt>
                <c:pt idx="14">
                  <c:v>24</c:v>
                </c:pt>
              </c:numCache>
            </c:numRef>
          </c:val>
          <c:extLst>
            <c:ext xmlns:c16="http://schemas.microsoft.com/office/drawing/2014/chart" uri="{C3380CC4-5D6E-409C-BE32-E72D297353CC}">
              <c16:uniqueId val="{00000001-A3E2-4FCE-8D1D-47CF7E7C3226}"/>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1613</c:v>
                </c:pt>
                <c:pt idx="5">
                  <c:v>1720</c:v>
                </c:pt>
                <c:pt idx="8">
                  <c:v>1828</c:v>
                </c:pt>
                <c:pt idx="11">
                  <c:v>1860</c:v>
                </c:pt>
                <c:pt idx="14">
                  <c:v>1874</c:v>
                </c:pt>
              </c:numCache>
            </c:numRef>
          </c:val>
          <c:extLst>
            <c:ext xmlns:c16="http://schemas.microsoft.com/office/drawing/2014/chart" uri="{C3380CC4-5D6E-409C-BE32-E72D297353CC}">
              <c16:uniqueId val="{00000002-A3E2-4FCE-8D1D-47CF7E7C3226}"/>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3E2-4FCE-8D1D-47CF7E7C3226}"/>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3E2-4FCE-8D1D-47CF7E7C3226}"/>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3E2-4FCE-8D1D-47CF7E7C3226}"/>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576</c:v>
                </c:pt>
                <c:pt idx="3">
                  <c:v>604</c:v>
                </c:pt>
                <c:pt idx="6">
                  <c:v>584</c:v>
                </c:pt>
                <c:pt idx="9">
                  <c:v>581</c:v>
                </c:pt>
                <c:pt idx="12">
                  <c:v>489</c:v>
                </c:pt>
              </c:numCache>
            </c:numRef>
          </c:val>
          <c:extLst>
            <c:ext xmlns:c16="http://schemas.microsoft.com/office/drawing/2014/chart" uri="{C3380CC4-5D6E-409C-BE32-E72D297353CC}">
              <c16:uniqueId val="{00000006-A3E2-4FCE-8D1D-47CF7E7C3226}"/>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394</c:v>
                </c:pt>
                <c:pt idx="3">
                  <c:v>343</c:v>
                </c:pt>
                <c:pt idx="6">
                  <c:v>265</c:v>
                </c:pt>
                <c:pt idx="9">
                  <c:v>213</c:v>
                </c:pt>
                <c:pt idx="12">
                  <c:v>179</c:v>
                </c:pt>
              </c:numCache>
            </c:numRef>
          </c:val>
          <c:extLst>
            <c:ext xmlns:c16="http://schemas.microsoft.com/office/drawing/2014/chart" uri="{C3380CC4-5D6E-409C-BE32-E72D297353CC}">
              <c16:uniqueId val="{00000007-A3E2-4FCE-8D1D-47CF7E7C3226}"/>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2599</c:v>
                </c:pt>
                <c:pt idx="3">
                  <c:v>2522</c:v>
                </c:pt>
                <c:pt idx="6">
                  <c:v>2473</c:v>
                </c:pt>
                <c:pt idx="9">
                  <c:v>2583</c:v>
                </c:pt>
                <c:pt idx="12">
                  <c:v>2572</c:v>
                </c:pt>
              </c:numCache>
            </c:numRef>
          </c:val>
          <c:extLst>
            <c:ext xmlns:c16="http://schemas.microsoft.com/office/drawing/2014/chart" uri="{C3380CC4-5D6E-409C-BE32-E72D297353CC}">
              <c16:uniqueId val="{00000008-A3E2-4FCE-8D1D-47CF7E7C3226}"/>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A3E2-4FCE-8D1D-47CF7E7C3226}"/>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3467</c:v>
                </c:pt>
                <c:pt idx="3">
                  <c:v>3503</c:v>
                </c:pt>
                <c:pt idx="6">
                  <c:v>3681</c:v>
                </c:pt>
                <c:pt idx="9">
                  <c:v>3606</c:v>
                </c:pt>
                <c:pt idx="12">
                  <c:v>3602</c:v>
                </c:pt>
              </c:numCache>
            </c:numRef>
          </c:val>
          <c:extLst>
            <c:ext xmlns:c16="http://schemas.microsoft.com/office/drawing/2014/chart" uri="{C3380CC4-5D6E-409C-BE32-E72D297353CC}">
              <c16:uniqueId val="{0000000A-A3E2-4FCE-8D1D-47CF7E7C3226}"/>
            </c:ext>
          </c:extLst>
        </c:ser>
        <c:dLbls>
          <c:showLegendKey val="0"/>
          <c:showVal val="0"/>
          <c:showCatName val="0"/>
          <c:showSerName val="0"/>
          <c:showPercent val="0"/>
          <c:showBubbleSize val="0"/>
        </c:dLbls>
        <c:gapWidth val="100"/>
        <c:overlap val="100"/>
        <c:axId val="226120832"/>
        <c:axId val="22612275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1513</c:v>
                </c:pt>
                <c:pt idx="2">
                  <c:v>#N/A</c:v>
                </c:pt>
                <c:pt idx="3">
                  <c:v>#N/A</c:v>
                </c:pt>
                <c:pt idx="4">
                  <c:v>1307</c:v>
                </c:pt>
                <c:pt idx="5">
                  <c:v>#N/A</c:v>
                </c:pt>
                <c:pt idx="6">
                  <c:v>#N/A</c:v>
                </c:pt>
                <c:pt idx="7">
                  <c:v>1310</c:v>
                </c:pt>
                <c:pt idx="8">
                  <c:v>#N/A</c:v>
                </c:pt>
                <c:pt idx="9">
                  <c:v>#N/A</c:v>
                </c:pt>
                <c:pt idx="10">
                  <c:v>1335</c:v>
                </c:pt>
                <c:pt idx="11">
                  <c:v>#N/A</c:v>
                </c:pt>
                <c:pt idx="12">
                  <c:v>#N/A</c:v>
                </c:pt>
                <c:pt idx="13">
                  <c:v>1178</c:v>
                </c:pt>
                <c:pt idx="14">
                  <c:v>#N/A</c:v>
                </c:pt>
              </c:numCache>
            </c:numRef>
          </c:val>
          <c:smooth val="0"/>
          <c:extLst>
            <c:ext xmlns:c16="http://schemas.microsoft.com/office/drawing/2014/chart" uri="{C3380CC4-5D6E-409C-BE32-E72D297353CC}">
              <c16:uniqueId val="{0000000B-A3E2-4FCE-8D1D-47CF7E7C3226}"/>
            </c:ext>
          </c:extLst>
        </c:ser>
        <c:dLbls>
          <c:showLegendKey val="0"/>
          <c:showVal val="0"/>
          <c:showCatName val="0"/>
          <c:showSerName val="0"/>
          <c:showPercent val="0"/>
          <c:showBubbleSize val="0"/>
        </c:dLbls>
        <c:marker val="1"/>
        <c:smooth val="0"/>
        <c:axId val="226120832"/>
        <c:axId val="226122752"/>
      </c:lineChart>
      <c:catAx>
        <c:axId val="2261208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26122752"/>
        <c:crosses val="autoZero"/>
        <c:auto val="1"/>
        <c:lblAlgn val="ctr"/>
        <c:lblOffset val="100"/>
        <c:tickLblSkip val="1"/>
        <c:tickMarkSkip val="1"/>
        <c:noMultiLvlLbl val="0"/>
      </c:catAx>
      <c:valAx>
        <c:axId val="2261227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61208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818</c:v>
                </c:pt>
                <c:pt idx="1">
                  <c:v>865</c:v>
                </c:pt>
                <c:pt idx="2">
                  <c:v>889</c:v>
                </c:pt>
              </c:numCache>
            </c:numRef>
          </c:val>
          <c:extLst>
            <c:ext xmlns:c16="http://schemas.microsoft.com/office/drawing/2014/chart" uri="{C3380CC4-5D6E-409C-BE32-E72D297353CC}">
              <c16:uniqueId val="{00000000-DA62-40CF-83B0-8E36B2E21FD5}"/>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611</c:v>
                </c:pt>
                <c:pt idx="1">
                  <c:v>559</c:v>
                </c:pt>
                <c:pt idx="2">
                  <c:v>537</c:v>
                </c:pt>
              </c:numCache>
            </c:numRef>
          </c:val>
          <c:extLst>
            <c:ext xmlns:c16="http://schemas.microsoft.com/office/drawing/2014/chart" uri="{C3380CC4-5D6E-409C-BE32-E72D297353CC}">
              <c16:uniqueId val="{00000001-DA62-40CF-83B0-8E36B2E21FD5}"/>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289</c:v>
                </c:pt>
                <c:pt idx="1">
                  <c:v>307</c:v>
                </c:pt>
                <c:pt idx="2">
                  <c:v>294</c:v>
                </c:pt>
              </c:numCache>
            </c:numRef>
          </c:val>
          <c:extLst>
            <c:ext xmlns:c16="http://schemas.microsoft.com/office/drawing/2014/chart" uri="{C3380CC4-5D6E-409C-BE32-E72D297353CC}">
              <c16:uniqueId val="{00000002-DA62-40CF-83B0-8E36B2E21FD5}"/>
            </c:ext>
          </c:extLst>
        </c:ser>
        <c:dLbls>
          <c:showLegendKey val="0"/>
          <c:showVal val="0"/>
          <c:showCatName val="0"/>
          <c:showSerName val="0"/>
          <c:showPercent val="0"/>
          <c:showBubbleSize val="0"/>
        </c:dLbls>
        <c:gapWidth val="120"/>
        <c:overlap val="100"/>
        <c:axId val="225991296"/>
        <c:axId val="226001280"/>
      </c:barChart>
      <c:catAx>
        <c:axId val="2259912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26001280"/>
        <c:crosses val="autoZero"/>
        <c:auto val="1"/>
        <c:lblAlgn val="ctr"/>
        <c:lblOffset val="100"/>
        <c:tickLblSkip val="1"/>
        <c:tickMarkSkip val="1"/>
        <c:noMultiLvlLbl val="0"/>
      </c:catAx>
      <c:valAx>
        <c:axId val="226001280"/>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259912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{4C42EA7B-31D6-4A1F-B2E0-65AF72234E27}</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0-5BF0-43AB-A153-8B77ECF1E5E4}"/>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{76A06737-96F1-442C-AC43-3AB545B7410F}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BF0-43AB-A153-8B77ECF1E5E4}"/>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{26426348-309B-46C0-8623-31B01844355D}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BF0-43AB-A153-8B77ECF1E5E4}"/>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{14942603-65A4-4867-8621-8F9A88862A9C}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BF0-43AB-A153-8B77ECF1E5E4}"/>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{28FB8369-C684-47BB-A6ED-5F44661455C0}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BF0-43AB-A153-8B77ECF1E5E4}"/>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{7A8899F9-3EEB-4689-B89E-4500519CF630}</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5-5BF0-43AB-A153-8B77ECF1E5E4}"/>
                </c:ext>
              </c:extLst>
            </c:dLbl>
            <c:dLbl>
              <c:idx val="16"/>
              <c:layout/>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{7FE12AC6-F8B0-4683-ADAD-25EAC404F26E}</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06-5BF0-43AB-A153-8B77ECF1E5E4}"/>
                </c:ext>
              </c:extLst>
            </c:dLbl>
            <c:dLbl>
              <c:idx val="24"/>
              <c:layout/>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{17D8C1EC-CE5F-477F-BD21-90C0A7AC67EE}</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07-5BF0-43AB-A153-8B77ECF1E5E4}"/>
                </c:ext>
              </c:extLst>
            </c:dLbl>
            <c:dLbl>
              <c:idx val="32"/>
              <c:layout/>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{0029451F-AD4F-45D1-BD31-2D03367E3549}</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08-5BF0-43AB-A153-8B77ECF1E5E4}"/>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69.2</c:v>
                </c:pt>
                <c:pt idx="24">
                  <c:v>68.599999999999994</c:v>
                </c:pt>
                <c:pt idx="32">
                  <c:v>70.099999999999994</c:v>
                </c:pt>
              </c:numCache>
            </c:numRef>
          </c:xVal>
          <c:yVal>
            <c:numRef>
              <c:f>公会計指標分析・財政指標組合せ分析表!$BP$51:$DC$51</c:f>
              <c:numCache>
                <c:formatCode>#,##0.0;"▲ "#,##0.0</c:formatCode>
                <c:ptCount val="40"/>
                <c:pt idx="16">
                  <c:v>76.3</c:v>
                </c:pt>
                <c:pt idx="24">
                  <c:v>79.5</c:v>
                </c:pt>
                <c:pt idx="32">
                  <c:v>71</c:v>
                </c:pt>
              </c:numCache>
            </c:numRef>
          </c:yVal>
          <c:smooth val="0"/>
          <c:extLst>
            <c:ext xmlns:c16="http://schemas.microsoft.com/office/drawing/2014/chart" uri="{C3380CC4-5D6E-409C-BE32-E72D297353CC}">
              <c16:uniqueId val="{00000009-5BF0-43AB-A153-8B77ECF1E5E4}"/>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{A8D36E4D-E321-462B-9CFA-2F28AD45BFB9}</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A-5BF0-43AB-A153-8B77ECF1E5E4}"/>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{C9EEAB4C-CEBE-4E32-AFED-C6ECB92E9805}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BF0-43AB-A153-8B77ECF1E5E4}"/>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{26DB37AF-83C2-4F26-B049-63F547D21CEE}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BF0-43AB-A153-8B77ECF1E5E4}"/>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{027823AC-66D3-4F81-9B4F-D4B161120658}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BF0-43AB-A153-8B77ECF1E5E4}"/>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{B36B9A03-E22D-4949-A187-70C750F9ABA9}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BF0-43AB-A153-8B77ECF1E5E4}"/>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{E7FF320A-4845-430E-9180-4E3866701E60}</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F-5BF0-43AB-A153-8B77ECF1E5E4}"/>
                </c:ext>
              </c:extLst>
            </c:dLbl>
            <c:dLbl>
              <c:idx val="16"/>
              <c:layout/>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{72404E88-ECC0-4235-9C40-0801CB53BCE7}</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10-5BF0-43AB-A153-8B77ECF1E5E4}"/>
                </c:ext>
              </c:extLst>
            </c:dLbl>
            <c:dLbl>
              <c:idx val="24"/>
              <c:layout/>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{8EADF331-8D72-4E34-AD1F-F5364CA2F867}</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11-5BF0-43AB-A153-8B77ECF1E5E4}"/>
                </c:ext>
              </c:extLst>
            </c:dLbl>
            <c:dLbl>
              <c:idx val="32"/>
              <c:layout/>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{843A27FE-DF51-4581-8F1B-7F027CB9764B}</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12-5BF0-43AB-A153-8B77ECF1E5E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56.3</c:v>
                </c:pt>
                <c:pt idx="24">
                  <c:v>57.6</c:v>
                </c:pt>
                <c:pt idx="32">
                  <c:v>58.7</c:v>
                </c:pt>
              </c:numCache>
            </c:numRef>
          </c:xVal>
          <c:yVal>
            <c:numRef>
              <c:f>公会計指標分析・財政指標組合せ分析表!$BP$55:$DC$55</c:f>
              <c:numCache>
                <c:formatCode>#,##0.0;"▲ "#,##0.0</c:formatCode>
                <c:ptCount val="40"/>
                <c:pt idx="16">
                  <c:v>0</c:v>
                </c:pt>
                <c:pt idx="24">
                  <c:v>0</c:v>
                </c:pt>
                <c:pt idx="32">
                  <c:v>0</c:v>
                </c:pt>
              </c:numCache>
            </c:numRef>
          </c:yVal>
          <c:smooth val="0"/>
          <c:extLst>
            <c:ext xmlns:c16="http://schemas.microsoft.com/office/drawing/2014/chart" uri="{C3380CC4-5D6E-409C-BE32-E72D297353CC}">
              <c16:uniqueId val="{00000013-5BF0-43AB-A153-8B77ECF1E5E4}"/>
            </c:ext>
          </c:extLst>
        </c:ser>
        <c:dLbls>
          <c:showLegendKey val="0"/>
          <c:showVal val="1"/>
          <c:showCatName val="0"/>
          <c:showSerName val="0"/>
          <c:showPercent val="0"/>
          <c:showBubbleSize val="0"/>
        </c:dLbls>
        <c:axId val="46179840"/>
        <c:axId val="46181760"/>
      </c:scatterChart>
      <c:valAx>
        <c:axId val="46179840"/>
        <c:scaling>
          <c:orientation val="minMax"/>
          <c:max val="72"/>
          <c:min val="55"/>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93"/>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majorUnit val="1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{1DCA2AB6-DC53-47B5-95B6-890D8A34AB21}</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0-A34C-406B-83B6-32E8060DA81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{8C4AA3C0-80D6-4B9C-9557-04BAD493441E}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A34C-406B-83B6-32E8060DA81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{8F9AB750-C4A0-40B2-AA32-78F174F3B10E}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A34C-406B-83B6-32E8060DA81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{865A5470-A3DB-4F1A-B0BB-658CF3B052C9}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A34C-406B-83B6-32E8060DA81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{926496BE-FF9A-4138-A9B8-2A3880568F35}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A34C-406B-83B6-32E8060DA818}"/>
                </c:ext>
              </c:extLst>
            </c:dLbl>
            <c:dLbl>
              <c:idx val="8"/>
              <c:layout/>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{8F80FF53-8B4A-474B-9CAA-A300FD52D099}</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5-A34C-406B-83B6-32E8060DA818}"/>
                </c:ext>
              </c:extLst>
            </c:dLbl>
            <c:dLbl>
              <c:idx val="16"/>
              <c:layout>
                <c:manualLayout>
                  <c:x val="-2.8206600524724543E-2"/>
                  <c:y val="-6.2416647087793951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{49448194-1747-4D9F-8531-23712884C9F7}</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06-A34C-406B-83B6-32E8060DA818}"/>
                </c:ext>
              </c:extLst>
            </c:dLbl>
            <c:dLbl>
              <c:idx val="24"/>
              <c:layout/>
              <c:tx>
                <c:strRef>
                  <c:f>公会計指標分析・財政指標組合せ分析表!$CN$72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{B6B50C80-5C02-429D-925D-4DB3D790F333}</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07-A34C-406B-83B6-32E8060DA818}"/>
                </c:ext>
              </c:extLst>
            </c:dLbl>
            <c:dLbl>
              <c:idx val="32"/>
              <c:layout>
                <c:manualLayout>
                  <c:x val="-3.5189382713496857E-2"/>
                  <c:y val="-6.2416647087793951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{E0B9FF87-3AE0-4C4C-B0CF-9EB4CF506C47}</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08-A34C-406B-83B6-32E8060DA81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14.4</c:v>
                </c:pt>
                <c:pt idx="8">
                  <c:v>12.9</c:v>
                </c:pt>
                <c:pt idx="16">
                  <c:v>11.5</c:v>
                </c:pt>
                <c:pt idx="24">
                  <c:v>11.1</c:v>
                </c:pt>
                <c:pt idx="32">
                  <c:v>11.3</c:v>
                </c:pt>
              </c:numCache>
            </c:numRef>
          </c:xVal>
          <c:yVal>
            <c:numRef>
              <c:f>公会計指標分析・財政指標組合せ分析表!$BP$73:$DC$73</c:f>
              <c:numCache>
                <c:formatCode>#,##0.0;"▲ "#,##0.0</c:formatCode>
                <c:ptCount val="40"/>
                <c:pt idx="0">
                  <c:v>90.3</c:v>
                </c:pt>
                <c:pt idx="8">
                  <c:v>74.599999999999994</c:v>
                </c:pt>
                <c:pt idx="16">
                  <c:v>76.3</c:v>
                </c:pt>
                <c:pt idx="24">
                  <c:v>79.5</c:v>
                </c:pt>
                <c:pt idx="32">
                  <c:v>71</c:v>
                </c:pt>
              </c:numCache>
            </c:numRef>
          </c:yVal>
          <c:smooth val="0"/>
          <c:extLst>
            <c:ext xmlns:c16="http://schemas.microsoft.com/office/drawing/2014/chart" uri="{C3380CC4-5D6E-409C-BE32-E72D297353CC}">
              <c16:uniqueId val="{00000009-A34C-406B-83B6-32E8060DA818}"/>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{97C20184-F1EE-46FB-AC07-4E8D06A9E39C}</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A-A34C-406B-83B6-32E8060DA818}"/>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{A04B6F43-E127-45EC-B27A-C596A65FCF4F}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A34C-406B-83B6-32E8060DA81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{3C188355-D7FF-4397-87B5-45E259EDFDC0}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A34C-406B-83B6-32E8060DA81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{84708A81-80BB-4278-821F-A5814E744A3B}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A34C-406B-83B6-32E8060DA81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{8A337E68-C957-45A4-81A2-7BB235CD5ADC}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A34C-406B-83B6-32E8060DA818}"/>
                </c:ext>
              </c:extLst>
            </c:dLbl>
            <c:dLbl>
              <c:idx val="8"/>
              <c:layout/>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{352EC1CE-EFF5-4B4E-B778-AE25EBC58BA8}</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F-A34C-406B-83B6-32E8060DA818}"/>
                </c:ext>
              </c:extLst>
            </c:dLbl>
            <c:dLbl>
              <c:idx val="16"/>
              <c:layout>
                <c:manualLayout>
                  <c:x val="-3.1697991619110633E-2"/>
                  <c:y val="-4.3495921315535931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{5B739F02-706A-4D6E-B969-AD2A8BF63601}</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10-A34C-406B-83B6-32E8060DA818}"/>
                </c:ext>
              </c:extLst>
            </c:dLbl>
            <c:dLbl>
              <c:idx val="24"/>
              <c:layout>
                <c:manualLayout>
                  <c:x val="-4.5160355153971293E-2"/>
                  <c:y val="-6.2416647087793951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{E7DF8641-4D1C-41E5-BD84-E0CD5EBB448D}</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11-A34C-406B-83B6-32E8060DA818}"/>
                </c:ext>
              </c:extLst>
            </c:dLbl>
            <c:dLbl>
              <c:idx val="32"/>
              <c:layout>
                <c:manualLayout>
                  <c:x val="-1.8235628084249993E-2"/>
                  <c:y val="-8.1337372860052048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{87246D3B-6B5C-4056-BD72-A2CD95E28D3E}</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12-A34C-406B-83B6-32E8060DA81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8.1999999999999993</c:v>
                </c:pt>
                <c:pt idx="8">
                  <c:v>7.8</c:v>
                </c:pt>
                <c:pt idx="16">
                  <c:v>7.4</c:v>
                </c:pt>
                <c:pt idx="24">
                  <c:v>7.1</c:v>
                </c:pt>
                <c:pt idx="32">
                  <c:v>7.1</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A34C-406B-83B6-32E8060DA818}"/>
            </c:ext>
          </c:extLst>
        </c:ser>
        <c:dLbls>
          <c:showLegendKey val="0"/>
          <c:showVal val="1"/>
          <c:showCatName val="0"/>
          <c:showSerName val="0"/>
          <c:showPercent val="0"/>
          <c:showBubbleSize val="0"/>
        </c:dLbls>
        <c:axId val="84219776"/>
        <c:axId val="84234240"/>
      </c:scatterChart>
      <c:valAx>
        <c:axId val="84219776"/>
        <c:scaling>
          <c:orientation val="minMax"/>
          <c:max val="15.1"/>
          <c:min val="6.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06"/>
          <c:min val="-1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majorUnit val="11"/>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近年、</a:t>
          </a:r>
          <a:r>
            <a:rPr kumimoji="1" lang="en-US"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0.20</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前後で推移しており、類似団体平均値を若干上回っている状況である。しかしながら、全国平均や京都府平均等と比較しても大きな差があり、財政基盤は非常に弱い状況にある。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　人口減少や高齢化率の上昇、主産業である茶産業の若年層の農業離れによる税収の減が主な要因であり、税収を中心とした大幅な歳入確保は困難であるが、税収の徴収率向上などに努めるとともに、歳出削減や事業の優先順位をつけメリハリのある事業執行を行い、行財政運営の効率化を図ることにより、財政基盤の強化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165100</xdr:rowOff>
    </xdr:from>
    <xdr:to>
      <xdr:col>27</xdr:col>
      <xdr:colOff>184150</xdr:colOff>
      <xdr:row>44</xdr:row>
      <xdr:rowOff>165100</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0" name="財政力グラフ枠">
          <a:extLst>
            <a:ext uri="{FF2B5EF4-FFF2-40B4-BE49-F238E27FC236}">
              <a16:creationId xmlns:a16="http://schemas.microsoft.com/office/drawing/2014/main" id="{00000000-0008-0000-0300-00003C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125222</xdr:rowOff>
    </xdr:from>
    <xdr:to>
      <xdr:col>23</xdr:col>
      <xdr:colOff>133350</xdr:colOff>
      <xdr:row>44</xdr:row>
      <xdr:rowOff>97536</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flipV="1">
          <a:off x="4953000" y="6125972"/>
          <a:ext cx="0" cy="15153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69613</xdr:rowOff>
    </xdr:from>
    <xdr:ext cx="762000" cy="259045"/>
    <xdr:sp macro="" textlink="">
      <xdr:nvSpPr>
        <xdr:cNvPr id="62" name="財政力最小値テキスト">
          <a:extLst>
            <a:ext uri="{FF2B5EF4-FFF2-40B4-BE49-F238E27FC236}">
              <a16:creationId xmlns:a16="http://schemas.microsoft.com/office/drawing/2014/main" id="{00000000-0008-0000-0300-00003E000000}"/>
            </a:ext>
          </a:extLst>
        </xdr:cNvPr>
        <xdr:cNvSpPr txBox="1"/>
      </xdr:nvSpPr>
      <xdr:spPr>
        <a:xfrm>
          <a:off x="5041900" y="7613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97536</xdr:rowOff>
    </xdr:from>
    <xdr:to>
      <xdr:col>24</xdr:col>
      <xdr:colOff>12700</xdr:colOff>
      <xdr:row>44</xdr:row>
      <xdr:rowOff>97536</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4864100" y="7641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40149</xdr:rowOff>
    </xdr:from>
    <xdr:ext cx="762000" cy="259045"/>
    <xdr:sp macro="" textlink="">
      <xdr:nvSpPr>
        <xdr:cNvPr id="64" name="財政力最大値テキスト">
          <a:extLst>
            <a:ext uri="{FF2B5EF4-FFF2-40B4-BE49-F238E27FC236}">
              <a16:creationId xmlns:a16="http://schemas.microsoft.com/office/drawing/2014/main" id="{00000000-0008-0000-0300-000040000000}"/>
            </a:ext>
          </a:extLst>
        </xdr:cNvPr>
        <xdr:cNvSpPr txBox="1"/>
      </xdr:nvSpPr>
      <xdr:spPr>
        <a:xfrm>
          <a:off x="5041900" y="586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125222</xdr:rowOff>
    </xdr:from>
    <xdr:to>
      <xdr:col>24</xdr:col>
      <xdr:colOff>12700</xdr:colOff>
      <xdr:row>35</xdr:row>
      <xdr:rowOff>125222</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612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133858</xdr:rowOff>
    </xdr:from>
    <xdr:to>
      <xdr:col>23</xdr:col>
      <xdr:colOff>133350</xdr:colOff>
      <xdr:row>43</xdr:row>
      <xdr:rowOff>133858</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114800" y="75062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84091</xdr:rowOff>
    </xdr:from>
    <xdr:ext cx="762000" cy="259045"/>
    <xdr:sp macro="" textlink="">
      <xdr:nvSpPr>
        <xdr:cNvPr id="67" name="財政力平均値テキスト">
          <a:extLst>
            <a:ext uri="{FF2B5EF4-FFF2-40B4-BE49-F238E27FC236}">
              <a16:creationId xmlns:a16="http://schemas.microsoft.com/office/drawing/2014/main" id="{00000000-0008-0000-0300-000043000000}"/>
            </a:ext>
          </a:extLst>
        </xdr:cNvPr>
        <xdr:cNvSpPr txBox="1"/>
      </xdr:nvSpPr>
      <xdr:spPr>
        <a:xfrm>
          <a:off x="5041900" y="74564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112014</xdr:rowOff>
    </xdr:from>
    <xdr:to>
      <xdr:col>23</xdr:col>
      <xdr:colOff>184150</xdr:colOff>
      <xdr:row>44</xdr:row>
      <xdr:rowOff>42164</xdr:rowOff>
    </xdr:to>
    <xdr:sp macro="" textlink="">
      <xdr:nvSpPr>
        <xdr:cNvPr id="68" name="フローチャート: 判断 67">
          <a:extLst>
            <a:ext uri="{FF2B5EF4-FFF2-40B4-BE49-F238E27FC236}">
              <a16:creationId xmlns:a16="http://schemas.microsoft.com/office/drawing/2014/main" id="{00000000-0008-0000-0300-000044000000}"/>
            </a:ext>
          </a:extLst>
        </xdr:cNvPr>
        <xdr:cNvSpPr/>
      </xdr:nvSpPr>
      <xdr:spPr>
        <a:xfrm>
          <a:off x="49022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133858</xdr:rowOff>
    </xdr:from>
    <xdr:to>
      <xdr:col>19</xdr:col>
      <xdr:colOff>133350</xdr:colOff>
      <xdr:row>43</xdr:row>
      <xdr:rowOff>133858</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3225800" y="75062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112014</xdr:rowOff>
    </xdr:from>
    <xdr:to>
      <xdr:col>19</xdr:col>
      <xdr:colOff>184150</xdr:colOff>
      <xdr:row>44</xdr:row>
      <xdr:rowOff>42164</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064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26941</xdr:rowOff>
    </xdr:from>
    <xdr:ext cx="736600" cy="259045"/>
    <xdr:sp macro="" textlink="">
      <xdr:nvSpPr>
        <xdr:cNvPr id="71" name="テキスト ボックス 70">
          <a:extLst>
            <a:ext uri="{FF2B5EF4-FFF2-40B4-BE49-F238E27FC236}">
              <a16:creationId xmlns:a16="http://schemas.microsoft.com/office/drawing/2014/main" id="{00000000-0008-0000-0300-000047000000}"/>
            </a:ext>
          </a:extLst>
        </xdr:cNvPr>
        <xdr:cNvSpPr txBox="1"/>
      </xdr:nvSpPr>
      <xdr:spPr>
        <a:xfrm>
          <a:off x="3733800" y="75707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133858</xdr:rowOff>
    </xdr:from>
    <xdr:to>
      <xdr:col>15</xdr:col>
      <xdr:colOff>82550</xdr:colOff>
      <xdr:row>43</xdr:row>
      <xdr:rowOff>143510</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flipV="1">
          <a:off x="2336800" y="750620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112014</xdr:rowOff>
    </xdr:from>
    <xdr:to>
      <xdr:col>15</xdr:col>
      <xdr:colOff>133350</xdr:colOff>
      <xdr:row>44</xdr:row>
      <xdr:rowOff>42164</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3175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26941</xdr:rowOff>
    </xdr:from>
    <xdr:ext cx="7620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2844800" y="7570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143510</xdr:rowOff>
    </xdr:from>
    <xdr:to>
      <xdr:col>11</xdr:col>
      <xdr:colOff>31750</xdr:colOff>
      <xdr:row>43</xdr:row>
      <xdr:rowOff>143510</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1447800" y="7515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121666</xdr:rowOff>
    </xdr:from>
    <xdr:to>
      <xdr:col>11</xdr:col>
      <xdr:colOff>82550</xdr:colOff>
      <xdr:row>44</xdr:row>
      <xdr:rowOff>51816</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2286000" y="749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36593</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1955800" y="7580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131318</xdr:rowOff>
    </xdr:from>
    <xdr:to>
      <xdr:col>7</xdr:col>
      <xdr:colOff>31750</xdr:colOff>
      <xdr:row>44</xdr:row>
      <xdr:rowOff>61468</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1397000" y="750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46245</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066800" y="7590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83058</xdr:rowOff>
    </xdr:from>
    <xdr:to>
      <xdr:col>23</xdr:col>
      <xdr:colOff>184150</xdr:colOff>
      <xdr:row>44</xdr:row>
      <xdr:rowOff>13208</xdr:rowOff>
    </xdr:to>
    <xdr:sp macro="" textlink="">
      <xdr:nvSpPr>
        <xdr:cNvPr id="85" name="楕円 84">
          <a:extLst>
            <a:ext uri="{FF2B5EF4-FFF2-40B4-BE49-F238E27FC236}">
              <a16:creationId xmlns:a16="http://schemas.microsoft.com/office/drawing/2014/main" id="{00000000-0008-0000-0300-000055000000}"/>
            </a:ext>
          </a:extLst>
        </xdr:cNvPr>
        <xdr:cNvSpPr/>
      </xdr:nvSpPr>
      <xdr:spPr>
        <a:xfrm>
          <a:off x="4902200" y="74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99585</xdr:rowOff>
    </xdr:from>
    <xdr:ext cx="762000" cy="259045"/>
    <xdr:sp macro="" textlink="">
      <xdr:nvSpPr>
        <xdr:cNvPr id="86" name="財政力該当値テキスト">
          <a:extLst>
            <a:ext uri="{FF2B5EF4-FFF2-40B4-BE49-F238E27FC236}">
              <a16:creationId xmlns:a16="http://schemas.microsoft.com/office/drawing/2014/main" id="{00000000-0008-0000-0300-000056000000}"/>
            </a:ext>
          </a:extLst>
        </xdr:cNvPr>
        <xdr:cNvSpPr txBox="1"/>
      </xdr:nvSpPr>
      <xdr:spPr>
        <a:xfrm>
          <a:off x="5041900" y="730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83058</xdr:rowOff>
    </xdr:from>
    <xdr:to>
      <xdr:col>19</xdr:col>
      <xdr:colOff>184150</xdr:colOff>
      <xdr:row>44</xdr:row>
      <xdr:rowOff>13208</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064000" y="74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23385</xdr:rowOff>
    </xdr:from>
    <xdr:ext cx="7366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3733800" y="7224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83058</xdr:rowOff>
    </xdr:from>
    <xdr:to>
      <xdr:col>15</xdr:col>
      <xdr:colOff>133350</xdr:colOff>
      <xdr:row>44</xdr:row>
      <xdr:rowOff>13208</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3175000" y="74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23385</xdr:rowOff>
    </xdr:from>
    <xdr:ext cx="7620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2844800" y="7224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92710</xdr:rowOff>
    </xdr:from>
    <xdr:to>
      <xdr:col>11</xdr:col>
      <xdr:colOff>82550</xdr:colOff>
      <xdr:row>44</xdr:row>
      <xdr:rowOff>22860</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2286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33037</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1955800" y="723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92710</xdr:rowOff>
    </xdr:from>
    <xdr:to>
      <xdr:col>7</xdr:col>
      <xdr:colOff>31750</xdr:colOff>
      <xdr:row>44</xdr:row>
      <xdr:rowOff>22860</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1397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33037</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066800" y="723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5" name="正方形/長方形 94">
          <a:extLst>
            <a:ext uri="{FF2B5EF4-FFF2-40B4-BE49-F238E27FC236}">
              <a16:creationId xmlns:a16="http://schemas.microsoft.com/office/drawing/2014/main" id="{00000000-0008-0000-0300-00005F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7" name="テキスト ボックス 106">
          <a:extLst>
            <a:ext uri="{FF2B5EF4-FFF2-40B4-BE49-F238E27FC236}">
              <a16:creationId xmlns:a16="http://schemas.microsoft.com/office/drawing/2014/main" id="{00000000-0008-0000-0300-00006B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近年、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％前後で推移していたが、平成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94.4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大幅増となり、類似団体平均値との差が拡大しており、財政の硬直化が進行している。大幅増となった大きな要因としては、下水道事業特別会計の繰出基準の見直しにより、これまで基準外繰出（臨時的経費）としていた繰出金の大部分が基準内繰出（経常的経費）となったためであ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年度についても、前年度比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ポイント増となっており、歳入面では普通交付税の減少、歳出面では過疎債（</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H26</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借入分）の元金償還開始に伴う公債費の増、新規採用職員の増に伴う人件費の増など義務的経費の増加により悪化している。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今後、税収や普通交付税の大幅な増加は期待できないことから、地方債発行を最低限に抑え、優先順位をつけた事業執行により、財政運営を行っていく。</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54</xdr:row>
      <xdr:rowOff>139700</xdr:rowOff>
    </xdr:from>
    <xdr:ext cx="298543" cy="225703"/>
    <xdr:sp macro="" textlink="">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9" name="直線コネクタ 108">
          <a:extLst>
            <a:ext uri="{FF2B5EF4-FFF2-40B4-BE49-F238E27FC236}">
              <a16:creationId xmlns:a16="http://schemas.microsoft.com/office/drawing/2014/main" id="{00000000-0008-0000-0300-00006D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a:extLst>
            <a:ext uri="{FF2B5EF4-FFF2-40B4-BE49-F238E27FC236}">
              <a16:creationId xmlns:a16="http://schemas.microsoft.com/office/drawing/2014/main" id="{00000000-0008-0000-0300-00007B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116417</xdr:rowOff>
    </xdr:from>
    <xdr:to>
      <xdr:col>23</xdr:col>
      <xdr:colOff>133350</xdr:colOff>
      <xdr:row>65</xdr:row>
      <xdr:rowOff>163513</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flipV="1">
          <a:off x="4953000" y="10231967"/>
          <a:ext cx="0" cy="10757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135590</xdr:rowOff>
    </xdr:from>
    <xdr:ext cx="762000" cy="259045"/>
    <xdr:sp macro="" textlink="">
      <xdr:nvSpPr>
        <xdr:cNvPr id="125" name="財政構造の弾力性最小値テキスト">
          <a:extLst>
            <a:ext uri="{FF2B5EF4-FFF2-40B4-BE49-F238E27FC236}">
              <a16:creationId xmlns:a16="http://schemas.microsoft.com/office/drawing/2014/main" id="{00000000-0008-0000-0300-00007D000000}"/>
            </a:ext>
          </a:extLst>
        </xdr:cNvPr>
        <xdr:cNvSpPr txBox="1"/>
      </xdr:nvSpPr>
      <xdr:spPr>
        <a:xfrm>
          <a:off x="5041900" y="11279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163513</xdr:rowOff>
    </xdr:from>
    <xdr:to>
      <xdr:col>24</xdr:col>
      <xdr:colOff>12700</xdr:colOff>
      <xdr:row>65</xdr:row>
      <xdr:rowOff>163513</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4864100" y="11307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31344</xdr:rowOff>
    </xdr:from>
    <xdr:ext cx="762000" cy="259045"/>
    <xdr:sp macro="" textlink="">
      <xdr:nvSpPr>
        <xdr:cNvPr id="127" name="財政構造の弾力性最大値テキスト">
          <a:extLst>
            <a:ext uri="{FF2B5EF4-FFF2-40B4-BE49-F238E27FC236}">
              <a16:creationId xmlns:a16="http://schemas.microsoft.com/office/drawing/2014/main" id="{00000000-0008-0000-0300-00007F000000}"/>
            </a:ext>
          </a:extLst>
        </xdr:cNvPr>
        <xdr:cNvSpPr txBox="1"/>
      </xdr:nvSpPr>
      <xdr:spPr>
        <a:xfrm>
          <a:off x="5041900" y="997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116417</xdr:rowOff>
    </xdr:from>
    <xdr:to>
      <xdr:col>24</xdr:col>
      <xdr:colOff>12700</xdr:colOff>
      <xdr:row>59</xdr:row>
      <xdr:rowOff>116417</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023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111760</xdr:rowOff>
    </xdr:from>
    <xdr:to>
      <xdr:col>23</xdr:col>
      <xdr:colOff>133350</xdr:colOff>
      <xdr:row>64</xdr:row>
      <xdr:rowOff>151977</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114800" y="11084560"/>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57908</xdr:rowOff>
    </xdr:from>
    <xdr:ext cx="762000" cy="259045"/>
    <xdr:sp macro="" textlink="">
      <xdr:nvSpPr>
        <xdr:cNvPr id="130" name="財政構造の弾力性平均値テキスト">
          <a:extLst>
            <a:ext uri="{FF2B5EF4-FFF2-40B4-BE49-F238E27FC236}">
              <a16:creationId xmlns:a16="http://schemas.microsoft.com/office/drawing/2014/main" id="{00000000-0008-0000-0300-000082000000}"/>
            </a:ext>
          </a:extLst>
        </xdr:cNvPr>
        <xdr:cNvSpPr txBox="1"/>
      </xdr:nvSpPr>
      <xdr:spPr>
        <a:xfrm>
          <a:off x="5041900" y="106878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41381</xdr:rowOff>
    </xdr:from>
    <xdr:to>
      <xdr:col>23</xdr:col>
      <xdr:colOff>184150</xdr:colOff>
      <xdr:row>63</xdr:row>
      <xdr:rowOff>142981</xdr:rowOff>
    </xdr:to>
    <xdr:sp macro="" textlink="">
      <xdr:nvSpPr>
        <xdr:cNvPr id="131" name="フローチャート: 判断 130">
          <a:extLst>
            <a:ext uri="{FF2B5EF4-FFF2-40B4-BE49-F238E27FC236}">
              <a16:creationId xmlns:a16="http://schemas.microsoft.com/office/drawing/2014/main" id="{00000000-0008-0000-0300-000083000000}"/>
            </a:ext>
          </a:extLst>
        </xdr:cNvPr>
        <xdr:cNvSpPr/>
      </xdr:nvSpPr>
      <xdr:spPr>
        <a:xfrm>
          <a:off x="4902200" y="1084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162560</xdr:rowOff>
    </xdr:from>
    <xdr:to>
      <xdr:col>19</xdr:col>
      <xdr:colOff>133350</xdr:colOff>
      <xdr:row>64</xdr:row>
      <xdr:rowOff>111760</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3225800" y="10963910"/>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9207</xdr:rowOff>
    </xdr:from>
    <xdr:to>
      <xdr:col>19</xdr:col>
      <xdr:colOff>184150</xdr:colOff>
      <xdr:row>63</xdr:row>
      <xdr:rowOff>110807</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064000" y="1081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120984</xdr:rowOff>
    </xdr:from>
    <xdr:ext cx="736600" cy="259045"/>
    <xdr:sp macro="" textlink="">
      <xdr:nvSpPr>
        <xdr:cNvPr id="134" name="テキスト ボックス 133">
          <a:extLst>
            <a:ext uri="{FF2B5EF4-FFF2-40B4-BE49-F238E27FC236}">
              <a16:creationId xmlns:a16="http://schemas.microsoft.com/office/drawing/2014/main" id="{00000000-0008-0000-0300-000086000000}"/>
            </a:ext>
          </a:extLst>
        </xdr:cNvPr>
        <xdr:cNvSpPr txBox="1"/>
      </xdr:nvSpPr>
      <xdr:spPr>
        <a:xfrm>
          <a:off x="3733800" y="10579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142452</xdr:rowOff>
    </xdr:from>
    <xdr:to>
      <xdr:col>15</xdr:col>
      <xdr:colOff>82550</xdr:colOff>
      <xdr:row>63</xdr:row>
      <xdr:rowOff>162560</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a:off x="2336800" y="1094380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138430</xdr:rowOff>
    </xdr:from>
    <xdr:to>
      <xdr:col>15</xdr:col>
      <xdr:colOff>133350</xdr:colOff>
      <xdr:row>63</xdr:row>
      <xdr:rowOff>68580</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3175000" y="107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78757</xdr:rowOff>
    </xdr:from>
    <xdr:ext cx="7620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2844800" y="1053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142452</xdr:rowOff>
    </xdr:from>
    <xdr:to>
      <xdr:col>11</xdr:col>
      <xdr:colOff>31750</xdr:colOff>
      <xdr:row>64</xdr:row>
      <xdr:rowOff>35348</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flipV="1">
          <a:off x="1447800" y="10943802"/>
          <a:ext cx="889000" cy="64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102235</xdr:rowOff>
    </xdr:from>
    <xdr:to>
      <xdr:col>11</xdr:col>
      <xdr:colOff>82550</xdr:colOff>
      <xdr:row>63</xdr:row>
      <xdr:rowOff>32385</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2286000" y="10732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42562</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1955800" y="10501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152506</xdr:rowOff>
    </xdr:from>
    <xdr:to>
      <xdr:col>7</xdr:col>
      <xdr:colOff>31750</xdr:colOff>
      <xdr:row>63</xdr:row>
      <xdr:rowOff>82656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1397000" y="10782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92833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066800" y="10551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101177</xdr:rowOff>
    </xdr:from>
    <xdr:to>
      <xdr:col>23</xdr:col>
      <xdr:colOff>184150</xdr:colOff>
      <xdr:row>65</xdr:row>
      <xdr:rowOff>31327</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4902200" y="1107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73254</xdr:rowOff>
    </xdr:from>
    <xdr:ext cx="762000" cy="259045"/>
    <xdr:sp macro="" textlink="">
      <xdr:nvSpPr>
        <xdr:cNvPr id="149" name="財政構造の弾力性該当値テキスト">
          <a:extLst>
            <a:ext uri="{FF2B5EF4-FFF2-40B4-BE49-F238E27FC236}">
              <a16:creationId xmlns:a16="http://schemas.microsoft.com/office/drawing/2014/main" id="{00000000-0008-0000-0300-000095000000}"/>
            </a:ext>
          </a:extLst>
        </xdr:cNvPr>
        <xdr:cNvSpPr txBox="1"/>
      </xdr:nvSpPr>
      <xdr:spPr>
        <a:xfrm>
          <a:off x="5041900" y="11046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60960</xdr:rowOff>
    </xdr:from>
    <xdr:to>
      <xdr:col>19</xdr:col>
      <xdr:colOff>184150</xdr:colOff>
      <xdr:row>64</xdr:row>
      <xdr:rowOff>162560</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064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147337</xdr:rowOff>
    </xdr:from>
    <xdr:ext cx="7366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3733800" y="1112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111760</xdr:rowOff>
    </xdr:from>
    <xdr:to>
      <xdr:col>15</xdr:col>
      <xdr:colOff>133350</xdr:colOff>
      <xdr:row>64</xdr:row>
      <xdr:rowOff>41910</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3175000" y="1091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26687</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2844800" y="1099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91652</xdr:rowOff>
    </xdr:from>
    <xdr:to>
      <xdr:col>11</xdr:col>
      <xdr:colOff>82550</xdr:colOff>
      <xdr:row>64</xdr:row>
      <xdr:rowOff>21802</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2286000" y="10893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6579</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955800" y="10979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155998</xdr:rowOff>
    </xdr:from>
    <xdr:to>
      <xdr:col>7</xdr:col>
      <xdr:colOff>31750</xdr:colOff>
      <xdr:row>64</xdr:row>
      <xdr:rowOff>86148</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1397000" y="1095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70925</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066800" y="11043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[214,500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年々増加傾向にあったものの、平成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年度については△</a:t>
          </a:r>
          <a:r>
            <a:rPr kumimoji="1" lang="en-US" altLang="ja-JP" sz="1300">
              <a:latin typeface="ＭＳ Ｐゴシック" panose="020B0600070205080204" pitchFamily="50" charset="-128"/>
              <a:ea typeface="ＭＳ Ｐゴシック" panose="020B0600070205080204" pitchFamily="50" charset="-128"/>
            </a:rPr>
            <a:t>3,400</a:t>
          </a:r>
          <a:r>
            <a:rPr kumimoji="1" lang="ja-JP" altLang="en-US" sz="1300">
              <a:latin typeface="ＭＳ Ｐゴシック" panose="020B0600070205080204" pitchFamily="50" charset="-128"/>
              <a:ea typeface="ＭＳ Ｐゴシック" panose="020B0600070205080204" pitchFamily="50" charset="-128"/>
            </a:rPr>
            <a:t>円改善した。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年度は、人件費は増加しているものの、お茶の京都関連イベント等に係る委託料の大幅な減に伴い改善したと考えられる。</a:t>
          </a:r>
          <a:endParaRPr kumimoji="1" lang="en-US" altLang="ja-JP" sz="1300">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　類似団体と比べると低い数値であるが、これは特に教育費に要する経費について相楽東部</a:t>
          </a:r>
          <a:r>
            <a:rPr kumimoji="1" lang="ja-JP" altLang="en-US" sz="1200">
              <a:latin typeface="ＭＳ Ｐゴシック" panose="020B0600070205080204" pitchFamily="50" charset="-128"/>
              <a:ea typeface="ＭＳ Ｐゴシック" panose="020B0600070205080204" pitchFamily="50" charset="-128"/>
            </a:rPr>
            <a:t>広域連合に負担金（補助費等）として支出しているためであると考えられることから、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定員管理による人件費の抑制や計画的な維持修繕、経常的経費の見直し等により、経費削減を図っていく。</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81766</xdr:rowOff>
    </xdr:from>
    <xdr:to>
      <xdr:col>23</xdr:col>
      <xdr:colOff>133350</xdr:colOff>
      <xdr:row>90</xdr:row>
      <xdr:rowOff>16597</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969216"/>
          <a:ext cx="0" cy="14778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160124</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419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1,482,866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16597</xdr:rowOff>
    </xdr:from>
    <xdr:to>
      <xdr:col>24</xdr:col>
      <xdr:colOff>12700</xdr:colOff>
      <xdr:row>90</xdr:row>
      <xdr:rowOff>16597</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447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168143</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712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81766</xdr:rowOff>
    </xdr:from>
    <xdr:to>
      <xdr:col>24</xdr:col>
      <xdr:colOff>12700</xdr:colOff>
      <xdr:row>81</xdr:row>
      <xdr:rowOff>81766</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969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102236</xdr:rowOff>
    </xdr:from>
    <xdr:to>
      <xdr:col>23</xdr:col>
      <xdr:colOff>133350</xdr:colOff>
      <xdr:row>81</xdr:row>
      <xdr:rowOff>106142</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flipV="1">
          <a:off x="4114800" y="13989686"/>
          <a:ext cx="838200" cy="3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86974</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1458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114897</xdr:rowOff>
    </xdr:from>
    <xdr:to>
      <xdr:col>23</xdr:col>
      <xdr:colOff>184150</xdr:colOff>
      <xdr:row>83</xdr:row>
      <xdr:rowOff>45047</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173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94710</xdr:rowOff>
    </xdr:from>
    <xdr:to>
      <xdr:col>19</xdr:col>
      <xdr:colOff>133350</xdr:colOff>
      <xdr:row>81</xdr:row>
      <xdr:rowOff>106142</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3982160"/>
          <a:ext cx="889000" cy="1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108367</xdr:rowOff>
    </xdr:from>
    <xdr:to>
      <xdr:col>19</xdr:col>
      <xdr:colOff>184150</xdr:colOff>
      <xdr:row>83</xdr:row>
      <xdr:rowOff>38517</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167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23294</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42536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81866</xdr:rowOff>
    </xdr:from>
    <xdr:to>
      <xdr:col>15</xdr:col>
      <xdr:colOff>82550</xdr:colOff>
      <xdr:row>81</xdr:row>
      <xdr:rowOff>94710</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3969316"/>
          <a:ext cx="889000" cy="12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101640</xdr:rowOff>
    </xdr:from>
    <xdr:to>
      <xdr:col>15</xdr:col>
      <xdr:colOff>133350</xdr:colOff>
      <xdr:row>83</xdr:row>
      <xdr:rowOff>31790</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16567</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4246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77772</xdr:rowOff>
    </xdr:from>
    <xdr:to>
      <xdr:col>11</xdr:col>
      <xdr:colOff>31750</xdr:colOff>
      <xdr:row>81</xdr:row>
      <xdr:rowOff>81866</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3965222"/>
          <a:ext cx="889000" cy="4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78246</xdr:rowOff>
    </xdr:from>
    <xdr:to>
      <xdr:col>11</xdr:col>
      <xdr:colOff>82550</xdr:colOff>
      <xdr:row>83</xdr:row>
      <xdr:rowOff>8396</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164623</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4223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71158</xdr:rowOff>
    </xdr:from>
    <xdr:to>
      <xdr:col>7</xdr:col>
      <xdr:colOff>31750</xdr:colOff>
      <xdr:row>83</xdr:row>
      <xdr:rowOff>1308</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130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157535</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4216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51436</xdr:rowOff>
    </xdr:from>
    <xdr:to>
      <xdr:col>23</xdr:col>
      <xdr:colOff>184150</xdr:colOff>
      <xdr:row>81</xdr:row>
      <xdr:rowOff>153036</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3938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144163</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3860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55342</xdr:rowOff>
    </xdr:from>
    <xdr:to>
      <xdr:col>19</xdr:col>
      <xdr:colOff>184150</xdr:colOff>
      <xdr:row>81</xdr:row>
      <xdr:rowOff>156942</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3942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167119</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37116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43910</xdr:rowOff>
    </xdr:from>
    <xdr:to>
      <xdr:col>15</xdr:col>
      <xdr:colOff>133350</xdr:colOff>
      <xdr:row>81</xdr:row>
      <xdr:rowOff>145510</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3931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155687</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3700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31066</xdr:rowOff>
    </xdr:from>
    <xdr:to>
      <xdr:col>11</xdr:col>
      <xdr:colOff>82550</xdr:colOff>
      <xdr:row>81</xdr:row>
      <xdr:rowOff>132666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3918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142843</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3687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26972</xdr:rowOff>
    </xdr:from>
    <xdr:to>
      <xdr:col>7</xdr:col>
      <xdr:colOff>31750</xdr:colOff>
      <xdr:row>81</xdr:row>
      <xdr:rowOff>128572</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3914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138749</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3683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これまでのラスパイレス指数の状況や近隣町村の動向をみながら、適切な給与水準になるよう努めており、平成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算定分</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までは類似団体平均値とほぼ同数値となっていた。</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算定分</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から、これまでの京都府からの派遣職員よりも職歴の短い京都府職員が管理職として派遣され</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、また、平成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30</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年度算定分からは、より給与の高い京都府職員が管理職として派遣され</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たことにより、</a:t>
          </a:r>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増加傾向にある。</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派遣期間が</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2</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年間であるため一時的な増と考えられる。　</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今後も全国・近隣町村の動向を注視しながら、一層の給与適正化に努める。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5" name="給与水準   （国との比較）グラフ枠">
          <a:extLst>
            <a:ext uri="{FF2B5EF4-FFF2-40B4-BE49-F238E27FC236}">
              <a16:creationId xmlns:a16="http://schemas.microsoft.com/office/drawing/2014/main" id="{00000000-0008-0000-0300-0000F5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9207</xdr:rowOff>
    </xdr:from>
    <xdr:to>
      <xdr:col>81</xdr:col>
      <xdr:colOff>44450</xdr:colOff>
      <xdr:row>89</xdr:row>
      <xdr:rowOff>57786</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flipV="1">
          <a:off x="17018000" y="14068107"/>
          <a:ext cx="0" cy="12487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29863</xdr:rowOff>
    </xdr:from>
    <xdr:ext cx="762000" cy="259045"/>
    <xdr:sp macro="" textlink="">
      <xdr:nvSpPr>
        <xdr:cNvPr id="247" name="給与水準   （国との比較）最小値テキスト">
          <a:extLst>
            <a:ext uri="{FF2B5EF4-FFF2-40B4-BE49-F238E27FC236}">
              <a16:creationId xmlns:a16="http://schemas.microsoft.com/office/drawing/2014/main" id="{00000000-0008-0000-0300-0000F7000000}"/>
            </a:ext>
          </a:extLst>
        </xdr:cNvPr>
        <xdr:cNvSpPr txBox="1"/>
      </xdr:nvSpPr>
      <xdr:spPr>
        <a:xfrm>
          <a:off x="17106900" y="1528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57786</xdr:rowOff>
    </xdr:from>
    <xdr:to>
      <xdr:col>81</xdr:col>
      <xdr:colOff>133350</xdr:colOff>
      <xdr:row>89</xdr:row>
      <xdr:rowOff>57786</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6929100" y="15316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95584</xdr:rowOff>
    </xdr:from>
    <xdr:ext cx="762000" cy="259045"/>
    <xdr:sp macro="" textlink="">
      <xdr:nvSpPr>
        <xdr:cNvPr id="249" name="給与水準   （国との比較）最大値テキスト">
          <a:extLst>
            <a:ext uri="{FF2B5EF4-FFF2-40B4-BE49-F238E27FC236}">
              <a16:creationId xmlns:a16="http://schemas.microsoft.com/office/drawing/2014/main" id="{00000000-0008-0000-0300-0000F9000000}"/>
            </a:ext>
          </a:extLst>
        </xdr:cNvPr>
        <xdr:cNvSpPr txBox="1"/>
      </xdr:nvSpPr>
      <xdr:spPr>
        <a:xfrm>
          <a:off x="17106900" y="13811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9207</xdr:rowOff>
    </xdr:from>
    <xdr:to>
      <xdr:col>81</xdr:col>
      <xdr:colOff>133350</xdr:colOff>
      <xdr:row>82</xdr:row>
      <xdr:rowOff>9207</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406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62864</xdr:rowOff>
    </xdr:from>
    <xdr:to>
      <xdr:col>81</xdr:col>
      <xdr:colOff>44450</xdr:colOff>
      <xdr:row>87</xdr:row>
      <xdr:rowOff>99061</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6179800" y="14979014"/>
          <a:ext cx="838200"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163847</xdr:rowOff>
    </xdr:from>
    <xdr:ext cx="762000" cy="259045"/>
    <xdr:sp macro="" textlink="">
      <xdr:nvSpPr>
        <xdr:cNvPr id="252" name="給与水準   （国との比較）平均値テキスト">
          <a:extLst>
            <a:ext uri="{FF2B5EF4-FFF2-40B4-BE49-F238E27FC236}">
              <a16:creationId xmlns:a16="http://schemas.microsoft.com/office/drawing/2014/main" id="{00000000-0008-0000-0300-0000FC000000}"/>
            </a:ext>
          </a:extLst>
        </xdr:cNvPr>
        <xdr:cNvSpPr txBox="1"/>
      </xdr:nvSpPr>
      <xdr:spPr>
        <a:xfrm>
          <a:off x="17106900" y="14737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147320</xdr:rowOff>
    </xdr:from>
    <xdr:to>
      <xdr:col>81</xdr:col>
      <xdr:colOff>95250</xdr:colOff>
      <xdr:row>87</xdr:row>
      <xdr:rowOff>77470</xdr:rowOff>
    </xdr:to>
    <xdr:sp macro="" textlink="">
      <xdr:nvSpPr>
        <xdr:cNvPr id="253" name="フローチャート: 判断 252">
          <a:extLst>
            <a:ext uri="{FF2B5EF4-FFF2-40B4-BE49-F238E27FC236}">
              <a16:creationId xmlns:a16="http://schemas.microsoft.com/office/drawing/2014/main" id="{00000000-0008-0000-0300-0000FD000000}"/>
            </a:ext>
          </a:extLst>
        </xdr:cNvPr>
        <xdr:cNvSpPr/>
      </xdr:nvSpPr>
      <xdr:spPr>
        <a:xfrm>
          <a:off x="169672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62864</xdr:rowOff>
    </xdr:from>
    <xdr:to>
      <xdr:col>77</xdr:col>
      <xdr:colOff>44450</xdr:colOff>
      <xdr:row>87</xdr:row>
      <xdr:rowOff>135255</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flipV="1">
          <a:off x="15290800" y="14979014"/>
          <a:ext cx="889000" cy="7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147320</xdr:rowOff>
    </xdr:from>
    <xdr:to>
      <xdr:col>77</xdr:col>
      <xdr:colOff>95250</xdr:colOff>
      <xdr:row>87</xdr:row>
      <xdr:rowOff>77470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129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87647</xdr:rowOff>
    </xdr:from>
    <xdr:ext cx="7366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5798800" y="1466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38736</xdr:rowOff>
    </xdr:from>
    <xdr:to>
      <xdr:col>72</xdr:col>
      <xdr:colOff>203200</xdr:colOff>
      <xdr:row>87</xdr:row>
      <xdr:rowOff>135255</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4401800" y="14954886"/>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123189</xdr:rowOff>
    </xdr:from>
    <xdr:to>
      <xdr:col>73</xdr:col>
      <xdr:colOff>44450</xdr:colOff>
      <xdr:row>87</xdr:row>
      <xdr:rowOff>53339</xdr:rowOff>
    </xdr:to>
    <xdr:sp macro="" textlink="">
      <xdr:nvSpPr>
        <xdr:cNvPr id="258" name="フローチャート: 判断 257">
          <a:extLst>
            <a:ext uri="{FF2B5EF4-FFF2-40B4-BE49-F238E27FC236}">
              <a16:creationId xmlns:a16="http://schemas.microsoft.com/office/drawing/2014/main" id="{00000000-0008-0000-0300-000002010000}"/>
            </a:ext>
          </a:extLst>
        </xdr:cNvPr>
        <xdr:cNvSpPr/>
      </xdr:nvSpPr>
      <xdr:spPr>
        <a:xfrm>
          <a:off x="15240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63516</xdr:rowOff>
    </xdr:from>
    <xdr:ext cx="7620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4909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20638</xdr:rowOff>
    </xdr:from>
    <xdr:to>
      <xdr:col>68</xdr:col>
      <xdr:colOff>152400</xdr:colOff>
      <xdr:row>87</xdr:row>
      <xdr:rowOff>38736</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3512800" y="14936788"/>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135255</xdr:rowOff>
    </xdr:from>
    <xdr:to>
      <xdr:col>68</xdr:col>
      <xdr:colOff>203200</xdr:colOff>
      <xdr:row>87</xdr:row>
      <xdr:rowOff>65405</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4351000" y="1487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75582</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4020800" y="14648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111125</xdr:rowOff>
    </xdr:from>
    <xdr:to>
      <xdr:col>64</xdr:col>
      <xdr:colOff>152400</xdr:colOff>
      <xdr:row>87</xdr:row>
      <xdr:rowOff>41275</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3462000" y="1485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51452</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3131800" y="1462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48261</xdr:rowOff>
    </xdr:from>
    <xdr:to>
      <xdr:col>81</xdr:col>
      <xdr:colOff>95250</xdr:colOff>
      <xdr:row>87</xdr:row>
      <xdr:rowOff>149861</xdr:rowOff>
    </xdr:to>
    <xdr:sp macro="" textlink="">
      <xdr:nvSpPr>
        <xdr:cNvPr id="270" name="楕円 269">
          <a:extLst>
            <a:ext uri="{FF2B5EF4-FFF2-40B4-BE49-F238E27FC236}">
              <a16:creationId xmlns:a16="http://schemas.microsoft.com/office/drawing/2014/main" id="{00000000-0008-0000-0300-00000E010000}"/>
            </a:ext>
          </a:extLst>
        </xdr:cNvPr>
        <xdr:cNvSpPr/>
      </xdr:nvSpPr>
      <xdr:spPr>
        <a:xfrm>
          <a:off x="16967200" y="14964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20338</xdr:rowOff>
    </xdr:from>
    <xdr:ext cx="762000" cy="259045"/>
    <xdr:sp macro="" textlink="">
      <xdr:nvSpPr>
        <xdr:cNvPr id="271" name="給与水準   （国との比較）該当値テキスト">
          <a:extLst>
            <a:ext uri="{FF2B5EF4-FFF2-40B4-BE49-F238E27FC236}">
              <a16:creationId xmlns:a16="http://schemas.microsoft.com/office/drawing/2014/main" id="{00000000-0008-0000-0300-00000F010000}"/>
            </a:ext>
          </a:extLst>
        </xdr:cNvPr>
        <xdr:cNvSpPr txBox="1"/>
      </xdr:nvSpPr>
      <xdr:spPr>
        <a:xfrm>
          <a:off x="17106900" y="14936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12064</xdr:rowOff>
    </xdr:from>
    <xdr:to>
      <xdr:col>77</xdr:col>
      <xdr:colOff>95250</xdr:colOff>
      <xdr:row>87</xdr:row>
      <xdr:rowOff>113664</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129000" y="14928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98441</xdr:rowOff>
    </xdr:from>
    <xdr:ext cx="7366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798800" y="15014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84455</xdr:rowOff>
    </xdr:from>
    <xdr:to>
      <xdr:col>73</xdr:col>
      <xdr:colOff>44450</xdr:colOff>
      <xdr:row>88</xdr:row>
      <xdr:rowOff>14605</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5240000" y="15000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170832</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909800" y="15086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159386</xdr:rowOff>
    </xdr:from>
    <xdr:to>
      <xdr:col>68</xdr:col>
      <xdr:colOff>203200</xdr:colOff>
      <xdr:row>87</xdr:row>
      <xdr:rowOff>89536</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4351000" y="14904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74313</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020800" y="14990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141288</xdr:rowOff>
    </xdr:from>
    <xdr:to>
      <xdr:col>64</xdr:col>
      <xdr:colOff>152400</xdr:colOff>
      <xdr:row>87</xdr:row>
      <xdr:rowOff>71438</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3462000" y="14885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56215</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3131800" y="14972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0" name="正方形/長方形 279">
          <a:extLst>
            <a:ext uri="{FF2B5EF4-FFF2-40B4-BE49-F238E27FC236}">
              <a16:creationId xmlns:a16="http://schemas.microsoft.com/office/drawing/2014/main" id="{00000000-0008-0000-0300-000018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[17.42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定員適正化計画に基づき、平成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12</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19</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年度にかけて、退職不補充として</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38</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人の削減を行い、その後も相楽東部広域連合の設立により、教育委員会の事務の統合により行政改革を進め、人件費の抑制と適正な定員管理に努めてきたことから、類似団体平均値を下回っている。</a:t>
          </a:r>
          <a:endParaRPr lang="ja-JP" altLang="ja-JP" sz="1200">
            <a:effectLst/>
            <a:latin typeface="ＭＳ Ｐゴシック" panose="020B0600070205080204" pitchFamily="50" charset="-128"/>
            <a:ea typeface="ＭＳ Ｐゴシック" panose="020B0600070205080204" pitchFamily="50" charset="-128"/>
          </a:endParaRPr>
        </a:p>
        <a:p>
          <a:r>
            <a:rPr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定年退職に伴う新規職員採用を行っているため、平成</a:t>
          </a:r>
          <a:r>
            <a:rPr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25</a:t>
          </a:r>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年度と比べ職員数は数名程度増加しており、また、人口も減少していることから、若干上昇傾向にある。</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事務の効率化等の更なる行政改革を進めるとともに、今後も適切な定員管理に努める。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3" name="テキスト ボックス 292">
          <a:extLst>
            <a:ext uri="{FF2B5EF4-FFF2-40B4-BE49-F238E27FC236}">
              <a16:creationId xmlns:a16="http://schemas.microsoft.com/office/drawing/2014/main" id="{00000000-0008-0000-0300-000025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4" name="直線コネクタ 293">
          <a:extLst>
            <a:ext uri="{FF2B5EF4-FFF2-40B4-BE49-F238E27FC236}">
              <a16:creationId xmlns:a16="http://schemas.microsoft.com/office/drawing/2014/main" id="{00000000-0008-0000-0300-000026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a:extLst>
            <a:ext uri="{FF2B5EF4-FFF2-40B4-BE49-F238E27FC236}">
              <a16:creationId xmlns:a16="http://schemas.microsoft.com/office/drawing/2014/main" id="{00000000-0008-0000-0300-000036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140570</xdr:rowOff>
    </xdr:from>
    <xdr:to>
      <xdr:col>81</xdr:col>
      <xdr:colOff>44450</xdr:colOff>
      <xdr:row>66</xdr:row>
      <xdr:rowOff>131500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flipV="1">
          <a:off x="17018000" y="9913220"/>
          <a:ext cx="0" cy="15339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103577</xdr:rowOff>
    </xdr:from>
    <xdr:ext cx="762000" cy="259045"/>
    <xdr:sp macro="" textlink="">
      <xdr:nvSpPr>
        <xdr:cNvPr id="312" name="定員管理の状況最小値テキスト">
          <a:extLst>
            <a:ext uri="{FF2B5EF4-FFF2-40B4-BE49-F238E27FC236}">
              <a16:creationId xmlns:a16="http://schemas.microsoft.com/office/drawing/2014/main" id="{00000000-0008-0000-0300-000038010000}"/>
            </a:ext>
          </a:extLst>
        </xdr:cNvPr>
        <xdr:cNvSpPr txBox="1"/>
      </xdr:nvSpPr>
      <xdr:spPr>
        <a:xfrm>
          <a:off x="17106900" y="1141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131500</xdr:rowOff>
    </xdr:from>
    <xdr:to>
      <xdr:col>81</xdr:col>
      <xdr:colOff>133350</xdr:colOff>
      <xdr:row>66</xdr:row>
      <xdr:rowOff>131500</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6929100" y="1144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55497</xdr:rowOff>
    </xdr:from>
    <xdr:ext cx="762000" cy="259045"/>
    <xdr:sp macro="" textlink="">
      <xdr:nvSpPr>
        <xdr:cNvPr id="314" name="定員管理の状況最大値テキスト">
          <a:extLst>
            <a:ext uri="{FF2B5EF4-FFF2-40B4-BE49-F238E27FC236}">
              <a16:creationId xmlns:a16="http://schemas.microsoft.com/office/drawing/2014/main" id="{00000000-0008-0000-0300-00003A010000}"/>
            </a:ext>
          </a:extLst>
        </xdr:cNvPr>
        <xdr:cNvSpPr txBox="1"/>
      </xdr:nvSpPr>
      <xdr:spPr>
        <a:xfrm>
          <a:off x="17106900" y="96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140570</xdr:rowOff>
    </xdr:from>
    <xdr:to>
      <xdr:col>81</xdr:col>
      <xdr:colOff>133350</xdr:colOff>
      <xdr:row>57</xdr:row>
      <xdr:rowOff>140570</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9913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73442</xdr:rowOff>
    </xdr:from>
    <xdr:to>
      <xdr:col>81</xdr:col>
      <xdr:colOff>44450</xdr:colOff>
      <xdr:row>59</xdr:row>
      <xdr:rowOff>82749</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flipV="1">
          <a:off x="16179800" y="10188992"/>
          <a:ext cx="838200" cy="9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147083</xdr:rowOff>
    </xdr:from>
    <xdr:ext cx="762000" cy="259045"/>
    <xdr:sp macro="" textlink="">
      <xdr:nvSpPr>
        <xdr:cNvPr id="317" name="定員管理の状況平均値テキスト">
          <a:extLst>
            <a:ext uri="{FF2B5EF4-FFF2-40B4-BE49-F238E27FC236}">
              <a16:creationId xmlns:a16="http://schemas.microsoft.com/office/drawing/2014/main" id="{00000000-0008-0000-0300-00003D010000}"/>
            </a:ext>
          </a:extLst>
        </xdr:cNvPr>
        <xdr:cNvSpPr txBox="1"/>
      </xdr:nvSpPr>
      <xdr:spPr>
        <a:xfrm>
          <a:off x="17106900" y="10262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3556</xdr:rowOff>
    </xdr:from>
    <xdr:to>
      <xdr:col>81</xdr:col>
      <xdr:colOff>95250</xdr:colOff>
      <xdr:row>60</xdr:row>
      <xdr:rowOff>105156</xdr:rowOff>
    </xdr:to>
    <xdr:sp macro="" textlink="">
      <xdr:nvSpPr>
        <xdr:cNvPr id="318" name="フローチャート: 判断 317">
          <a:extLst>
            <a:ext uri="{FF2B5EF4-FFF2-40B4-BE49-F238E27FC236}">
              <a16:creationId xmlns:a16="http://schemas.microsoft.com/office/drawing/2014/main" id="{00000000-0008-0000-0300-00003E010000}"/>
            </a:ext>
          </a:extLst>
        </xdr:cNvPr>
        <xdr:cNvSpPr/>
      </xdr:nvSpPr>
      <xdr:spPr>
        <a:xfrm>
          <a:off x="169672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35179</xdr:rowOff>
    </xdr:from>
    <xdr:to>
      <xdr:col>77</xdr:col>
      <xdr:colOff>44450</xdr:colOff>
      <xdr:row>59</xdr:row>
      <xdr:rowOff>82749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5290800" y="10150729"/>
          <a:ext cx="889000" cy="47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2866</xdr:rowOff>
    </xdr:from>
    <xdr:to>
      <xdr:col>77</xdr:col>
      <xdr:colOff>95250</xdr:colOff>
      <xdr:row>60</xdr:row>
      <xdr:rowOff>104466</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129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89243</xdr:rowOff>
    </xdr:from>
    <xdr:ext cx="7366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5798800" y="103762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18288</xdr:rowOff>
    </xdr:from>
    <xdr:to>
      <xdr:col>72</xdr:col>
      <xdr:colOff>203200</xdr:colOff>
      <xdr:row>59</xdr:row>
      <xdr:rowOff>35179</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4401800" y="10133838"/>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453</xdr:rowOff>
    </xdr:from>
    <xdr:to>
      <xdr:col>73</xdr:col>
      <xdr:colOff>44450</xdr:colOff>
      <xdr:row>60</xdr:row>
      <xdr:rowOff>102053</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5240000" y="10287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86830</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4909800" y="10373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58</xdr:row>
      <xdr:rowOff>158714</xdr:rowOff>
    </xdr:from>
    <xdr:to>
      <xdr:col>68</xdr:col>
      <xdr:colOff>152400</xdr:colOff>
      <xdr:row>59</xdr:row>
      <xdr:rowOff>18288</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3512800" y="10102814"/>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153289</xdr:rowOff>
    </xdr:from>
    <xdr:to>
      <xdr:col>68</xdr:col>
      <xdr:colOff>203200</xdr:colOff>
      <xdr:row>60</xdr:row>
      <xdr:rowOff>83439</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4351000" y="1026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68216</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020800" y="10355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149497</xdr:rowOff>
    </xdr:from>
    <xdr:to>
      <xdr:col>64</xdr:col>
      <xdr:colOff>152400</xdr:colOff>
      <xdr:row>60</xdr:row>
      <xdr:rowOff>79647</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3462000" y="1026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64424</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3131800" y="10351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22642</xdr:rowOff>
    </xdr:from>
    <xdr:to>
      <xdr:col>81</xdr:col>
      <xdr:colOff>95250</xdr:colOff>
      <xdr:row>59</xdr:row>
      <xdr:rowOff>124242</xdr:rowOff>
    </xdr:to>
    <xdr:sp macro="" textlink="">
      <xdr:nvSpPr>
        <xdr:cNvPr id="335" name="楕円 334">
          <a:extLst>
            <a:ext uri="{FF2B5EF4-FFF2-40B4-BE49-F238E27FC236}">
              <a16:creationId xmlns:a16="http://schemas.microsoft.com/office/drawing/2014/main" id="{00000000-0008-0000-0300-00004F010000}"/>
            </a:ext>
          </a:extLst>
        </xdr:cNvPr>
        <xdr:cNvSpPr/>
      </xdr:nvSpPr>
      <xdr:spPr>
        <a:xfrm>
          <a:off x="16967200" y="1013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39169</xdr:rowOff>
    </xdr:from>
    <xdr:ext cx="762000" cy="259045"/>
    <xdr:sp macro="" textlink="">
      <xdr:nvSpPr>
        <xdr:cNvPr id="336" name="定員管理の状況該当値テキスト">
          <a:extLst>
            <a:ext uri="{FF2B5EF4-FFF2-40B4-BE49-F238E27FC236}">
              <a16:creationId xmlns:a16="http://schemas.microsoft.com/office/drawing/2014/main" id="{00000000-0008-0000-0300-000050010000}"/>
            </a:ext>
          </a:extLst>
        </xdr:cNvPr>
        <xdr:cNvSpPr txBox="1"/>
      </xdr:nvSpPr>
      <xdr:spPr>
        <a:xfrm>
          <a:off x="17106900" y="998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31949</xdr:rowOff>
    </xdr:from>
    <xdr:to>
      <xdr:col>77</xdr:col>
      <xdr:colOff>95250</xdr:colOff>
      <xdr:row>59</xdr:row>
      <xdr:rowOff>133549</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129000" y="1014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143726</xdr:rowOff>
    </xdr:from>
    <xdr:ext cx="7366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798800" y="99163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58</xdr:row>
      <xdr:rowOff>155829</xdr:rowOff>
    </xdr:from>
    <xdr:to>
      <xdr:col>73</xdr:col>
      <xdr:colOff>44450</xdr:colOff>
      <xdr:row>59</xdr:row>
      <xdr:rowOff>85979</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5240000" y="10099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96156</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4909800" y="986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58</xdr:row>
      <xdr:rowOff>138938</xdr:rowOff>
    </xdr:from>
    <xdr:to>
      <xdr:col>68</xdr:col>
      <xdr:colOff>203200</xdr:colOff>
      <xdr:row>59</xdr:row>
      <xdr:rowOff>69088</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4351000" y="10083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79265</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020800" y="9851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107914</xdr:rowOff>
    </xdr:from>
    <xdr:to>
      <xdr:col>64</xdr:col>
      <xdr:colOff>152400</xdr:colOff>
      <xdr:row>59</xdr:row>
      <xdr:rowOff>38064</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3462000" y="10052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48241</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131800" y="9820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ごみ処理施設整備等の起債の償還終了などにより平成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年度をピークに元利償還金が減少している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ことから、</a:t>
          </a:r>
          <a:r>
            <a:rPr kumimoji="1" lang="ja-JP" altLang="en-US" sz="1300">
              <a:latin typeface="ＭＳ Ｐゴシック" panose="020B0600070205080204" pitchFamily="50" charset="-128"/>
              <a:ea typeface="ＭＳ Ｐゴシック" panose="020B0600070205080204" pitchFamily="50" charset="-128"/>
            </a:rPr>
            <a:t>減少傾向であったものの、平成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主な要因としては、繰上償還額の減や公営企業の元利償還金の増、普通交付税の減と考えられる。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簡易水道における統合簡易水道事業の元利償還が開始したことや今後、一般会計において大規模事業を予定していることから、計画的に事業執行を行い、できる限り地方債の発行抑制に努める。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a:t>
          </a:r>
        </a:p>
      </xdr:txBody>
    </xdr:sp>
    <xdr:clientData/>
  </xdr:twoCellAnchor>
  <xdr:oneCellAnchor>
    <xdr:from>
      <xdr:col>61</xdr:col>
      <xdr:colOff>6350</xdr:colOff>
      <xdr:row>32</xdr:row>
      <xdr:rowOff>101600</xdr:rowOff>
    </xdr:from>
    <xdr:ext cx="298543" cy="225703"/>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a:extLst>
            <a:ext uri="{FF2B5EF4-FFF2-40B4-BE49-F238E27FC236}">
              <a16:creationId xmlns:a16="http://schemas.microsoft.com/office/drawing/2014/main" id="{00000000-0008-0000-0300-000067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9" name="公債費負担の状況グラフ枠">
          <a:extLst>
            <a:ext uri="{FF2B5EF4-FFF2-40B4-BE49-F238E27FC236}">
              <a16:creationId xmlns:a16="http://schemas.microsoft.com/office/drawing/2014/main" id="{00000000-0008-0000-0300-000071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168402</xdr:rowOff>
    </xdr:from>
    <xdr:to>
      <xdr:col>81</xdr:col>
      <xdr:colOff>44450</xdr:colOff>
      <xdr:row>44</xdr:row>
      <xdr:rowOff>5842</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flipV="1">
          <a:off x="17018000" y="6512052"/>
          <a:ext cx="0" cy="10375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149369</xdr:rowOff>
    </xdr:from>
    <xdr:ext cx="762000" cy="259045"/>
    <xdr:sp macro="" textlink="">
      <xdr:nvSpPr>
        <xdr:cNvPr id="371" name="公債費負担の状況最小値テキスト">
          <a:extLst>
            <a:ext uri="{FF2B5EF4-FFF2-40B4-BE49-F238E27FC236}">
              <a16:creationId xmlns:a16="http://schemas.microsoft.com/office/drawing/2014/main" id="{00000000-0008-0000-0300-000073010000}"/>
            </a:ext>
          </a:extLst>
        </xdr:cNvPr>
        <xdr:cNvSpPr txBox="1"/>
      </xdr:nvSpPr>
      <xdr:spPr>
        <a:xfrm>
          <a:off x="17106900" y="75217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5842</xdr:rowOff>
    </xdr:from>
    <xdr:to>
      <xdr:col>81</xdr:col>
      <xdr:colOff>133350</xdr:colOff>
      <xdr:row>44</xdr:row>
      <xdr:rowOff>5842</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6929100" y="754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83329</xdr:rowOff>
    </xdr:from>
    <xdr:ext cx="762000" cy="259045"/>
    <xdr:sp macro="" textlink="">
      <xdr:nvSpPr>
        <xdr:cNvPr id="373" name="公債費負担の状況最大値テキスト">
          <a:extLst>
            <a:ext uri="{FF2B5EF4-FFF2-40B4-BE49-F238E27FC236}">
              <a16:creationId xmlns:a16="http://schemas.microsoft.com/office/drawing/2014/main" id="{00000000-0008-0000-0300-000075010000}"/>
            </a:ext>
          </a:extLst>
        </xdr:cNvPr>
        <xdr:cNvSpPr txBox="1"/>
      </xdr:nvSpPr>
      <xdr:spPr>
        <a:xfrm>
          <a:off x="17106900" y="625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168402</xdr:rowOff>
    </xdr:from>
    <xdr:to>
      <xdr:col>81</xdr:col>
      <xdr:colOff>133350</xdr:colOff>
      <xdr:row>37</xdr:row>
      <xdr:rowOff>168402</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929100" y="651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78486</xdr:rowOff>
    </xdr:from>
    <xdr:to>
      <xdr:col>81</xdr:col>
      <xdr:colOff>44450</xdr:colOff>
      <xdr:row>42</xdr:row>
      <xdr:rowOff>88138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179800" y="7279386"/>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22623</xdr:rowOff>
    </xdr:from>
    <xdr:ext cx="762000" cy="259045"/>
    <xdr:sp macro="" textlink="">
      <xdr:nvSpPr>
        <xdr:cNvPr id="376" name="公債費負担の状況平均値テキスト">
          <a:extLst>
            <a:ext uri="{FF2B5EF4-FFF2-40B4-BE49-F238E27FC236}">
              <a16:creationId xmlns:a16="http://schemas.microsoft.com/office/drawing/2014/main" id="{00000000-0008-0000-0300-000078010000}"/>
            </a:ext>
          </a:extLst>
        </xdr:cNvPr>
        <xdr:cNvSpPr txBox="1"/>
      </xdr:nvSpPr>
      <xdr:spPr>
        <a:xfrm>
          <a:off x="17106900" y="6880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6096</xdr:rowOff>
    </xdr:from>
    <xdr:to>
      <xdr:col>81</xdr:col>
      <xdr:colOff>95250</xdr:colOff>
      <xdr:row>41</xdr:row>
      <xdr:rowOff>107696</xdr:rowOff>
    </xdr:to>
    <xdr:sp macro="" textlink="">
      <xdr:nvSpPr>
        <xdr:cNvPr id="377" name="フローチャート: 判断 376">
          <a:extLst>
            <a:ext uri="{FF2B5EF4-FFF2-40B4-BE49-F238E27FC236}">
              <a16:creationId xmlns:a16="http://schemas.microsoft.com/office/drawing/2014/main" id="{00000000-0008-0000-0300-000079010000}"/>
            </a:ext>
          </a:extLst>
        </xdr:cNvPr>
        <xdr:cNvSpPr/>
      </xdr:nvSpPr>
      <xdr:spPr>
        <a:xfrm>
          <a:off x="169672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78486</xdr:rowOff>
    </xdr:from>
    <xdr:to>
      <xdr:col>77</xdr:col>
      <xdr:colOff>44450</xdr:colOff>
      <xdr:row>42</xdr:row>
      <xdr:rowOff>97790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5290800" y="7279386"/>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79" name="フローチャート: 判断 378">
          <a:extLst>
            <a:ext uri="{FF2B5EF4-FFF2-40B4-BE49-F238E27FC236}">
              <a16:creationId xmlns:a16="http://schemas.microsoft.com/office/drawing/2014/main" id="{00000000-0008-0000-0300-00007B010000}"/>
            </a:ext>
          </a:extLst>
        </xdr:cNvPr>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117873</xdr:rowOff>
    </xdr:from>
    <xdr:ext cx="736600" cy="259045"/>
    <xdr:sp macro="" textlink="">
      <xdr:nvSpPr>
        <xdr:cNvPr id="380" name="テキスト ボックス 379">
          <a:extLst>
            <a:ext uri="{FF2B5EF4-FFF2-40B4-BE49-F238E27FC236}">
              <a16:creationId xmlns:a16="http://schemas.microsoft.com/office/drawing/2014/main" id="{00000000-0008-0000-0300-00007C010000}"/>
            </a:ext>
          </a:extLst>
        </xdr:cNvPr>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97790</xdr:rowOff>
    </xdr:from>
    <xdr:to>
      <xdr:col>72</xdr:col>
      <xdr:colOff>203200</xdr:colOff>
      <xdr:row>42</xdr:row>
      <xdr:rowOff>165354</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4401800" y="7298690"/>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20574</xdr:rowOff>
    </xdr:from>
    <xdr:to>
      <xdr:col>73</xdr:col>
      <xdr:colOff>44450</xdr:colOff>
      <xdr:row>41</xdr:row>
      <xdr:rowOff>122174</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5240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132351</xdr:rowOff>
    </xdr:from>
    <xdr:ext cx="7620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4909800" y="6818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165354</xdr:rowOff>
    </xdr:from>
    <xdr:to>
      <xdr:col>68</xdr:col>
      <xdr:colOff>152400</xdr:colOff>
      <xdr:row>43</xdr:row>
      <xdr:rowOff>66294</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3512800" y="7366254"/>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39878</xdr:rowOff>
    </xdr:from>
    <xdr:to>
      <xdr:col>68</xdr:col>
      <xdr:colOff>203200</xdr:colOff>
      <xdr:row>41</xdr:row>
      <xdr:rowOff>141478</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4351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151655</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40208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59182</xdr:rowOff>
    </xdr:from>
    <xdr:to>
      <xdr:col>64</xdr:col>
      <xdr:colOff>152400</xdr:colOff>
      <xdr:row>41</xdr:row>
      <xdr:rowOff>160782</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3462000" y="708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170959</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3131800" y="6857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37338</xdr:rowOff>
    </xdr:from>
    <xdr:to>
      <xdr:col>81</xdr:col>
      <xdr:colOff>95250</xdr:colOff>
      <xdr:row>42</xdr:row>
      <xdr:rowOff>138938</xdr:rowOff>
    </xdr:to>
    <xdr:sp macro="" textlink="">
      <xdr:nvSpPr>
        <xdr:cNvPr id="394" name="楕円 393">
          <a:extLst>
            <a:ext uri="{FF2B5EF4-FFF2-40B4-BE49-F238E27FC236}">
              <a16:creationId xmlns:a16="http://schemas.microsoft.com/office/drawing/2014/main" id="{00000000-0008-0000-0300-00008A010000}"/>
            </a:ext>
          </a:extLst>
        </xdr:cNvPr>
        <xdr:cNvSpPr/>
      </xdr:nvSpPr>
      <xdr:spPr>
        <a:xfrm>
          <a:off x="16967200" y="723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9415</xdr:rowOff>
    </xdr:from>
    <xdr:ext cx="762000" cy="259045"/>
    <xdr:sp macro="" textlink="">
      <xdr:nvSpPr>
        <xdr:cNvPr id="395" name="公債費負担の状況該当値テキスト">
          <a:extLst>
            <a:ext uri="{FF2B5EF4-FFF2-40B4-BE49-F238E27FC236}">
              <a16:creationId xmlns:a16="http://schemas.microsoft.com/office/drawing/2014/main" id="{00000000-0008-0000-0300-00008B010000}"/>
            </a:ext>
          </a:extLst>
        </xdr:cNvPr>
        <xdr:cNvSpPr txBox="1"/>
      </xdr:nvSpPr>
      <xdr:spPr>
        <a:xfrm>
          <a:off x="17106900" y="7210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27686</xdr:rowOff>
    </xdr:from>
    <xdr:to>
      <xdr:col>77</xdr:col>
      <xdr:colOff>95250</xdr:colOff>
      <xdr:row>42</xdr:row>
      <xdr:rowOff>129286</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6129000" y="722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114063</xdr:rowOff>
    </xdr:from>
    <xdr:ext cx="7366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798800" y="7314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46990</xdr:rowOff>
    </xdr:from>
    <xdr:to>
      <xdr:col>73</xdr:col>
      <xdr:colOff>44450</xdr:colOff>
      <xdr:row>42</xdr:row>
      <xdr:rowOff>148590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5240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133367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4909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114554</xdr:rowOff>
    </xdr:from>
    <xdr:to>
      <xdr:col>68</xdr:col>
      <xdr:colOff>203200</xdr:colOff>
      <xdr:row>43</xdr:row>
      <xdr:rowOff>44704</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4351000" y="731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29481</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020800" y="7401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15494</xdr:rowOff>
    </xdr:from>
    <xdr:to>
      <xdr:col>64</xdr:col>
      <xdr:colOff>152400</xdr:colOff>
      <xdr:row>43</xdr:row>
      <xdr:rowOff>117094</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3462000" y="7387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101871</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3131800" y="7474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4" name="正方形/長方形 403">
          <a:extLst>
            <a:ext uri="{FF2B5EF4-FFF2-40B4-BE49-F238E27FC236}">
              <a16:creationId xmlns:a16="http://schemas.microsoft.com/office/drawing/2014/main" id="{00000000-0008-0000-0300-000094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近年、減少傾向であり、平成</a:t>
          </a:r>
          <a:r>
            <a:rPr kumimoji="1" lang="en-US" altLang="ja-JP" sz="1200">
              <a:latin typeface="ＭＳ Ｐゴシック" panose="020B0600070205080204" pitchFamily="50" charset="-128"/>
              <a:ea typeface="ＭＳ Ｐゴシック" panose="020B0600070205080204" pitchFamily="50" charset="-128"/>
            </a:rPr>
            <a:t>30</a:t>
          </a:r>
          <a:r>
            <a:rPr kumimoji="1" lang="ja-JP" altLang="en-US" sz="1200">
              <a:latin typeface="ＭＳ Ｐゴシック" panose="020B0600070205080204" pitchFamily="50" charset="-128"/>
              <a:ea typeface="ＭＳ Ｐゴシック" panose="020B0600070205080204" pitchFamily="50" charset="-128"/>
            </a:rPr>
            <a:t>年度は△</a:t>
          </a:r>
          <a:r>
            <a:rPr kumimoji="1" lang="en-US" altLang="ja-JP" sz="1200">
              <a:latin typeface="ＭＳ Ｐゴシック" panose="020B0600070205080204" pitchFamily="50" charset="-128"/>
              <a:ea typeface="ＭＳ Ｐゴシック" panose="020B0600070205080204" pitchFamily="50" charset="-128"/>
            </a:rPr>
            <a:t>8.5</a:t>
          </a:r>
          <a:r>
            <a:rPr kumimoji="1" lang="ja-JP" altLang="en-US" sz="1200">
              <a:latin typeface="ＭＳ Ｐゴシック" panose="020B0600070205080204" pitchFamily="50" charset="-128"/>
              <a:ea typeface="ＭＳ Ｐゴシック" panose="020B0600070205080204" pitchFamily="50" charset="-128"/>
            </a:rPr>
            <a:t>ポイント減となり、大幅に改善した。</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これは退職手当組合積立不足分の減による退職手当負担見込額の減、相楽中部消防組合や相楽東部広域連合等による組合負担見込額の減が主な要因である。</a:t>
          </a:r>
          <a:endParaRPr kumimoji="1" lang="en-US" altLang="ja-JP" sz="1200">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latin typeface="ＭＳ Ｐゴシック" panose="020B0600070205080204" pitchFamily="50" charset="-128"/>
              <a:ea typeface="ＭＳ Ｐゴシック" panose="020B0600070205080204" pitchFamily="50" charset="-128"/>
            </a:rPr>
            <a:t>　しかしながら、今後、公営企業債等繰入見込額（特に簡易水道）が増加していくと考えられることから、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新規発行の抑制を図り、地方債残高の減少に努める。さらに、適切な料金設定や計画的な設備更新などにより、公営企業の経営適正化にも努める。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8" name="直線コネクタ 417">
          <a:extLst>
            <a:ext uri="{FF2B5EF4-FFF2-40B4-BE49-F238E27FC236}">
              <a16:creationId xmlns:a16="http://schemas.microsoft.com/office/drawing/2014/main" id="{00000000-0008-0000-0300-0000A2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a:extLst>
            <a:ext uri="{FF2B5EF4-FFF2-40B4-BE49-F238E27FC236}">
              <a16:creationId xmlns:a16="http://schemas.microsoft.com/office/drawing/2014/main" id="{00000000-0008-0000-0300-0000B1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48623</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flipV="1">
          <a:off x="17018000" y="2313214"/>
          <a:ext cx="0" cy="16787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20700</xdr:rowOff>
    </xdr:from>
    <xdr:ext cx="762000" cy="259045"/>
    <xdr:sp macro="" textlink="">
      <xdr:nvSpPr>
        <xdr:cNvPr id="435" name="将来負担の状況最小値テキスト">
          <a:extLst>
            <a:ext uri="{FF2B5EF4-FFF2-40B4-BE49-F238E27FC236}">
              <a16:creationId xmlns:a16="http://schemas.microsoft.com/office/drawing/2014/main" id="{00000000-0008-0000-0300-0000B3010000}"/>
            </a:ext>
          </a:extLst>
        </xdr:cNvPr>
        <xdr:cNvSpPr txBox="1"/>
      </xdr:nvSpPr>
      <xdr:spPr>
        <a:xfrm>
          <a:off x="17106900" y="396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48623</xdr:rowOff>
    </xdr:from>
    <xdr:to>
      <xdr:col>81</xdr:col>
      <xdr:colOff>133350</xdr:colOff>
      <xdr:row>23</xdr:row>
      <xdr:rowOff>48623</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6929100" y="3991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7" name="将来負担の状況最大値テキスト">
          <a:extLst>
            <a:ext uri="{FF2B5EF4-FFF2-40B4-BE49-F238E27FC236}">
              <a16:creationId xmlns:a16="http://schemas.microsoft.com/office/drawing/2014/main" id="{00000000-0008-0000-0300-0000B5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20</xdr:row>
      <xdr:rowOff>107950</xdr:rowOff>
    </xdr:from>
    <xdr:to>
      <xdr:col>81</xdr:col>
      <xdr:colOff>44450</xdr:colOff>
      <xdr:row>21</xdr:row>
      <xdr:rowOff>83003</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flipV="1">
          <a:off x="16179800" y="3536950"/>
          <a:ext cx="838200" cy="146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62791</xdr:rowOff>
    </xdr:from>
    <xdr:ext cx="762000" cy="259045"/>
    <xdr:sp macro="" textlink="">
      <xdr:nvSpPr>
        <xdr:cNvPr id="440" name="将来負担の状況平均値テキスト">
          <a:extLst>
            <a:ext uri="{FF2B5EF4-FFF2-40B4-BE49-F238E27FC236}">
              <a16:creationId xmlns:a16="http://schemas.microsoft.com/office/drawing/2014/main" id="{00000000-0008-0000-0300-0000B8010000}"/>
            </a:ext>
          </a:extLst>
        </xdr:cNvPr>
        <xdr:cNvSpPr txBox="1"/>
      </xdr:nvSpPr>
      <xdr:spPr>
        <a:xfrm>
          <a:off x="17106900" y="21201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27849</xdr:rowOff>
    </xdr:from>
    <xdr:to>
      <xdr:col>77</xdr:col>
      <xdr:colOff>44450</xdr:colOff>
      <xdr:row>21</xdr:row>
      <xdr:rowOff>83003</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5290800" y="3628299"/>
          <a:ext cx="889000" cy="55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20</xdr:row>
      <xdr:rowOff>169999</xdr:rowOff>
    </xdr:from>
    <xdr:to>
      <xdr:col>72</xdr:col>
      <xdr:colOff>203200</xdr:colOff>
      <xdr:row>21</xdr:row>
      <xdr:rowOff>27849</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a:off x="14401800" y="3598999"/>
          <a:ext cx="889000" cy="29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33564</xdr:rowOff>
    </xdr:from>
    <xdr:to>
      <xdr:col>73</xdr:col>
      <xdr:colOff>44450</xdr:colOff>
      <xdr:row>13</xdr:row>
      <xdr:rowOff>135164</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20</xdr:row>
      <xdr:rowOff>169999</xdr:rowOff>
    </xdr:from>
    <xdr:to>
      <xdr:col>68</xdr:col>
      <xdr:colOff>152400</xdr:colOff>
      <xdr:row>22</xdr:row>
      <xdr:rowOff>97699</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3512800" y="3598999"/>
          <a:ext cx="889000" cy="270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33564</xdr:rowOff>
    </xdr:from>
    <xdr:to>
      <xdr:col>68</xdr:col>
      <xdr:colOff>203200</xdr:colOff>
      <xdr:row>13</xdr:row>
      <xdr:rowOff>135164</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20</xdr:row>
      <xdr:rowOff>57150</xdr:rowOff>
    </xdr:from>
    <xdr:to>
      <xdr:col>81</xdr:col>
      <xdr:colOff>95250</xdr:colOff>
      <xdr:row>20</xdr:row>
      <xdr:rowOff>158750</xdr:rowOff>
    </xdr:to>
    <xdr:sp macro="" textlink="">
      <xdr:nvSpPr>
        <xdr:cNvPr id="458" name="楕円 457">
          <a:extLst>
            <a:ext uri="{FF2B5EF4-FFF2-40B4-BE49-F238E27FC236}">
              <a16:creationId xmlns:a16="http://schemas.microsoft.com/office/drawing/2014/main" id="{00000000-0008-0000-0300-0000CA010000}"/>
            </a:ext>
          </a:extLst>
        </xdr:cNvPr>
        <xdr:cNvSpPr/>
      </xdr:nvSpPr>
      <xdr:spPr>
        <a:xfrm>
          <a:off x="16967200" y="348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29227</xdr:rowOff>
    </xdr:from>
    <xdr:ext cx="762000" cy="259045"/>
    <xdr:sp macro="" textlink="">
      <xdr:nvSpPr>
        <xdr:cNvPr id="459" name="将来負担の状況該当値テキスト">
          <a:extLst>
            <a:ext uri="{FF2B5EF4-FFF2-40B4-BE49-F238E27FC236}">
              <a16:creationId xmlns:a16="http://schemas.microsoft.com/office/drawing/2014/main" id="{00000000-0008-0000-0300-0000CB010000}"/>
            </a:ext>
          </a:extLst>
        </xdr:cNvPr>
        <xdr:cNvSpPr txBox="1"/>
      </xdr:nvSpPr>
      <xdr:spPr>
        <a:xfrm>
          <a:off x="17106900" y="345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21</xdr:row>
      <xdr:rowOff>32203</xdr:rowOff>
    </xdr:from>
    <xdr:to>
      <xdr:col>77</xdr:col>
      <xdr:colOff>95250</xdr:colOff>
      <xdr:row>21</xdr:row>
      <xdr:rowOff>133803</xdr:rowOff>
    </xdr:to>
    <xdr:sp macro="" textlink="">
      <xdr:nvSpPr>
        <xdr:cNvPr id="460" name="楕円 459">
          <a:extLst>
            <a:ext uri="{FF2B5EF4-FFF2-40B4-BE49-F238E27FC236}">
              <a16:creationId xmlns:a16="http://schemas.microsoft.com/office/drawing/2014/main" id="{00000000-0008-0000-0300-0000CC010000}"/>
            </a:ext>
          </a:extLst>
        </xdr:cNvPr>
        <xdr:cNvSpPr/>
      </xdr:nvSpPr>
      <xdr:spPr>
        <a:xfrm>
          <a:off x="16129000" y="3632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118580</xdr:rowOff>
    </xdr:from>
    <xdr:ext cx="7366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798800" y="37190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20</xdr:row>
      <xdr:rowOff>148499</xdr:rowOff>
    </xdr:from>
    <xdr:to>
      <xdr:col>73</xdr:col>
      <xdr:colOff>44450</xdr:colOff>
      <xdr:row>21</xdr:row>
      <xdr:rowOff>78649</xdr:rowOff>
    </xdr:to>
    <xdr:sp macro="" textlink="">
      <xdr:nvSpPr>
        <xdr:cNvPr id="462" name="楕円 461">
          <a:extLst>
            <a:ext uri="{FF2B5EF4-FFF2-40B4-BE49-F238E27FC236}">
              <a16:creationId xmlns:a16="http://schemas.microsoft.com/office/drawing/2014/main" id="{00000000-0008-0000-0300-0000CE010000}"/>
            </a:ext>
          </a:extLst>
        </xdr:cNvPr>
        <xdr:cNvSpPr/>
      </xdr:nvSpPr>
      <xdr:spPr>
        <a:xfrm>
          <a:off x="15240000" y="357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63426</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4909800" y="3663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20</xdr:row>
      <xdr:rowOff>119199</xdr:rowOff>
    </xdr:from>
    <xdr:to>
      <xdr:col>68</xdr:col>
      <xdr:colOff>203200</xdr:colOff>
      <xdr:row>21</xdr:row>
      <xdr:rowOff>49349</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4351000" y="3548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21</xdr:row>
      <xdr:rowOff>34126</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4020800" y="36345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22</xdr:row>
      <xdr:rowOff>46899</xdr:rowOff>
    </xdr:from>
    <xdr:to>
      <xdr:col>64</xdr:col>
      <xdr:colOff>152400</xdr:colOff>
      <xdr:row>22</xdr:row>
      <xdr:rowOff>148499</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3462000" y="3818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22</xdr:row>
      <xdr:rowOff>133276</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3131800" y="3905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定員適正化計画に基づいた定員管理や教育部局を相楽東部広域連合に移管したこと等による人件費の抑制</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等により、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類似団体平均値よりも若干低い数値で推移して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きたが、平成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年度より増加傾向にある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退職者の補充等により、職員数が増加したことに伴う増と考えられる。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今後も給与水準の適正化に努めるとともに、適切に定員管理を行い、人件費の削減を図る。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74422</xdr:rowOff>
    </xdr:from>
    <xdr:to>
      <xdr:col>24</xdr:col>
      <xdr:colOff>25400</xdr:colOff>
      <xdr:row>41</xdr:row>
      <xdr:rowOff>33274</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732272"/>
          <a:ext cx="0" cy="1330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5351</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03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33274</xdr:rowOff>
    </xdr:from>
    <xdr:to>
      <xdr:col>24</xdr:col>
      <xdr:colOff>114300</xdr:colOff>
      <xdr:row>41</xdr:row>
      <xdr:rowOff>33274</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062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160799</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74422</xdr:rowOff>
    </xdr:from>
    <xdr:to>
      <xdr:col>24</xdr:col>
      <xdr:colOff>114300</xdr:colOff>
      <xdr:row>33</xdr:row>
      <xdr:rowOff>74422</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168148</xdr:rowOff>
    </xdr:from>
    <xdr:to>
      <xdr:col>24</xdr:col>
      <xdr:colOff>25400</xdr:colOff>
      <xdr:row>37</xdr:row>
      <xdr:rowOff>33274</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340348"/>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170451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171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108712</xdr:rowOff>
    </xdr:from>
    <xdr:to>
      <xdr:col>19</xdr:col>
      <xdr:colOff>187325</xdr:colOff>
      <xdr:row>36</xdr:row>
      <xdr:rowOff>168148</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28091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126492</xdr:rowOff>
    </xdr:from>
    <xdr:to>
      <xdr:col>20</xdr:col>
      <xdr:colOff>38100</xdr:colOff>
      <xdr:row>37</xdr:row>
      <xdr:rowOff>56642</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41419</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85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85852</xdr:rowOff>
    </xdr:from>
    <xdr:to>
      <xdr:col>15</xdr:col>
      <xdr:colOff>98425</xdr:colOff>
      <xdr:row>36</xdr:row>
      <xdr:rowOff>108712</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25805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108204</xdr:rowOff>
    </xdr:from>
    <xdr:to>
      <xdr:col>15</xdr:col>
      <xdr:colOff>149225</xdr:colOff>
      <xdr:row>37</xdr:row>
      <xdr:rowOff>38354</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23131</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85852</xdr:rowOff>
    </xdr:from>
    <xdr:to>
      <xdr:col>11</xdr:col>
      <xdr:colOff>9525</xdr:colOff>
      <xdr:row>36</xdr:row>
      <xdr:rowOff>136144</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flipV="1">
          <a:off x="1320800" y="6258052"/>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103632</xdr:rowOff>
    </xdr:from>
    <xdr:to>
      <xdr:col>11</xdr:col>
      <xdr:colOff>60325</xdr:colOff>
      <xdr:row>37</xdr:row>
      <xdr:rowOff>33782</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18559</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131064</xdr:rowOff>
    </xdr:from>
    <xdr:to>
      <xdr:col>6</xdr:col>
      <xdr:colOff>171450</xdr:colOff>
      <xdr:row>37</xdr:row>
      <xdr:rowOff>61214</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45991</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126001</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298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117348</xdr:rowOff>
    </xdr:from>
    <xdr:to>
      <xdr:col>20</xdr:col>
      <xdr:colOff>38100</xdr:colOff>
      <xdr:row>37</xdr:row>
      <xdr:rowOff>47498</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57675</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0584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57912</xdr:rowOff>
    </xdr:from>
    <xdr:to>
      <xdr:col>15</xdr:col>
      <xdr:colOff>149225</xdr:colOff>
      <xdr:row>36</xdr:row>
      <xdr:rowOff>159512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23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169689</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35052</xdr:rowOff>
    </xdr:from>
    <xdr:to>
      <xdr:col>11</xdr:col>
      <xdr:colOff>60325</xdr:colOff>
      <xdr:row>36</xdr:row>
      <xdr:rowOff>136652</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146829</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9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85344</xdr:rowOff>
    </xdr:from>
    <xdr:to>
      <xdr:col>6</xdr:col>
      <xdr:colOff>171450</xdr:colOff>
      <xdr:row>37</xdr:row>
      <xdr:rowOff>15494</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25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25671</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類似団体平均値よりも大幅に下回っているものの、年々増加傾向にあ</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ったが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年度は対前年度比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類似団体平均値との大幅な差については、教育部局を相楽東部広域連合に移管しており、すべて負担金として計上していることから、教育部局関連の物件費がないためである。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また、</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電算関係の備品購入費や児童クラブの賃金の減などに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より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改善したものと考えられる。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今後も事業の優先順位を定めて適切に事業を進めていくとともに、コスト削減に努める。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a:extLst>
            <a:ext uri="{FF2B5EF4-FFF2-40B4-BE49-F238E27FC236}">
              <a16:creationId xmlns:a16="http://schemas.microsoft.com/office/drawing/2014/main" id="{00000000-0008-0000-0400-000074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15</xdr:row>
      <xdr:rowOff>5842</xdr:rowOff>
    </xdr:from>
    <xdr:to>
      <xdr:col>82</xdr:col>
      <xdr:colOff>107950</xdr:colOff>
      <xdr:row>20</xdr:row>
      <xdr:rowOff>62992</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flipV="1">
          <a:off x="16510000" y="2577592"/>
          <a:ext cx="0" cy="914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35069</xdr:rowOff>
    </xdr:from>
    <xdr:ext cx="762000" cy="259045"/>
    <xdr:sp macro="" textlink="">
      <xdr:nvSpPr>
        <xdr:cNvPr id="118" name="物件費最小値テキスト">
          <a:extLst>
            <a:ext uri="{FF2B5EF4-FFF2-40B4-BE49-F238E27FC236}">
              <a16:creationId xmlns:a16="http://schemas.microsoft.com/office/drawing/2014/main" id="{00000000-0008-0000-0400-000076000000}"/>
            </a:ext>
          </a:extLst>
        </xdr:cNvPr>
        <xdr:cNvSpPr txBox="1"/>
      </xdr:nvSpPr>
      <xdr:spPr>
        <a:xfrm>
          <a:off x="16598900" y="346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62992</xdr:rowOff>
    </xdr:from>
    <xdr:to>
      <xdr:col>82</xdr:col>
      <xdr:colOff>196850</xdr:colOff>
      <xdr:row>20</xdr:row>
      <xdr:rowOff>62992</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6421100" y="3491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92219</xdr:rowOff>
    </xdr:from>
    <xdr:ext cx="762000" cy="259045"/>
    <xdr:sp macro="" textlink="">
      <xdr:nvSpPr>
        <xdr:cNvPr id="120" name="物件費最大値テキスト">
          <a:extLst>
            <a:ext uri="{FF2B5EF4-FFF2-40B4-BE49-F238E27FC236}">
              <a16:creationId xmlns:a16="http://schemas.microsoft.com/office/drawing/2014/main" id="{00000000-0008-0000-0400-000078000000}"/>
            </a:ext>
          </a:extLst>
        </xdr:cNvPr>
        <xdr:cNvSpPr txBox="1"/>
      </xdr:nvSpPr>
      <xdr:spPr>
        <a:xfrm>
          <a:off x="16598900" y="232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15</xdr:row>
      <xdr:rowOff>5842</xdr:rowOff>
    </xdr:from>
    <xdr:to>
      <xdr:col>82</xdr:col>
      <xdr:colOff>196850</xdr:colOff>
      <xdr:row>15</xdr:row>
      <xdr:rowOff>5842</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2577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69850</xdr:rowOff>
    </xdr:from>
    <xdr:to>
      <xdr:col>82</xdr:col>
      <xdr:colOff>107950</xdr:colOff>
      <xdr:row>15</xdr:row>
      <xdr:rowOff>133858</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5671800" y="2641600"/>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18559</xdr:rowOff>
    </xdr:from>
    <xdr:ext cx="762000" cy="259045"/>
    <xdr:sp macro="" textlink="">
      <xdr:nvSpPr>
        <xdr:cNvPr id="123" name="物件費平均値テキスト">
          <a:extLst>
            <a:ext uri="{FF2B5EF4-FFF2-40B4-BE49-F238E27FC236}">
              <a16:creationId xmlns:a16="http://schemas.microsoft.com/office/drawing/2014/main" id="{00000000-0008-0000-0400-00007B000000}"/>
            </a:ext>
          </a:extLst>
        </xdr:cNvPr>
        <xdr:cNvSpPr txBox="1"/>
      </xdr:nvSpPr>
      <xdr:spPr>
        <a:xfrm>
          <a:off x="16598900" y="29332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46482</xdr:rowOff>
    </xdr:from>
    <xdr:to>
      <xdr:col>82</xdr:col>
      <xdr:colOff>158750</xdr:colOff>
      <xdr:row>17</xdr:row>
      <xdr:rowOff>148082</xdr:rowOff>
    </xdr:to>
    <xdr:sp macro="" textlink="">
      <xdr:nvSpPr>
        <xdr:cNvPr id="124" name="フローチャート: 判断 123">
          <a:extLst>
            <a:ext uri="{FF2B5EF4-FFF2-40B4-BE49-F238E27FC236}">
              <a16:creationId xmlns:a16="http://schemas.microsoft.com/office/drawing/2014/main" id="{00000000-0008-0000-0400-00007C000000}"/>
            </a:ext>
          </a:extLst>
        </xdr:cNvPr>
        <xdr:cNvSpPr/>
      </xdr:nvSpPr>
      <xdr:spPr>
        <a:xfrm>
          <a:off x="164592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97282</xdr:rowOff>
    </xdr:from>
    <xdr:to>
      <xdr:col>78</xdr:col>
      <xdr:colOff>69850</xdr:colOff>
      <xdr:row>15</xdr:row>
      <xdr:rowOff>133858</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4782800" y="266903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19050</xdr:rowOff>
    </xdr:from>
    <xdr:to>
      <xdr:col>78</xdr:col>
      <xdr:colOff>120650</xdr:colOff>
      <xdr:row>17</xdr:row>
      <xdr:rowOff>120650</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5621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105427</xdr:rowOff>
    </xdr:from>
    <xdr:ext cx="736600" cy="259045"/>
    <xdr:sp macro="" textlink="">
      <xdr:nvSpPr>
        <xdr:cNvPr id="127" name="テキスト ボックス 126">
          <a:extLst>
            <a:ext uri="{FF2B5EF4-FFF2-40B4-BE49-F238E27FC236}">
              <a16:creationId xmlns:a16="http://schemas.microsoft.com/office/drawing/2014/main" id="{00000000-0008-0000-0400-00007F000000}"/>
            </a:ext>
          </a:extLst>
        </xdr:cNvPr>
        <xdr:cNvSpPr txBox="1"/>
      </xdr:nvSpPr>
      <xdr:spPr>
        <a:xfrm>
          <a:off x="15290800" y="302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24130</xdr:rowOff>
    </xdr:from>
    <xdr:to>
      <xdr:col>73</xdr:col>
      <xdr:colOff>180975</xdr:colOff>
      <xdr:row>15</xdr:row>
      <xdr:rowOff>97282</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3893800" y="2595880"/>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158496</xdr:rowOff>
    </xdr:from>
    <xdr:to>
      <xdr:col>74</xdr:col>
      <xdr:colOff>31750</xdr:colOff>
      <xdr:row>17</xdr:row>
      <xdr:rowOff>88646</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4732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73423</xdr:rowOff>
    </xdr:from>
    <xdr:ext cx="7620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4401800" y="29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24130</xdr:rowOff>
    </xdr:from>
    <xdr:to>
      <xdr:col>69</xdr:col>
      <xdr:colOff>92075</xdr:colOff>
      <xdr:row>15</xdr:row>
      <xdr:rowOff>46990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004800" y="25958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140208</xdr:rowOff>
    </xdr:from>
    <xdr:to>
      <xdr:col>69</xdr:col>
      <xdr:colOff>142875</xdr:colOff>
      <xdr:row>17</xdr:row>
      <xdr:rowOff>70358</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3843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55135</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3512800" y="2969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144780</xdr:rowOff>
    </xdr:from>
    <xdr:to>
      <xdr:col>65</xdr:col>
      <xdr:colOff>53975</xdr:colOff>
      <xdr:row>17</xdr:row>
      <xdr:rowOff>74930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2954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59707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26238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19050</xdr:rowOff>
    </xdr:from>
    <xdr:to>
      <xdr:col>82</xdr:col>
      <xdr:colOff>158750</xdr:colOff>
      <xdr:row>15</xdr:row>
      <xdr:rowOff>120650</xdr:rowOff>
    </xdr:to>
    <xdr:sp macro="" textlink="">
      <xdr:nvSpPr>
        <xdr:cNvPr id="141" name="楕円 140">
          <a:extLst>
            <a:ext uri="{FF2B5EF4-FFF2-40B4-BE49-F238E27FC236}">
              <a16:creationId xmlns:a16="http://schemas.microsoft.com/office/drawing/2014/main" id="{00000000-0008-0000-0400-00008D000000}"/>
            </a:ext>
          </a:extLst>
        </xdr:cNvPr>
        <xdr:cNvSpPr/>
      </xdr:nvSpPr>
      <xdr:spPr>
        <a:xfrm>
          <a:off x="16459200" y="259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99077</xdr:rowOff>
    </xdr:from>
    <xdr:ext cx="762000" cy="259045"/>
    <xdr:sp macro="" textlink="">
      <xdr:nvSpPr>
        <xdr:cNvPr id="142" name="物件費該当値テキスト">
          <a:extLst>
            <a:ext uri="{FF2B5EF4-FFF2-40B4-BE49-F238E27FC236}">
              <a16:creationId xmlns:a16="http://schemas.microsoft.com/office/drawing/2014/main" id="{00000000-0008-0000-0400-00008E000000}"/>
            </a:ext>
          </a:extLst>
        </xdr:cNvPr>
        <xdr:cNvSpPr txBox="1"/>
      </xdr:nvSpPr>
      <xdr:spPr>
        <a:xfrm>
          <a:off x="16598900" y="249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83058</xdr:rowOff>
    </xdr:from>
    <xdr:to>
      <xdr:col>78</xdr:col>
      <xdr:colOff>120650</xdr:colOff>
      <xdr:row>16</xdr:row>
      <xdr:rowOff>13208</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5621000" y="2654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23385</xdr:rowOff>
    </xdr:from>
    <xdr:ext cx="7366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290800" y="2423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46482</xdr:rowOff>
    </xdr:from>
    <xdr:to>
      <xdr:col>74</xdr:col>
      <xdr:colOff>31750</xdr:colOff>
      <xdr:row>15</xdr:row>
      <xdr:rowOff>148082</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4732000" y="2618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158259</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4401800" y="2387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144780</xdr:rowOff>
    </xdr:from>
    <xdr:to>
      <xdr:col>69</xdr:col>
      <xdr:colOff>142875</xdr:colOff>
      <xdr:row>15</xdr:row>
      <xdr:rowOff>74930</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3843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85107</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3512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167640</xdr:rowOff>
    </xdr:from>
    <xdr:to>
      <xdr:col>65</xdr:col>
      <xdr:colOff>53975</xdr:colOff>
      <xdr:row>15</xdr:row>
      <xdr:rowOff>97790</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29540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107967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2623800" y="233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a:extLst>
            <a:ext uri="{FF2B5EF4-FFF2-40B4-BE49-F238E27FC236}">
              <a16:creationId xmlns:a16="http://schemas.microsoft.com/office/drawing/2014/main" id="{00000000-0008-0000-0400-000097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a:extLst>
            <a:ext uri="{FF2B5EF4-FFF2-40B4-BE49-F238E27FC236}">
              <a16:creationId xmlns:a16="http://schemas.microsoft.com/office/drawing/2014/main" id="{00000000-0008-0000-0400-0000A1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近年</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％前後で推移しており、類似団体平均値とほぼ同程度となっている。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類似団体平均値と比較すると、子育て支援に重点を置いていることから、子どもの医療費無償化などの児童福祉費に係る扶助費が多くなっている。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障害者支援に関する経費が伸びてきており、また、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高齢化の進展により、扶助費の増加が見込まれるため、予防施策を積極的に進めていき、扶助費の抑制に努めるとともに、子育て支援には重点的に配分するなどメリハリのある事業執行に努める。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a:extLst>
            <a:ext uri="{FF2B5EF4-FFF2-40B4-BE49-F238E27FC236}">
              <a16:creationId xmlns:a16="http://schemas.microsoft.com/office/drawing/2014/main" id="{00000000-0008-0000-0400-0000A2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a:extLst>
            <a:ext uri="{FF2B5EF4-FFF2-40B4-BE49-F238E27FC236}">
              <a16:creationId xmlns:a16="http://schemas.microsoft.com/office/drawing/2014/main" id="{00000000-0008-0000-0400-0000A3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a:extLst>
            <a:ext uri="{FF2B5EF4-FFF2-40B4-BE49-F238E27FC236}">
              <a16:creationId xmlns:a16="http://schemas.microsoft.com/office/drawing/2014/main" id="{00000000-0008-0000-0400-0000B0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107950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flipV="1">
          <a:off x="4826000" y="91186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80027</xdr:rowOff>
    </xdr:from>
    <xdr:ext cx="762000" cy="259045"/>
    <xdr:sp macro="" textlink="">
      <xdr:nvSpPr>
        <xdr:cNvPr id="178" name="扶助費最小値テキスト">
          <a:extLst>
            <a:ext uri="{FF2B5EF4-FFF2-40B4-BE49-F238E27FC236}">
              <a16:creationId xmlns:a16="http://schemas.microsoft.com/office/drawing/2014/main" id="{00000000-0008-0000-0400-0000B2000000}"/>
            </a:ext>
          </a:extLst>
        </xdr:cNvPr>
        <xdr:cNvSpPr txBox="1"/>
      </xdr:nvSpPr>
      <xdr:spPr>
        <a:xfrm>
          <a:off x="4914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107950</xdr:rowOff>
    </xdr:from>
    <xdr:to>
      <xdr:col>24</xdr:col>
      <xdr:colOff>114300</xdr:colOff>
      <xdr:row>61</xdr:row>
      <xdr:rowOff>107950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4737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0" name="扶助費最大値テキスト">
          <a:extLst>
            <a:ext uri="{FF2B5EF4-FFF2-40B4-BE49-F238E27FC236}">
              <a16:creationId xmlns:a16="http://schemas.microsoft.com/office/drawing/2014/main" id="{00000000-0008-0000-0400-0000B4000000}"/>
            </a:ext>
          </a:extLst>
        </xdr:cNvPr>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31750</xdr:rowOff>
    </xdr:from>
    <xdr:to>
      <xdr:col>24</xdr:col>
      <xdr:colOff>25400</xdr:colOff>
      <xdr:row>55</xdr:row>
      <xdr:rowOff>31750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3987800" y="9461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156227</xdr:rowOff>
    </xdr:from>
    <xdr:ext cx="762000" cy="259045"/>
    <xdr:sp macro="" textlink="">
      <xdr:nvSpPr>
        <xdr:cNvPr id="183" name="扶助費平均値テキスト">
          <a:extLst>
            <a:ext uri="{FF2B5EF4-FFF2-40B4-BE49-F238E27FC236}">
              <a16:creationId xmlns:a16="http://schemas.microsoft.com/office/drawing/2014/main" id="{00000000-0008-0000-0400-0000B7000000}"/>
            </a:ext>
          </a:extLst>
        </xdr:cNvPr>
        <xdr:cNvSpPr txBox="1"/>
      </xdr:nvSpPr>
      <xdr:spPr>
        <a:xfrm>
          <a:off x="4914900" y="9243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139700</xdr:rowOff>
    </xdr:from>
    <xdr:to>
      <xdr:col>24</xdr:col>
      <xdr:colOff>76200</xdr:colOff>
      <xdr:row>55</xdr:row>
      <xdr:rowOff>69850</xdr:rowOff>
    </xdr:to>
    <xdr:sp macro="" textlink="">
      <xdr:nvSpPr>
        <xdr:cNvPr id="184" name="フローチャート: 判断 183">
          <a:extLst>
            <a:ext uri="{FF2B5EF4-FFF2-40B4-BE49-F238E27FC236}">
              <a16:creationId xmlns:a16="http://schemas.microsoft.com/office/drawing/2014/main" id="{00000000-0008-0000-0400-0000B8000000}"/>
            </a:ext>
          </a:extLst>
        </xdr:cNvPr>
        <xdr:cNvSpPr/>
      </xdr:nvSpPr>
      <xdr:spPr>
        <a:xfrm>
          <a:off x="47752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31750</xdr:rowOff>
    </xdr:from>
    <xdr:to>
      <xdr:col>19</xdr:col>
      <xdr:colOff>187325</xdr:colOff>
      <xdr:row>55</xdr:row>
      <xdr:rowOff>31750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3098800" y="9461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139700</xdr:rowOff>
    </xdr:from>
    <xdr:to>
      <xdr:col>20</xdr:col>
      <xdr:colOff>38100</xdr:colOff>
      <xdr:row>55</xdr:row>
      <xdr:rowOff>69850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3937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80027</xdr:rowOff>
    </xdr:from>
    <xdr:ext cx="736600" cy="259045"/>
    <xdr:sp macro="" textlink="">
      <xdr:nvSpPr>
        <xdr:cNvPr id="187" name="テキスト ボックス 186">
          <a:extLst>
            <a:ext uri="{FF2B5EF4-FFF2-40B4-BE49-F238E27FC236}">
              <a16:creationId xmlns:a16="http://schemas.microsoft.com/office/drawing/2014/main" id="{00000000-0008-0000-0400-0000BB000000}"/>
            </a:ext>
          </a:extLst>
        </xdr:cNvPr>
        <xdr:cNvSpPr txBox="1"/>
      </xdr:nvSpPr>
      <xdr:spPr>
        <a:xfrm>
          <a:off x="3606800" y="9166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31750</xdr:rowOff>
    </xdr:from>
    <xdr:to>
      <xdr:col>15</xdr:col>
      <xdr:colOff>98425</xdr:colOff>
      <xdr:row>55</xdr:row>
      <xdr:rowOff>69850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2209800" y="9461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127000</xdr:rowOff>
    </xdr:from>
    <xdr:to>
      <xdr:col>15</xdr:col>
      <xdr:colOff>149225</xdr:colOff>
      <xdr:row>55</xdr:row>
      <xdr:rowOff>57150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048000" y="938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67327</xdr:rowOff>
    </xdr:from>
    <xdr:ext cx="7620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2717800" y="915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57150</xdr:rowOff>
    </xdr:from>
    <xdr:to>
      <xdr:col>11</xdr:col>
      <xdr:colOff>9525</xdr:colOff>
      <xdr:row>55</xdr:row>
      <xdr:rowOff>69850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1320800" y="9486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114300</xdr:rowOff>
    </xdr:from>
    <xdr:to>
      <xdr:col>11</xdr:col>
      <xdr:colOff>60325</xdr:colOff>
      <xdr:row>55</xdr:row>
      <xdr:rowOff>44450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2159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54627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1828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101600</xdr:rowOff>
    </xdr:from>
    <xdr:to>
      <xdr:col>6</xdr:col>
      <xdr:colOff>171450</xdr:colOff>
      <xdr:row>55</xdr:row>
      <xdr:rowOff>31750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1270000" y="935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41927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939800" y="912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152400</xdr:rowOff>
    </xdr:from>
    <xdr:to>
      <xdr:col>24</xdr:col>
      <xdr:colOff>76200</xdr:colOff>
      <xdr:row>55</xdr:row>
      <xdr:rowOff>82550</xdr:rowOff>
    </xdr:to>
    <xdr:sp macro="" textlink="">
      <xdr:nvSpPr>
        <xdr:cNvPr id="201" name="楕円 200">
          <a:extLst>
            <a:ext uri="{FF2B5EF4-FFF2-40B4-BE49-F238E27FC236}">
              <a16:creationId xmlns:a16="http://schemas.microsoft.com/office/drawing/2014/main" id="{00000000-0008-0000-0400-0000C9000000}"/>
            </a:ext>
          </a:extLst>
        </xdr:cNvPr>
        <xdr:cNvSpPr/>
      </xdr:nvSpPr>
      <xdr:spPr>
        <a:xfrm>
          <a:off x="47752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124477</xdr:rowOff>
    </xdr:from>
    <xdr:ext cx="762000" cy="259045"/>
    <xdr:sp macro="" textlink="">
      <xdr:nvSpPr>
        <xdr:cNvPr id="202" name="扶助費該当値テキスト">
          <a:extLst>
            <a:ext uri="{FF2B5EF4-FFF2-40B4-BE49-F238E27FC236}">
              <a16:creationId xmlns:a16="http://schemas.microsoft.com/office/drawing/2014/main" id="{00000000-0008-0000-0400-0000CA000000}"/>
            </a:ext>
          </a:extLst>
        </xdr:cNvPr>
        <xdr:cNvSpPr txBox="1"/>
      </xdr:nvSpPr>
      <xdr:spPr>
        <a:xfrm>
          <a:off x="4914900" y="938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152400</xdr:rowOff>
    </xdr:from>
    <xdr:to>
      <xdr:col>20</xdr:col>
      <xdr:colOff>38100</xdr:colOff>
      <xdr:row>55</xdr:row>
      <xdr:rowOff>82550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3937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67327</xdr:rowOff>
    </xdr:from>
    <xdr:ext cx="7366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3606800" y="9497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152400</xdr:rowOff>
    </xdr:from>
    <xdr:to>
      <xdr:col>15</xdr:col>
      <xdr:colOff>149225</xdr:colOff>
      <xdr:row>55</xdr:row>
      <xdr:rowOff>82550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048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67327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717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19050</xdr:rowOff>
    </xdr:from>
    <xdr:to>
      <xdr:col>11</xdr:col>
      <xdr:colOff>60325</xdr:colOff>
      <xdr:row>55</xdr:row>
      <xdr:rowOff>120650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2159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105427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828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6350</xdr:rowOff>
    </xdr:from>
    <xdr:to>
      <xdr:col>6</xdr:col>
      <xdr:colOff>171450</xdr:colOff>
      <xdr:row>55</xdr:row>
      <xdr:rowOff>107950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1270000" y="943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92727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939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a:extLst>
            <a:ext uri="{FF2B5EF4-FFF2-40B4-BE49-F238E27FC236}">
              <a16:creationId xmlns:a16="http://schemas.microsoft.com/office/drawing/2014/main" id="{00000000-0008-0000-0400-0000D3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a:extLst>
            <a:ext uri="{FF2B5EF4-FFF2-40B4-BE49-F238E27FC236}">
              <a16:creationId xmlns:a16="http://schemas.microsoft.com/office/drawing/2014/main" id="{00000000-0008-0000-0400-0000D4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a:extLst>
            <a:ext uri="{FF2B5EF4-FFF2-40B4-BE49-F238E27FC236}">
              <a16:creationId xmlns:a16="http://schemas.microsoft.com/office/drawing/2014/main" id="{00000000-0008-0000-0400-0000DD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a:latin typeface="ＭＳ Ｐゴシック" panose="020B0600070205080204" pitchFamily="50" charset="-128"/>
              <a:ea typeface="ＭＳ Ｐゴシック" panose="020B0600070205080204" pitchFamily="50" charset="-128"/>
            </a:rPr>
            <a:t>　</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％程度で類似団体平均値よりやや上回って推移してきたが、平成</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から約</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ポイ</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ント</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増加し</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を上回ること</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000">
            <a:effectLst/>
            <a:latin typeface="ＭＳ Ｐゴシック" panose="020B0600070205080204" pitchFamily="50" charset="-128"/>
            <a:ea typeface="ＭＳ Ｐゴシック" panose="020B0600070205080204" pitchFamily="50" charset="-128"/>
          </a:endParaRPr>
        </a:p>
        <a:p>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　大幅な増となった要因としては、下水道事業特別会計への繰出基準の見直しにより、これまで基準外（臨時的経費）であった繰出金が基準内（経常的経費）に振り替わったためである。また、高齢化の進展により介護保険特別会計、後期高齢者医療保険特別会計への繰出金も増加している。</a:t>
          </a:r>
          <a:endParaRPr lang="ja-JP" altLang="ja-JP" sz="10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　介護保険や後期高齢者医療保険事業などについては、予防施策に重点を置きながら給付費の削減に努める。また、簡易水道、下水道事業については、元利償還金の増による繰出金の増が見込まれるため、公営企業の健全な運営に努める。</a:t>
          </a:r>
          <a:endParaRPr lang="ja-JP" altLang="ja-JP" sz="10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2" name="テキスト ボックス 221">
          <a:extLst>
            <a:ext uri="{FF2B5EF4-FFF2-40B4-BE49-F238E27FC236}">
              <a16:creationId xmlns:a16="http://schemas.microsoft.com/office/drawing/2014/main" id="{00000000-0008-0000-0400-0000DE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a:extLst>
            <a:ext uri="{FF2B5EF4-FFF2-40B4-BE49-F238E27FC236}">
              <a16:creationId xmlns:a16="http://schemas.microsoft.com/office/drawing/2014/main" id="{00000000-0008-0000-0400-0000DF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a:extLst>
            <a:ext uri="{FF2B5EF4-FFF2-40B4-BE49-F238E27FC236}">
              <a16:creationId xmlns:a16="http://schemas.microsoft.com/office/drawing/2014/main" id="{00000000-0008-0000-0400-0000EA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65278</xdr:rowOff>
    </xdr:from>
    <xdr:to>
      <xdr:col>82</xdr:col>
      <xdr:colOff>107950</xdr:colOff>
      <xdr:row>60</xdr:row>
      <xdr:rowOff>30988</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flipV="1">
          <a:off x="16510000" y="9152128"/>
          <a:ext cx="0" cy="116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3065</xdr:rowOff>
    </xdr:from>
    <xdr:ext cx="762000" cy="259045"/>
    <xdr:sp macro="" textlink="">
      <xdr:nvSpPr>
        <xdr:cNvPr id="236" name="その他最小値テキスト">
          <a:extLst>
            <a:ext uri="{FF2B5EF4-FFF2-40B4-BE49-F238E27FC236}">
              <a16:creationId xmlns:a16="http://schemas.microsoft.com/office/drawing/2014/main" id="{00000000-0008-0000-0400-0000EC000000}"/>
            </a:ext>
          </a:extLst>
        </xdr:cNvPr>
        <xdr:cNvSpPr txBox="1"/>
      </xdr:nvSpPr>
      <xdr:spPr>
        <a:xfrm>
          <a:off x="16598900" y="10290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30988</xdr:rowOff>
    </xdr:from>
    <xdr:to>
      <xdr:col>82</xdr:col>
      <xdr:colOff>196850</xdr:colOff>
      <xdr:row>60</xdr:row>
      <xdr:rowOff>30988</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6421100" y="10317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151655</xdr:rowOff>
    </xdr:from>
    <xdr:ext cx="762000" cy="259045"/>
    <xdr:sp macro="" textlink="">
      <xdr:nvSpPr>
        <xdr:cNvPr id="238" name="その他最大値テキスト">
          <a:extLst>
            <a:ext uri="{FF2B5EF4-FFF2-40B4-BE49-F238E27FC236}">
              <a16:creationId xmlns:a16="http://schemas.microsoft.com/office/drawing/2014/main" id="{00000000-0008-0000-0400-0000EE000000}"/>
            </a:ext>
          </a:extLst>
        </xdr:cNvPr>
        <xdr:cNvSpPr txBox="1"/>
      </xdr:nvSpPr>
      <xdr:spPr>
        <a:xfrm>
          <a:off x="16598900" y="889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65278</xdr:rowOff>
    </xdr:from>
    <xdr:to>
      <xdr:col>82</xdr:col>
      <xdr:colOff>196850</xdr:colOff>
      <xdr:row>53</xdr:row>
      <xdr:rowOff>65278</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9152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37846</xdr:rowOff>
    </xdr:from>
    <xdr:to>
      <xdr:col>82</xdr:col>
      <xdr:colOff>107950</xdr:colOff>
      <xdr:row>57</xdr:row>
      <xdr:rowOff>42418</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a:off x="15671800" y="9810496"/>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51579</xdr:rowOff>
    </xdr:from>
    <xdr:ext cx="762000" cy="259045"/>
    <xdr:sp macro="" textlink="">
      <xdr:nvSpPr>
        <xdr:cNvPr id="241" name="その他平均値テキスト">
          <a:extLst>
            <a:ext uri="{FF2B5EF4-FFF2-40B4-BE49-F238E27FC236}">
              <a16:creationId xmlns:a16="http://schemas.microsoft.com/office/drawing/2014/main" id="{00000000-0008-0000-0400-0000F1000000}"/>
            </a:ext>
          </a:extLst>
        </xdr:cNvPr>
        <xdr:cNvSpPr txBox="1"/>
      </xdr:nvSpPr>
      <xdr:spPr>
        <a:xfrm>
          <a:off x="16598900" y="9481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35052</xdr:rowOff>
    </xdr:from>
    <xdr:to>
      <xdr:col>82</xdr:col>
      <xdr:colOff>158750</xdr:colOff>
      <xdr:row>56</xdr:row>
      <xdr:rowOff>136652</xdr:rowOff>
    </xdr:to>
    <xdr:sp macro="" textlink="">
      <xdr:nvSpPr>
        <xdr:cNvPr id="242" name="フローチャート: 判断 241">
          <a:extLst>
            <a:ext uri="{FF2B5EF4-FFF2-40B4-BE49-F238E27FC236}">
              <a16:creationId xmlns:a16="http://schemas.microsoft.com/office/drawing/2014/main" id="{00000000-0008-0000-0400-0000F2000000}"/>
            </a:ext>
          </a:extLst>
        </xdr:cNvPr>
        <xdr:cNvSpPr/>
      </xdr:nvSpPr>
      <xdr:spPr>
        <a:xfrm>
          <a:off x="16459200" y="963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67564</xdr:rowOff>
    </xdr:from>
    <xdr:to>
      <xdr:col>78</xdr:col>
      <xdr:colOff>69850</xdr:colOff>
      <xdr:row>57</xdr:row>
      <xdr:rowOff>37846</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4782800" y="9668764"/>
          <a:ext cx="889000" cy="141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25908</xdr:rowOff>
    </xdr:from>
    <xdr:to>
      <xdr:col>78</xdr:col>
      <xdr:colOff>120650</xdr:colOff>
      <xdr:row>56</xdr:row>
      <xdr:rowOff>127508</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5621000" y="9627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137685</xdr:rowOff>
    </xdr:from>
    <xdr:ext cx="736600" cy="259045"/>
    <xdr:sp macro="" textlink="">
      <xdr:nvSpPr>
        <xdr:cNvPr id="245" name="テキスト ボックス 244">
          <a:extLst>
            <a:ext uri="{FF2B5EF4-FFF2-40B4-BE49-F238E27FC236}">
              <a16:creationId xmlns:a16="http://schemas.microsoft.com/office/drawing/2014/main" id="{00000000-0008-0000-0400-0000F5000000}"/>
            </a:ext>
          </a:extLst>
        </xdr:cNvPr>
        <xdr:cNvSpPr txBox="1"/>
      </xdr:nvSpPr>
      <xdr:spPr>
        <a:xfrm>
          <a:off x="15290800" y="9395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67564</xdr:rowOff>
    </xdr:from>
    <xdr:to>
      <xdr:col>73</xdr:col>
      <xdr:colOff>180975</xdr:colOff>
      <xdr:row>56</xdr:row>
      <xdr:rowOff>72136</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3893800" y="966876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7620</xdr:rowOff>
    </xdr:from>
    <xdr:to>
      <xdr:col>74</xdr:col>
      <xdr:colOff>31750</xdr:colOff>
      <xdr:row>56</xdr:row>
      <xdr:rowOff>109220</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47320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119397</xdr:rowOff>
    </xdr:from>
    <xdr:ext cx="762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4401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72136</xdr:rowOff>
    </xdr:from>
    <xdr:to>
      <xdr:col>69</xdr:col>
      <xdr:colOff>92075</xdr:colOff>
      <xdr:row>56</xdr:row>
      <xdr:rowOff>72136</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3004800" y="967333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165354</xdr:rowOff>
    </xdr:from>
    <xdr:to>
      <xdr:col>69</xdr:col>
      <xdr:colOff>142875</xdr:colOff>
      <xdr:row>56</xdr:row>
      <xdr:rowOff>95504</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3843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105681</xdr:rowOff>
    </xdr:from>
    <xdr:ext cx="7620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3512800" y="9363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165354</xdr:rowOff>
    </xdr:from>
    <xdr:to>
      <xdr:col>65</xdr:col>
      <xdr:colOff>53975</xdr:colOff>
      <xdr:row>56</xdr:row>
      <xdr:rowOff>95504</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2954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105681</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2623800" y="9363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163068</xdr:rowOff>
    </xdr:from>
    <xdr:to>
      <xdr:col>82</xdr:col>
      <xdr:colOff>158750</xdr:colOff>
      <xdr:row>57</xdr:row>
      <xdr:rowOff>93218</xdr:rowOff>
    </xdr:to>
    <xdr:sp macro="" textlink="">
      <xdr:nvSpPr>
        <xdr:cNvPr id="259" name="楕円 258">
          <a:extLst>
            <a:ext uri="{FF2B5EF4-FFF2-40B4-BE49-F238E27FC236}">
              <a16:creationId xmlns:a16="http://schemas.microsoft.com/office/drawing/2014/main" id="{00000000-0008-0000-0400-000003010000}"/>
            </a:ext>
          </a:extLst>
        </xdr:cNvPr>
        <xdr:cNvSpPr/>
      </xdr:nvSpPr>
      <xdr:spPr>
        <a:xfrm>
          <a:off x="16459200" y="9764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135145</xdr:rowOff>
    </xdr:from>
    <xdr:ext cx="762000" cy="259045"/>
    <xdr:sp macro="" textlink="">
      <xdr:nvSpPr>
        <xdr:cNvPr id="260" name="その他該当値テキスト">
          <a:extLst>
            <a:ext uri="{FF2B5EF4-FFF2-40B4-BE49-F238E27FC236}">
              <a16:creationId xmlns:a16="http://schemas.microsoft.com/office/drawing/2014/main" id="{00000000-0008-0000-0400-000004010000}"/>
            </a:ext>
          </a:extLst>
        </xdr:cNvPr>
        <xdr:cNvSpPr txBox="1"/>
      </xdr:nvSpPr>
      <xdr:spPr>
        <a:xfrm>
          <a:off x="16598900" y="9736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158496</xdr:rowOff>
    </xdr:from>
    <xdr:to>
      <xdr:col>78</xdr:col>
      <xdr:colOff>120650</xdr:colOff>
      <xdr:row>57</xdr:row>
      <xdr:rowOff>88646</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5621000" y="9759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73423</xdr:rowOff>
    </xdr:from>
    <xdr:ext cx="7366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290800" y="9846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16764</xdr:rowOff>
    </xdr:from>
    <xdr:to>
      <xdr:col>74</xdr:col>
      <xdr:colOff>31750</xdr:colOff>
      <xdr:row>56</xdr:row>
      <xdr:rowOff>118364</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4732000" y="9617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103141</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401800" y="9704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21336</xdr:rowOff>
    </xdr:from>
    <xdr:to>
      <xdr:col>69</xdr:col>
      <xdr:colOff>142875</xdr:colOff>
      <xdr:row>56</xdr:row>
      <xdr:rowOff>122936</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3843000" y="962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107713</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70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21336</xdr:rowOff>
    </xdr:from>
    <xdr:to>
      <xdr:col>65</xdr:col>
      <xdr:colOff>53975</xdr:colOff>
      <xdr:row>56</xdr:row>
      <xdr:rowOff>122936</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2954000" y="962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107713</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70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a:extLst>
            <a:ext uri="{FF2B5EF4-FFF2-40B4-BE49-F238E27FC236}">
              <a16:creationId xmlns:a16="http://schemas.microsoft.com/office/drawing/2014/main" id="{00000000-0008-0000-0400-00000D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a:extLst>
            <a:ext uri="{FF2B5EF4-FFF2-40B4-BE49-F238E27FC236}">
              <a16:creationId xmlns:a16="http://schemas.microsoft.com/office/drawing/2014/main" id="{00000000-0008-0000-0400-00000E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類似団体平均値よりも大幅に上回っており、平成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％と類似団体内でも最大となっている。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大きな要因としては、消防やごみ処理関係など多くの業務を一部事務組合で実施していること、特に教育部局を相楽東部広域連合に移管しており、教育部局関連の経費をすべて負担金（補助費等）として計上しているためである。</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今後も</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一部事務組合の新規事業に対する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負担金が増加する見込みであるため、一部事務組合等に対する事業の必要性等の確認や各種補助金の適正な執行に努める。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0" name="テキスト ボックス 279">
          <a:extLst>
            <a:ext uri="{FF2B5EF4-FFF2-40B4-BE49-F238E27FC236}">
              <a16:creationId xmlns:a16="http://schemas.microsoft.com/office/drawing/2014/main" id="{00000000-0008-0000-0400-000018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a:extLst>
            <a:ext uri="{FF2B5EF4-FFF2-40B4-BE49-F238E27FC236}">
              <a16:creationId xmlns:a16="http://schemas.microsoft.com/office/drawing/2014/main" id="{00000000-0008-0000-0400-000019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a:extLst>
            <a:ext uri="{FF2B5EF4-FFF2-40B4-BE49-F238E27FC236}">
              <a16:creationId xmlns:a16="http://schemas.microsoft.com/office/drawing/2014/main" id="{00000000-0008-0000-0400-00002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3556</xdr:rowOff>
    </xdr:from>
    <xdr:to>
      <xdr:col>82</xdr:col>
      <xdr:colOff>107950</xdr:colOff>
      <xdr:row>41</xdr:row>
      <xdr:rowOff>101854</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flipV="1">
          <a:off x="16510000" y="5832856"/>
          <a:ext cx="0" cy="12984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73931</xdr:rowOff>
    </xdr:from>
    <xdr:ext cx="762000" cy="259045"/>
    <xdr:sp macro="" textlink="">
      <xdr:nvSpPr>
        <xdr:cNvPr id="294" name="補助費等最小値テキスト">
          <a:extLst>
            <a:ext uri="{FF2B5EF4-FFF2-40B4-BE49-F238E27FC236}">
              <a16:creationId xmlns:a16="http://schemas.microsoft.com/office/drawing/2014/main" id="{00000000-0008-0000-0400-000026010000}"/>
            </a:ext>
          </a:extLst>
        </xdr:cNvPr>
        <xdr:cNvSpPr txBox="1"/>
      </xdr:nvSpPr>
      <xdr:spPr>
        <a:xfrm>
          <a:off x="16598900" y="7103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101854</xdr:rowOff>
    </xdr:from>
    <xdr:to>
      <xdr:col>82</xdr:col>
      <xdr:colOff>196850</xdr:colOff>
      <xdr:row>41</xdr:row>
      <xdr:rowOff>101854</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6421100" y="7131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89933</xdr:rowOff>
    </xdr:from>
    <xdr:ext cx="762000" cy="259045"/>
    <xdr:sp macro="" textlink="">
      <xdr:nvSpPr>
        <xdr:cNvPr id="296" name="補助費等最大値テキスト">
          <a:extLst>
            <a:ext uri="{FF2B5EF4-FFF2-40B4-BE49-F238E27FC236}">
              <a16:creationId xmlns:a16="http://schemas.microsoft.com/office/drawing/2014/main" id="{00000000-0008-0000-0400-000028010000}"/>
            </a:ext>
          </a:extLst>
        </xdr:cNvPr>
        <xdr:cNvSpPr txBox="1"/>
      </xdr:nvSpPr>
      <xdr:spPr>
        <a:xfrm>
          <a:off x="16598900" y="557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3556</xdr:rowOff>
    </xdr:from>
    <xdr:to>
      <xdr:col>82</xdr:col>
      <xdr:colOff>196850</xdr:colOff>
      <xdr:row>34</xdr:row>
      <xdr:rowOff>3556</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5832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41</xdr:row>
      <xdr:rowOff>60706</xdr:rowOff>
    </xdr:from>
    <xdr:to>
      <xdr:col>82</xdr:col>
      <xdr:colOff>107950</xdr:colOff>
      <xdr:row>41</xdr:row>
      <xdr:rowOff>101854</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5671800" y="7090156"/>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101871</xdr:rowOff>
    </xdr:from>
    <xdr:ext cx="762000" cy="259045"/>
    <xdr:sp macro="" textlink="">
      <xdr:nvSpPr>
        <xdr:cNvPr id="299" name="補助費等平均値テキスト">
          <a:extLst>
            <a:ext uri="{FF2B5EF4-FFF2-40B4-BE49-F238E27FC236}">
              <a16:creationId xmlns:a16="http://schemas.microsoft.com/office/drawing/2014/main" id="{00000000-0008-0000-0400-00002B010000}"/>
            </a:ext>
          </a:extLst>
        </xdr:cNvPr>
        <xdr:cNvSpPr txBox="1"/>
      </xdr:nvSpPr>
      <xdr:spPr>
        <a:xfrm>
          <a:off x="16598900" y="6102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a:extLst>
            <a:ext uri="{FF2B5EF4-FFF2-40B4-BE49-F238E27FC236}">
              <a16:creationId xmlns:a16="http://schemas.microsoft.com/office/drawing/2014/main" id="{00000000-0008-0000-0400-00002C010000}"/>
            </a:ext>
          </a:extLst>
        </xdr:cNvPr>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40</xdr:row>
      <xdr:rowOff>159004</xdr:rowOff>
    </xdr:from>
    <xdr:to>
      <xdr:col>78</xdr:col>
      <xdr:colOff>69850</xdr:colOff>
      <xdr:row>41</xdr:row>
      <xdr:rowOff>60706</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4782800" y="701700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11955</xdr:rowOff>
    </xdr:from>
    <xdr:ext cx="7366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5290800" y="6012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40</xdr:row>
      <xdr:rowOff>104140</xdr:rowOff>
    </xdr:from>
    <xdr:to>
      <xdr:col>73</xdr:col>
      <xdr:colOff>180975</xdr:colOff>
      <xdr:row>40</xdr:row>
      <xdr:rowOff>159004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3893800" y="696214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57912</xdr:rowOff>
    </xdr:from>
    <xdr:to>
      <xdr:col>74</xdr:col>
      <xdr:colOff>31750</xdr:colOff>
      <xdr:row>36</xdr:row>
      <xdr:rowOff>159512</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4732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169689</xdr:rowOff>
    </xdr:from>
    <xdr:ext cx="762000" cy="259045"/>
    <xdr:sp macro="" textlink="">
      <xdr:nvSpPr>
        <xdr:cNvPr id="306" name="テキスト ボックス 305">
          <a:extLst>
            <a:ext uri="{FF2B5EF4-FFF2-40B4-BE49-F238E27FC236}">
              <a16:creationId xmlns:a16="http://schemas.microsoft.com/office/drawing/2014/main" id="{00000000-0008-0000-0400-000032010000}"/>
            </a:ext>
          </a:extLst>
        </xdr:cNvPr>
        <xdr:cNvSpPr txBox="1"/>
      </xdr:nvSpPr>
      <xdr:spPr>
        <a:xfrm>
          <a:off x="14401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40</xdr:row>
      <xdr:rowOff>104140</xdr:rowOff>
    </xdr:from>
    <xdr:to>
      <xdr:col>69</xdr:col>
      <xdr:colOff>92075</xdr:colOff>
      <xdr:row>41</xdr:row>
      <xdr:rowOff>5842</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3004800" y="6962140"/>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30480</xdr:rowOff>
    </xdr:from>
    <xdr:to>
      <xdr:col>69</xdr:col>
      <xdr:colOff>142875</xdr:colOff>
      <xdr:row>36</xdr:row>
      <xdr:rowOff>132080</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142257</xdr:rowOff>
    </xdr:from>
    <xdr:ext cx="762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3512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57912</xdr:rowOff>
    </xdr:from>
    <xdr:to>
      <xdr:col>65</xdr:col>
      <xdr:colOff>53975</xdr:colOff>
      <xdr:row>36</xdr:row>
      <xdr:rowOff>159512</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2954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169689</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2623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41</xdr:row>
      <xdr:rowOff>51054</xdr:rowOff>
    </xdr:from>
    <xdr:to>
      <xdr:col>82</xdr:col>
      <xdr:colOff>158750</xdr:colOff>
      <xdr:row>41</xdr:row>
      <xdr:rowOff>152654</xdr:rowOff>
    </xdr:to>
    <xdr:sp macro="" textlink="">
      <xdr:nvSpPr>
        <xdr:cNvPr id="317" name="楕円 316">
          <a:extLst>
            <a:ext uri="{FF2B5EF4-FFF2-40B4-BE49-F238E27FC236}">
              <a16:creationId xmlns:a16="http://schemas.microsoft.com/office/drawing/2014/main" id="{00000000-0008-0000-0400-00003D010000}"/>
            </a:ext>
          </a:extLst>
        </xdr:cNvPr>
        <xdr:cNvSpPr/>
      </xdr:nvSpPr>
      <xdr:spPr>
        <a:xfrm>
          <a:off x="16459200" y="7080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40</xdr:row>
      <xdr:rowOff>131081</xdr:rowOff>
    </xdr:from>
    <xdr:ext cx="762000" cy="259045"/>
    <xdr:sp macro="" textlink="">
      <xdr:nvSpPr>
        <xdr:cNvPr id="318" name="補助費等該当値テキスト">
          <a:extLst>
            <a:ext uri="{FF2B5EF4-FFF2-40B4-BE49-F238E27FC236}">
              <a16:creationId xmlns:a16="http://schemas.microsoft.com/office/drawing/2014/main" id="{00000000-0008-0000-0400-00003E010000}"/>
            </a:ext>
          </a:extLst>
        </xdr:cNvPr>
        <xdr:cNvSpPr txBox="1"/>
      </xdr:nvSpPr>
      <xdr:spPr>
        <a:xfrm>
          <a:off x="16598900" y="6989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41</xdr:row>
      <xdr:rowOff>9906</xdr:rowOff>
    </xdr:from>
    <xdr:to>
      <xdr:col>78</xdr:col>
      <xdr:colOff>120650</xdr:colOff>
      <xdr:row>41</xdr:row>
      <xdr:rowOff>111506</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5621000" y="7039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41</xdr:row>
      <xdr:rowOff>96283</xdr:rowOff>
    </xdr:from>
    <xdr:ext cx="7366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290800" y="71257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40</xdr:row>
      <xdr:rowOff>108204</xdr:rowOff>
    </xdr:from>
    <xdr:to>
      <xdr:col>74</xdr:col>
      <xdr:colOff>31750</xdr:colOff>
      <xdr:row>41</xdr:row>
      <xdr:rowOff>38354</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4732000" y="6966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41</xdr:row>
      <xdr:rowOff>23131</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7052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40</xdr:row>
      <xdr:rowOff>53340</xdr:rowOff>
    </xdr:from>
    <xdr:to>
      <xdr:col>69</xdr:col>
      <xdr:colOff>142875</xdr:colOff>
      <xdr:row>40</xdr:row>
      <xdr:rowOff>154940</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3843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40</xdr:row>
      <xdr:rowOff>139717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40</xdr:row>
      <xdr:rowOff>126492</xdr:rowOff>
    </xdr:from>
    <xdr:to>
      <xdr:col>65</xdr:col>
      <xdr:colOff>53975</xdr:colOff>
      <xdr:row>41</xdr:row>
      <xdr:rowOff>56642</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2954000" y="6984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41</xdr:row>
      <xdr:rowOff>41419</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7070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a:extLst>
            <a:ext uri="{FF2B5EF4-FFF2-40B4-BE49-F238E27FC236}">
              <a16:creationId xmlns:a16="http://schemas.microsoft.com/office/drawing/2014/main" id="{00000000-0008-0000-0400-00004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a:extLst>
            <a:ext uri="{FF2B5EF4-FFF2-40B4-BE49-F238E27FC236}">
              <a16:creationId xmlns:a16="http://schemas.microsoft.com/office/drawing/2014/main" id="{00000000-0008-0000-0400-00004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近年、</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類似団体平均値を下回って推移して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いた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年度は対前年度比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1.6</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なった。</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類似団体平均値を下回って推移</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していたのは、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計画的に繰上償還を実施して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、また、大規模な起債の償還が終了したことなどにより元利償還金が減少したためである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年度は平成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年度に借入した防災行政無線整備に係る元金償還が開始したため、増加したと考えられる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1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今後も大規模な施設整備や耐震化等の事業を予定していることから、計画的に事業を進め、できる限り新規発行を抑制するよう努める。</a:t>
          </a:r>
          <a:endParaRPr lang="ja-JP" altLang="ja-JP" sz="11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a:extLst>
            <a:ext uri="{FF2B5EF4-FFF2-40B4-BE49-F238E27FC236}">
              <a16:creationId xmlns:a16="http://schemas.microsoft.com/office/drawing/2014/main" id="{00000000-0008-0000-0400-00005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a:extLst>
            <a:ext uri="{FF2B5EF4-FFF2-40B4-BE49-F238E27FC236}">
              <a16:creationId xmlns:a16="http://schemas.microsoft.com/office/drawing/2014/main" id="{00000000-0008-0000-0400-00006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168910</xdr:rowOff>
    </xdr:from>
    <xdr:to>
      <xdr:col>24</xdr:col>
      <xdr:colOff>25400</xdr:colOff>
      <xdr:row>80</xdr:row>
      <xdr:rowOff>161289</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flipV="1">
          <a:off x="4826000" y="12513310"/>
          <a:ext cx="0" cy="1363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133366</xdr:rowOff>
    </xdr:from>
    <xdr:ext cx="762000" cy="259045"/>
    <xdr:sp macro="" textlink="">
      <xdr:nvSpPr>
        <xdr:cNvPr id="354" name="公債費最小値テキスト">
          <a:extLst>
            <a:ext uri="{FF2B5EF4-FFF2-40B4-BE49-F238E27FC236}">
              <a16:creationId xmlns:a16="http://schemas.microsoft.com/office/drawing/2014/main" id="{00000000-0008-0000-0400-000062010000}"/>
            </a:ext>
          </a:extLst>
        </xdr:cNvPr>
        <xdr:cNvSpPr txBox="1"/>
      </xdr:nvSpPr>
      <xdr:spPr>
        <a:xfrm>
          <a:off x="4914900" y="13849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161289</xdr:rowOff>
    </xdr:from>
    <xdr:to>
      <xdr:col>24</xdr:col>
      <xdr:colOff>114300</xdr:colOff>
      <xdr:row>80</xdr:row>
      <xdr:rowOff>161289</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3877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83837</xdr:rowOff>
    </xdr:from>
    <xdr:ext cx="762000" cy="259045"/>
    <xdr:sp macro="" textlink="">
      <xdr:nvSpPr>
        <xdr:cNvPr id="356" name="公債費最大値テキスト">
          <a:extLst>
            <a:ext uri="{FF2B5EF4-FFF2-40B4-BE49-F238E27FC236}">
              <a16:creationId xmlns:a16="http://schemas.microsoft.com/office/drawing/2014/main" id="{00000000-0008-0000-0400-000064010000}"/>
            </a:ext>
          </a:extLst>
        </xdr:cNvPr>
        <xdr:cNvSpPr txBox="1"/>
      </xdr:nvSpPr>
      <xdr:spPr>
        <a:xfrm>
          <a:off x="4914900" y="122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168910</xdr:rowOff>
    </xdr:from>
    <xdr:to>
      <xdr:col>24</xdr:col>
      <xdr:colOff>114300</xdr:colOff>
      <xdr:row>72</xdr:row>
      <xdr:rowOff>168910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251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50800</xdr:rowOff>
    </xdr:from>
    <xdr:to>
      <xdr:col>24</xdr:col>
      <xdr:colOff>25400</xdr:colOff>
      <xdr:row>76</xdr:row>
      <xdr:rowOff>111761</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3987800" y="13081000"/>
          <a:ext cx="8382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82566</xdr:rowOff>
    </xdr:from>
    <xdr:ext cx="762000" cy="259045"/>
    <xdr:sp macro="" textlink="">
      <xdr:nvSpPr>
        <xdr:cNvPr id="359" name="公債費平均値テキスト">
          <a:extLst>
            <a:ext uri="{FF2B5EF4-FFF2-40B4-BE49-F238E27FC236}">
              <a16:creationId xmlns:a16="http://schemas.microsoft.com/office/drawing/2014/main" id="{00000000-0008-0000-0400-000067010000}"/>
            </a:ext>
          </a:extLst>
        </xdr:cNvPr>
        <xdr:cNvSpPr txBox="1"/>
      </xdr:nvSpPr>
      <xdr:spPr>
        <a:xfrm>
          <a:off x="4914900" y="13112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110489</xdr:rowOff>
    </xdr:from>
    <xdr:to>
      <xdr:col>24</xdr:col>
      <xdr:colOff>76200</xdr:colOff>
      <xdr:row>77</xdr:row>
      <xdr:rowOff>40639</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47752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50800</xdr:rowOff>
    </xdr:from>
    <xdr:to>
      <xdr:col>19</xdr:col>
      <xdr:colOff>187325</xdr:colOff>
      <xdr:row>76</xdr:row>
      <xdr:rowOff>81280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3098800" y="130810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114300</xdr:rowOff>
    </xdr:from>
    <xdr:to>
      <xdr:col>20</xdr:col>
      <xdr:colOff>38100</xdr:colOff>
      <xdr:row>77</xdr:row>
      <xdr:rowOff>44450</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3937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29227</xdr:rowOff>
    </xdr:from>
    <xdr:ext cx="7366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3606800" y="13230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81280</xdr:rowOff>
    </xdr:from>
    <xdr:to>
      <xdr:col>15</xdr:col>
      <xdr:colOff>98425</xdr:colOff>
      <xdr:row>76</xdr:row>
      <xdr:rowOff>153670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2209800" y="1311148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106680</xdr:rowOff>
    </xdr:from>
    <xdr:to>
      <xdr:col>15</xdr:col>
      <xdr:colOff>149225</xdr:colOff>
      <xdr:row>77</xdr:row>
      <xdr:rowOff>36830</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3048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21607</xdr:rowOff>
    </xdr:from>
    <xdr:ext cx="762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717800" y="1322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153670</xdr:rowOff>
    </xdr:from>
    <xdr:to>
      <xdr:col>11</xdr:col>
      <xdr:colOff>9525</xdr:colOff>
      <xdr:row>76</xdr:row>
      <xdr:rowOff>157480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1320800" y="1318387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95250</xdr:rowOff>
    </xdr:from>
    <xdr:to>
      <xdr:col>11</xdr:col>
      <xdr:colOff>60325</xdr:colOff>
      <xdr:row>77</xdr:row>
      <xdr:rowOff>25400</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2159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35577</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1828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144780</xdr:rowOff>
    </xdr:from>
    <xdr:to>
      <xdr:col>6</xdr:col>
      <xdr:colOff>171450</xdr:colOff>
      <xdr:row>77</xdr:row>
      <xdr:rowOff>74930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1270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59707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939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60961</xdr:rowOff>
    </xdr:from>
    <xdr:to>
      <xdr:col>24</xdr:col>
      <xdr:colOff>76200</xdr:colOff>
      <xdr:row>76</xdr:row>
      <xdr:rowOff>162561</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4775200" y="1309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77487</xdr:rowOff>
    </xdr:from>
    <xdr:ext cx="762000" cy="259045"/>
    <xdr:sp macro="" textlink="">
      <xdr:nvSpPr>
        <xdr:cNvPr id="378" name="公債費該当値テキスト">
          <a:extLst>
            <a:ext uri="{FF2B5EF4-FFF2-40B4-BE49-F238E27FC236}">
              <a16:creationId xmlns:a16="http://schemas.microsoft.com/office/drawing/2014/main" id="{00000000-0008-0000-0400-00007A010000}"/>
            </a:ext>
          </a:extLst>
        </xdr:cNvPr>
        <xdr:cNvSpPr txBox="1"/>
      </xdr:nvSpPr>
      <xdr:spPr>
        <a:xfrm>
          <a:off x="49149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0</xdr:rowOff>
    </xdr:from>
    <xdr:to>
      <xdr:col>20</xdr:col>
      <xdr:colOff>38100</xdr:colOff>
      <xdr:row>76</xdr:row>
      <xdr:rowOff>101600</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9370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111777</xdr:rowOff>
    </xdr:from>
    <xdr:ext cx="7366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606800" y="1279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30480</xdr:rowOff>
    </xdr:from>
    <xdr:to>
      <xdr:col>15</xdr:col>
      <xdr:colOff>149225</xdr:colOff>
      <xdr:row>76</xdr:row>
      <xdr:rowOff>132080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0480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142257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102870</xdr:rowOff>
    </xdr:from>
    <xdr:to>
      <xdr:col>11</xdr:col>
      <xdr:colOff>60325</xdr:colOff>
      <xdr:row>77</xdr:row>
      <xdr:rowOff>33020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2159000" y="1313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17797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3219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106680</xdr:rowOff>
    </xdr:from>
    <xdr:to>
      <xdr:col>6</xdr:col>
      <xdr:colOff>171450</xdr:colOff>
      <xdr:row>77</xdr:row>
      <xdr:rowOff>36830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1270000" y="1313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47007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類似団体よりも大幅に上回って推移しており、特に平成</a:t>
          </a:r>
          <a:r>
            <a:rPr kumimoji="1" lang="en-US" altLang="ja-JP" sz="1200">
              <a:latin typeface="ＭＳ Ｐゴシック" panose="020B0600070205080204" pitchFamily="50" charset="-128"/>
              <a:ea typeface="ＭＳ Ｐゴシック" panose="020B0600070205080204" pitchFamily="50" charset="-128"/>
            </a:rPr>
            <a:t>29</a:t>
          </a:r>
          <a:r>
            <a:rPr kumimoji="1" lang="ja-JP" altLang="en-US" sz="1200">
              <a:latin typeface="ＭＳ Ｐゴシック" panose="020B0600070205080204" pitchFamily="50" charset="-128"/>
              <a:ea typeface="ＭＳ Ｐゴシック" panose="020B0600070205080204" pitchFamily="50" charset="-128"/>
            </a:rPr>
            <a:t>年度からは下水道事業への繰出基準の見直しにより、さらに拡大している。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一部事務組合への負担金が類似団体よりも大きいことが主な要因であると考えられるが、今後も一部事務組合への負担金や介護保険、後期高齢者医療、簡易水道、下水道事業に対する繰出金が増加する見込であることか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特別会計</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や一部事務組合</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を含め、事業の合理化と適切な事業執行に努める。</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1" name="公債費以外グラフ枠">
          <a:extLst>
            <a:ext uri="{FF2B5EF4-FFF2-40B4-BE49-F238E27FC236}">
              <a16:creationId xmlns:a16="http://schemas.microsoft.com/office/drawing/2014/main" id="{00000000-0008-0000-0400-00009B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65278</xdr:rowOff>
    </xdr:from>
    <xdr:to>
      <xdr:col>82</xdr:col>
      <xdr:colOff>107950</xdr:colOff>
      <xdr:row>80</xdr:row>
      <xdr:rowOff>120142</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flipV="1">
          <a:off x="16510000" y="12581128"/>
          <a:ext cx="0" cy="1255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92219</xdr:rowOff>
    </xdr:from>
    <xdr:ext cx="762000" cy="259045"/>
    <xdr:sp macro="" textlink="">
      <xdr:nvSpPr>
        <xdr:cNvPr id="413" name="公債費以外最小値テキスト">
          <a:extLst>
            <a:ext uri="{FF2B5EF4-FFF2-40B4-BE49-F238E27FC236}">
              <a16:creationId xmlns:a16="http://schemas.microsoft.com/office/drawing/2014/main" id="{00000000-0008-0000-0400-00009D010000}"/>
            </a:ext>
          </a:extLst>
        </xdr:cNvPr>
        <xdr:cNvSpPr txBox="1"/>
      </xdr:nvSpPr>
      <xdr:spPr>
        <a:xfrm>
          <a:off x="16598900" y="13808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120142</xdr:rowOff>
    </xdr:from>
    <xdr:to>
      <xdr:col>82</xdr:col>
      <xdr:colOff>196850</xdr:colOff>
      <xdr:row>80</xdr:row>
      <xdr:rowOff>120142</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6421100" y="13836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151655</xdr:rowOff>
    </xdr:from>
    <xdr:ext cx="762000" cy="259045"/>
    <xdr:sp macro="" textlink="">
      <xdr:nvSpPr>
        <xdr:cNvPr id="415" name="公債費以外最大値テキスト">
          <a:extLst>
            <a:ext uri="{FF2B5EF4-FFF2-40B4-BE49-F238E27FC236}">
              <a16:creationId xmlns:a16="http://schemas.microsoft.com/office/drawing/2014/main" id="{00000000-0008-0000-0400-00009F010000}"/>
            </a:ext>
          </a:extLst>
        </xdr:cNvPr>
        <xdr:cNvSpPr txBox="1"/>
      </xdr:nvSpPr>
      <xdr:spPr>
        <a:xfrm>
          <a:off x="16598900" y="1232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65278</xdr:rowOff>
    </xdr:from>
    <xdr:to>
      <xdr:col>82</xdr:col>
      <xdr:colOff>196850</xdr:colOff>
      <xdr:row>73</xdr:row>
      <xdr:rowOff>65278</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6421100" y="1258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113285</xdr:rowOff>
    </xdr:from>
    <xdr:to>
      <xdr:col>82</xdr:col>
      <xdr:colOff>107950</xdr:colOff>
      <xdr:row>78</xdr:row>
      <xdr:rowOff>122428</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5671800" y="13486385"/>
          <a:ext cx="8382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138447</xdr:rowOff>
    </xdr:from>
    <xdr:ext cx="762000" cy="259045"/>
    <xdr:sp macro="" textlink="">
      <xdr:nvSpPr>
        <xdr:cNvPr id="418" name="公債費以外平均値テキスト">
          <a:extLst>
            <a:ext uri="{FF2B5EF4-FFF2-40B4-BE49-F238E27FC236}">
              <a16:creationId xmlns:a16="http://schemas.microsoft.com/office/drawing/2014/main" id="{00000000-0008-0000-0400-0000A2010000}"/>
            </a:ext>
          </a:extLst>
        </xdr:cNvPr>
        <xdr:cNvSpPr txBox="1"/>
      </xdr:nvSpPr>
      <xdr:spPr>
        <a:xfrm>
          <a:off x="16598900" y="12997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121920</xdr:rowOff>
    </xdr:from>
    <xdr:to>
      <xdr:col>82</xdr:col>
      <xdr:colOff>158750</xdr:colOff>
      <xdr:row>77</xdr:row>
      <xdr:rowOff>52070</xdr:rowOff>
    </xdr:to>
    <xdr:sp macro="" textlink="">
      <xdr:nvSpPr>
        <xdr:cNvPr id="419" name="フローチャート: 判断 418">
          <a:extLst>
            <a:ext uri="{FF2B5EF4-FFF2-40B4-BE49-F238E27FC236}">
              <a16:creationId xmlns:a16="http://schemas.microsoft.com/office/drawing/2014/main" id="{00000000-0008-0000-0400-0000A3010000}"/>
            </a:ext>
          </a:extLst>
        </xdr:cNvPr>
        <xdr:cNvSpPr/>
      </xdr:nvSpPr>
      <xdr:spPr>
        <a:xfrm>
          <a:off x="164592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129287</xdr:rowOff>
    </xdr:from>
    <xdr:to>
      <xdr:col>78</xdr:col>
      <xdr:colOff>69850</xdr:colOff>
      <xdr:row>78</xdr:row>
      <xdr:rowOff>113285</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4782800" y="13330937"/>
          <a:ext cx="889000" cy="155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83058</xdr:rowOff>
    </xdr:from>
    <xdr:to>
      <xdr:col>78</xdr:col>
      <xdr:colOff>120650</xdr:colOff>
      <xdr:row>77</xdr:row>
      <xdr:rowOff>13208</xdr:rowOff>
    </xdr:to>
    <xdr:sp macro="" textlink="">
      <xdr:nvSpPr>
        <xdr:cNvPr id="421" name="フローチャート: 判断 420">
          <a:extLst>
            <a:ext uri="{FF2B5EF4-FFF2-40B4-BE49-F238E27FC236}">
              <a16:creationId xmlns:a16="http://schemas.microsoft.com/office/drawing/2014/main" id="{00000000-0008-0000-0400-0000A5010000}"/>
            </a:ext>
          </a:extLst>
        </xdr:cNvPr>
        <xdr:cNvSpPr/>
      </xdr:nvSpPr>
      <xdr:spPr>
        <a:xfrm>
          <a:off x="15621000" y="1311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23385</xdr:rowOff>
    </xdr:from>
    <xdr:ext cx="7366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5290800" y="128821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62992</xdr:rowOff>
    </xdr:from>
    <xdr:to>
      <xdr:col>73</xdr:col>
      <xdr:colOff>180975</xdr:colOff>
      <xdr:row>77</xdr:row>
      <xdr:rowOff>129287</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3893800" y="13264642"/>
          <a:ext cx="889000" cy="66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39624</xdr:rowOff>
    </xdr:from>
    <xdr:to>
      <xdr:col>74</xdr:col>
      <xdr:colOff>31750</xdr:colOff>
      <xdr:row>76</xdr:row>
      <xdr:rowOff>141224</xdr:rowOff>
    </xdr:to>
    <xdr:sp macro="" textlink="">
      <xdr:nvSpPr>
        <xdr:cNvPr id="424" name="フローチャート: 判断 423">
          <a:extLst>
            <a:ext uri="{FF2B5EF4-FFF2-40B4-BE49-F238E27FC236}">
              <a16:creationId xmlns:a16="http://schemas.microsoft.com/office/drawing/2014/main" id="{00000000-0008-0000-0400-0000A8010000}"/>
            </a:ext>
          </a:extLst>
        </xdr:cNvPr>
        <xdr:cNvSpPr/>
      </xdr:nvSpPr>
      <xdr:spPr>
        <a:xfrm>
          <a:off x="14732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151401</xdr:rowOff>
    </xdr:from>
    <xdr:ext cx="762000" cy="259045"/>
    <xdr:sp macro="" textlink="">
      <xdr:nvSpPr>
        <xdr:cNvPr id="425" name="テキスト ボックス 424">
          <a:extLst>
            <a:ext uri="{FF2B5EF4-FFF2-40B4-BE49-F238E27FC236}">
              <a16:creationId xmlns:a16="http://schemas.microsoft.com/office/drawing/2014/main" id="{00000000-0008-0000-0400-0000A9010000}"/>
            </a:ext>
          </a:extLst>
        </xdr:cNvPr>
        <xdr:cNvSpPr txBox="1"/>
      </xdr:nvSpPr>
      <xdr:spPr>
        <a:xfrm>
          <a:off x="14401800" y="12838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62992</xdr:rowOff>
    </xdr:from>
    <xdr:to>
      <xdr:col>69</xdr:col>
      <xdr:colOff>92075</xdr:colOff>
      <xdr:row>77</xdr:row>
      <xdr:rowOff>133858</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3004800" y="13264642"/>
          <a:ext cx="889000" cy="70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5335</xdr:rowOff>
    </xdr:from>
    <xdr:to>
      <xdr:col>69</xdr:col>
      <xdr:colOff>142875</xdr:colOff>
      <xdr:row>76</xdr:row>
      <xdr:rowOff>106935</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3843000" y="13035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117111</xdr:rowOff>
    </xdr:from>
    <xdr:ext cx="7620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3512800" y="12804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32765</xdr:rowOff>
    </xdr:from>
    <xdr:to>
      <xdr:col>65</xdr:col>
      <xdr:colOff>53975</xdr:colOff>
      <xdr:row>76</xdr:row>
      <xdr:rowOff>134365</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2954000" y="13062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144543</xdr:rowOff>
    </xdr:from>
    <xdr:ext cx="762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2623800" y="1283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71628</xdr:rowOff>
    </xdr:from>
    <xdr:to>
      <xdr:col>82</xdr:col>
      <xdr:colOff>158750</xdr:colOff>
      <xdr:row>79</xdr:row>
      <xdr:rowOff>1778</xdr:rowOff>
    </xdr:to>
    <xdr:sp macro="" textlink="">
      <xdr:nvSpPr>
        <xdr:cNvPr id="436" name="楕円 435">
          <a:extLst>
            <a:ext uri="{FF2B5EF4-FFF2-40B4-BE49-F238E27FC236}">
              <a16:creationId xmlns:a16="http://schemas.microsoft.com/office/drawing/2014/main" id="{00000000-0008-0000-0400-0000B4010000}"/>
            </a:ext>
          </a:extLst>
        </xdr:cNvPr>
        <xdr:cNvSpPr/>
      </xdr:nvSpPr>
      <xdr:spPr>
        <a:xfrm>
          <a:off x="16459200" y="1344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43705</xdr:rowOff>
    </xdr:from>
    <xdr:ext cx="762000" cy="259045"/>
    <xdr:sp macro="" textlink="">
      <xdr:nvSpPr>
        <xdr:cNvPr id="437" name="公債費以外該当値テキスト">
          <a:extLst>
            <a:ext uri="{FF2B5EF4-FFF2-40B4-BE49-F238E27FC236}">
              <a16:creationId xmlns:a16="http://schemas.microsoft.com/office/drawing/2014/main" id="{00000000-0008-0000-0400-0000B5010000}"/>
            </a:ext>
          </a:extLst>
        </xdr:cNvPr>
        <xdr:cNvSpPr txBox="1"/>
      </xdr:nvSpPr>
      <xdr:spPr>
        <a:xfrm>
          <a:off x="16598900" y="1341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62485</xdr:rowOff>
    </xdr:from>
    <xdr:to>
      <xdr:col>78</xdr:col>
      <xdr:colOff>120650</xdr:colOff>
      <xdr:row>78</xdr:row>
      <xdr:rowOff>164085</xdr:rowOff>
    </xdr:to>
    <xdr:sp macro="" textlink="">
      <xdr:nvSpPr>
        <xdr:cNvPr id="438" name="楕円 437">
          <a:extLst>
            <a:ext uri="{FF2B5EF4-FFF2-40B4-BE49-F238E27FC236}">
              <a16:creationId xmlns:a16="http://schemas.microsoft.com/office/drawing/2014/main" id="{00000000-0008-0000-0400-0000B6010000}"/>
            </a:ext>
          </a:extLst>
        </xdr:cNvPr>
        <xdr:cNvSpPr/>
      </xdr:nvSpPr>
      <xdr:spPr>
        <a:xfrm>
          <a:off x="15621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148862</xdr:rowOff>
    </xdr:from>
    <xdr:ext cx="7366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5290800" y="13521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78487</xdr:rowOff>
    </xdr:from>
    <xdr:to>
      <xdr:col>74</xdr:col>
      <xdr:colOff>31750</xdr:colOff>
      <xdr:row>78</xdr:row>
      <xdr:rowOff>8637</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4732000" y="13280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164864</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401800" y="13366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12192</xdr:rowOff>
    </xdr:from>
    <xdr:to>
      <xdr:col>69</xdr:col>
      <xdr:colOff>142875</xdr:colOff>
      <xdr:row>77</xdr:row>
      <xdr:rowOff>113792</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3843000" y="13213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98569</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512800" y="13300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83058</xdr:rowOff>
    </xdr:from>
    <xdr:to>
      <xdr:col>65</xdr:col>
      <xdr:colOff>53975</xdr:colOff>
      <xdr:row>78</xdr:row>
      <xdr:rowOff>13208</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2954000" y="13284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169435</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623800" y="1337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a:extLst>
            <a:ext uri="{FF2B5EF4-FFF2-40B4-BE49-F238E27FC236}">
              <a16:creationId xmlns:a16="http://schemas.microsoft.com/office/drawing/2014/main" id="{00000000-0008-0000-0500-00002B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106645</xdr:rowOff>
    </xdr:from>
    <xdr:to>
      <xdr:col>29</xdr:col>
      <xdr:colOff>127000</xdr:colOff>
      <xdr:row>19</xdr:row>
      <xdr:rowOff>60948</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flipV="1">
          <a:off x="5651500" y="2211670"/>
          <a:ext cx="0" cy="115445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33025</xdr:rowOff>
    </xdr:from>
    <xdr:ext cx="762000" cy="259045"/>
    <xdr:sp macro="" textlink="">
      <xdr:nvSpPr>
        <xdr:cNvPr id="45" name="人口1人当たり決算額の推移最小値テキスト130">
          <a:extLst>
            <a:ext uri="{FF2B5EF4-FFF2-40B4-BE49-F238E27FC236}">
              <a16:creationId xmlns:a16="http://schemas.microsoft.com/office/drawing/2014/main" id="{00000000-0008-0000-0500-00002D000000}"/>
            </a:ext>
          </a:extLst>
        </xdr:cNvPr>
        <xdr:cNvSpPr txBox="1"/>
      </xdr:nvSpPr>
      <xdr:spPr>
        <a:xfrm>
          <a:off x="5740400" y="333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60948</xdr:rowOff>
    </xdr:from>
    <xdr:to>
      <xdr:col>30</xdr:col>
      <xdr:colOff>25400</xdr:colOff>
      <xdr:row>19</xdr:row>
      <xdr:rowOff>60948</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33661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21572</xdr:rowOff>
    </xdr:from>
    <xdr:ext cx="762000" cy="259045"/>
    <xdr:sp macro="" textlink="">
      <xdr:nvSpPr>
        <xdr:cNvPr id="47" name="人口1人当たり決算額の推移最大値テキスト130">
          <a:extLst>
            <a:ext uri="{FF2B5EF4-FFF2-40B4-BE49-F238E27FC236}">
              <a16:creationId xmlns:a16="http://schemas.microsoft.com/office/drawing/2014/main" id="{00000000-0008-0000-0500-00002F000000}"/>
            </a:ext>
          </a:extLst>
        </xdr:cNvPr>
        <xdr:cNvSpPr txBox="1"/>
      </xdr:nvSpPr>
      <xdr:spPr>
        <a:xfrm>
          <a:off x="5740400" y="195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106645</xdr:rowOff>
    </xdr:from>
    <xdr:to>
      <xdr:col>30</xdr:col>
      <xdr:colOff>25400</xdr:colOff>
      <xdr:row>12</xdr:row>
      <xdr:rowOff>106645</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22116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61274</xdr:rowOff>
    </xdr:from>
    <xdr:to>
      <xdr:col>29</xdr:col>
      <xdr:colOff>127000</xdr:colOff>
      <xdr:row>18</xdr:row>
      <xdr:rowOff>75437</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flipV="1">
          <a:off x="5003800" y="3194999"/>
          <a:ext cx="647700" cy="141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96629</xdr:rowOff>
    </xdr:from>
    <xdr:ext cx="762000" cy="259045"/>
    <xdr:sp macro="" textlink="">
      <xdr:nvSpPr>
        <xdr:cNvPr id="50" name="人口1人当たり決算額の推移平均値テキスト130">
          <a:extLst>
            <a:ext uri="{FF2B5EF4-FFF2-40B4-BE49-F238E27FC236}">
              <a16:creationId xmlns:a16="http://schemas.microsoft.com/office/drawing/2014/main" id="{00000000-0008-0000-0500-000032000000}"/>
            </a:ext>
          </a:extLst>
        </xdr:cNvPr>
        <xdr:cNvSpPr txBox="1"/>
      </xdr:nvSpPr>
      <xdr:spPr>
        <a:xfrm>
          <a:off x="5740400" y="28874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80102</xdr:rowOff>
    </xdr:from>
    <xdr:to>
      <xdr:col>29</xdr:col>
      <xdr:colOff>177800</xdr:colOff>
      <xdr:row>18</xdr:row>
      <xdr:rowOff>10252</xdr:rowOff>
    </xdr:to>
    <xdr:sp macro="" textlink="">
      <xdr:nvSpPr>
        <xdr:cNvPr id="51" name="フローチャート: 判断 50">
          <a:extLst>
            <a:ext uri="{FF2B5EF4-FFF2-40B4-BE49-F238E27FC236}">
              <a16:creationId xmlns:a16="http://schemas.microsoft.com/office/drawing/2014/main" id="{00000000-0008-0000-0500-000033000000}"/>
            </a:ext>
          </a:extLst>
        </xdr:cNvPr>
        <xdr:cNvSpPr/>
      </xdr:nvSpPr>
      <xdr:spPr bwMode="auto">
        <a:xfrm>
          <a:off x="56007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75437</xdr:rowOff>
    </xdr:from>
    <xdr:to>
      <xdr:col>26</xdr:col>
      <xdr:colOff>50800</xdr:colOff>
      <xdr:row>18</xdr:row>
      <xdr:rowOff>95179</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4305300" y="3209162"/>
          <a:ext cx="698500" cy="197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84658</xdr:rowOff>
    </xdr:from>
    <xdr:to>
      <xdr:col>26</xdr:col>
      <xdr:colOff>101600</xdr:colOff>
      <xdr:row>18</xdr:row>
      <xdr:rowOff>14808</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49530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24985</xdr:rowOff>
    </xdr:from>
    <xdr:ext cx="736600" cy="259045"/>
    <xdr:sp macro="" textlink="">
      <xdr:nvSpPr>
        <xdr:cNvPr id="54" name="テキスト ボックス 53">
          <a:extLst>
            <a:ext uri="{FF2B5EF4-FFF2-40B4-BE49-F238E27FC236}">
              <a16:creationId xmlns:a16="http://schemas.microsoft.com/office/drawing/2014/main" id="{00000000-0008-0000-0500-000036000000}"/>
            </a:ext>
          </a:extLst>
        </xdr:cNvPr>
        <xdr:cNvSpPr txBox="1"/>
      </xdr:nvSpPr>
      <xdr:spPr>
        <a:xfrm>
          <a:off x="4622800" y="28158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95179</xdr:rowOff>
    </xdr:from>
    <xdr:to>
      <xdr:col>22</xdr:col>
      <xdr:colOff>114300</xdr:colOff>
      <xdr:row>18</xdr:row>
      <xdr:rowOff>96796</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3606800" y="3228904"/>
          <a:ext cx="698500" cy="16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88819</xdr:rowOff>
    </xdr:from>
    <xdr:to>
      <xdr:col>22</xdr:col>
      <xdr:colOff>165100</xdr:colOff>
      <xdr:row>18</xdr:row>
      <xdr:rowOff>18969</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2545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29146</xdr:rowOff>
    </xdr:from>
    <xdr:ext cx="7620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3924300" y="2819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96796</xdr:rowOff>
    </xdr:from>
    <xdr:to>
      <xdr:col>18</xdr:col>
      <xdr:colOff>177800</xdr:colOff>
      <xdr:row>18</xdr:row>
      <xdr:rowOff>104075</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2908300" y="3230521"/>
          <a:ext cx="698500" cy="72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98997</xdr:rowOff>
    </xdr:from>
    <xdr:to>
      <xdr:col>19</xdr:col>
      <xdr:colOff>38100</xdr:colOff>
      <xdr:row>18</xdr:row>
      <xdr:rowOff>29147</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3556000" y="3061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39324</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225800" y="2830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100976</xdr:rowOff>
    </xdr:from>
    <xdr:to>
      <xdr:col>15</xdr:col>
      <xdr:colOff>101600</xdr:colOff>
      <xdr:row>18</xdr:row>
      <xdr:rowOff>31126</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2857500" y="3063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41303</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2527300" y="2832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10474</xdr:rowOff>
    </xdr:from>
    <xdr:to>
      <xdr:col>29</xdr:col>
      <xdr:colOff>177800</xdr:colOff>
      <xdr:row>18</xdr:row>
      <xdr:rowOff>112074</xdr:rowOff>
    </xdr:to>
    <xdr:sp macro="" textlink="">
      <xdr:nvSpPr>
        <xdr:cNvPr id="68" name="楕円 67">
          <a:extLst>
            <a:ext uri="{FF2B5EF4-FFF2-40B4-BE49-F238E27FC236}">
              <a16:creationId xmlns:a16="http://schemas.microsoft.com/office/drawing/2014/main" id="{00000000-0008-0000-0500-000044000000}"/>
            </a:ext>
          </a:extLst>
        </xdr:cNvPr>
        <xdr:cNvSpPr/>
      </xdr:nvSpPr>
      <xdr:spPr bwMode="auto">
        <a:xfrm>
          <a:off x="5600700" y="31441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154001</xdr:rowOff>
    </xdr:from>
    <xdr:ext cx="762000" cy="259045"/>
    <xdr:sp macro="" textlink="">
      <xdr:nvSpPr>
        <xdr:cNvPr id="69" name="人口1人当たり決算額の推移該当値テキスト130">
          <a:extLst>
            <a:ext uri="{FF2B5EF4-FFF2-40B4-BE49-F238E27FC236}">
              <a16:creationId xmlns:a16="http://schemas.microsoft.com/office/drawing/2014/main" id="{00000000-0008-0000-0500-000045000000}"/>
            </a:ext>
          </a:extLst>
        </xdr:cNvPr>
        <xdr:cNvSpPr txBox="1"/>
      </xdr:nvSpPr>
      <xdr:spPr>
        <a:xfrm>
          <a:off x="5740400" y="3116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24637</xdr:rowOff>
    </xdr:from>
    <xdr:to>
      <xdr:col>26</xdr:col>
      <xdr:colOff>101600</xdr:colOff>
      <xdr:row>18</xdr:row>
      <xdr:rowOff>126237</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4953000" y="31583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111014</xdr:rowOff>
    </xdr:from>
    <xdr:ext cx="7366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4622800" y="32447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44379</xdr:rowOff>
    </xdr:from>
    <xdr:to>
      <xdr:col>22</xdr:col>
      <xdr:colOff>165100</xdr:colOff>
      <xdr:row>18</xdr:row>
      <xdr:rowOff>145979</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254500" y="31781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130756</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924300" y="3264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45996</xdr:rowOff>
    </xdr:from>
    <xdr:to>
      <xdr:col>19</xdr:col>
      <xdr:colOff>38100</xdr:colOff>
      <xdr:row>18</xdr:row>
      <xdr:rowOff>147596</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3556000" y="31797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132373</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225800" y="32660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53275</xdr:rowOff>
    </xdr:from>
    <xdr:to>
      <xdr:col>15</xdr:col>
      <xdr:colOff>101600</xdr:colOff>
      <xdr:row>18</xdr:row>
      <xdr:rowOff>154875</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2857500" y="318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139652</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2527300" y="327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a:extLst>
            <a:ext uri="{FF2B5EF4-FFF2-40B4-BE49-F238E27FC236}">
              <a16:creationId xmlns:a16="http://schemas.microsoft.com/office/drawing/2014/main" id="{00000000-0008-0000-0500-00004F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a:extLst>
            <a:ext uri="{FF2B5EF4-FFF2-40B4-BE49-F238E27FC236}">
              <a16:creationId xmlns:a16="http://schemas.microsoft.com/office/drawing/2014/main" id="{00000000-0008-0000-0500-000058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a:extLst>
            <a:ext uri="{FF2B5EF4-FFF2-40B4-BE49-F238E27FC236}">
              <a16:creationId xmlns:a16="http://schemas.microsoft.com/office/drawing/2014/main" id="{00000000-0008-0000-0500-000059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a:extLst>
            <a:ext uri="{FF2B5EF4-FFF2-40B4-BE49-F238E27FC236}">
              <a16:creationId xmlns:a16="http://schemas.microsoft.com/office/drawing/2014/main" id="{00000000-0008-0000-0500-00005A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a:extLst>
            <a:ext uri="{FF2B5EF4-FFF2-40B4-BE49-F238E27FC236}">
              <a16:creationId xmlns:a16="http://schemas.microsoft.com/office/drawing/2014/main" id="{00000000-0008-0000-0500-00005B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a:extLst>
            <a:ext uri="{FF2B5EF4-FFF2-40B4-BE49-F238E27FC236}">
              <a16:creationId xmlns:a16="http://schemas.microsoft.com/office/drawing/2014/main" id="{00000000-0008-0000-0500-000066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277976</xdr:rowOff>
    </xdr:from>
    <xdr:to>
      <xdr:col>29</xdr:col>
      <xdr:colOff>127000</xdr:colOff>
      <xdr:row>37</xdr:row>
      <xdr:rowOff>71738</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flipV="1">
          <a:off x="5651500" y="6202526"/>
          <a:ext cx="0" cy="9939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43815</xdr:rowOff>
    </xdr:from>
    <xdr:ext cx="762000" cy="259045"/>
    <xdr:sp macro="" textlink="">
      <xdr:nvSpPr>
        <xdr:cNvPr id="104" name="人口1人当たり決算額の推移最小値テキスト445">
          <a:extLst>
            <a:ext uri="{FF2B5EF4-FFF2-40B4-BE49-F238E27FC236}">
              <a16:creationId xmlns:a16="http://schemas.microsoft.com/office/drawing/2014/main" id="{00000000-0008-0000-0500-000068000000}"/>
            </a:ext>
          </a:extLst>
        </xdr:cNvPr>
        <xdr:cNvSpPr txBox="1"/>
      </xdr:nvSpPr>
      <xdr:spPr>
        <a:xfrm>
          <a:off x="5740400" y="716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71738</xdr:rowOff>
    </xdr:from>
    <xdr:to>
      <xdr:col>30</xdr:col>
      <xdr:colOff>25400</xdr:colOff>
      <xdr:row>37</xdr:row>
      <xdr:rowOff>71738</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5562600" y="71964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21453</xdr:rowOff>
    </xdr:from>
    <xdr:ext cx="762000" cy="259045"/>
    <xdr:sp macro="" textlink="">
      <xdr:nvSpPr>
        <xdr:cNvPr id="106" name="人口1人当たり決算額の推移最大値テキスト445">
          <a:extLst>
            <a:ext uri="{FF2B5EF4-FFF2-40B4-BE49-F238E27FC236}">
              <a16:creationId xmlns:a16="http://schemas.microsoft.com/office/drawing/2014/main" id="{00000000-0008-0000-0500-00006A000000}"/>
            </a:ext>
          </a:extLst>
        </xdr:cNvPr>
        <xdr:cNvSpPr txBox="1"/>
      </xdr:nvSpPr>
      <xdr:spPr>
        <a:xfrm>
          <a:off x="5740400" y="5946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277976</xdr:rowOff>
    </xdr:from>
    <xdr:to>
      <xdr:col>30</xdr:col>
      <xdr:colOff>25400</xdr:colOff>
      <xdr:row>33</xdr:row>
      <xdr:rowOff>277976</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620252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168642</xdr:rowOff>
    </xdr:from>
    <xdr:to>
      <xdr:col>29</xdr:col>
      <xdr:colOff>127000</xdr:colOff>
      <xdr:row>35</xdr:row>
      <xdr:rowOff>212017</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003800" y="6778992"/>
          <a:ext cx="647700" cy="433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153419</xdr:rowOff>
    </xdr:from>
    <xdr:ext cx="762000" cy="259045"/>
    <xdr:sp macro="" textlink="">
      <xdr:nvSpPr>
        <xdr:cNvPr id="109" name="人口1人当たり決算額の推移平均値テキスト445">
          <a:extLst>
            <a:ext uri="{FF2B5EF4-FFF2-40B4-BE49-F238E27FC236}">
              <a16:creationId xmlns:a16="http://schemas.microsoft.com/office/drawing/2014/main" id="{00000000-0008-0000-0500-00006D000000}"/>
            </a:ext>
          </a:extLst>
        </xdr:cNvPr>
        <xdr:cNvSpPr txBox="1"/>
      </xdr:nvSpPr>
      <xdr:spPr>
        <a:xfrm>
          <a:off x="5740400" y="6763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165761</xdr:rowOff>
    </xdr:from>
    <xdr:to>
      <xdr:col>29</xdr:col>
      <xdr:colOff>177800</xdr:colOff>
      <xdr:row>35</xdr:row>
      <xdr:rowOff>267361</xdr:rowOff>
    </xdr:to>
    <xdr:sp macro="" textlink="">
      <xdr:nvSpPr>
        <xdr:cNvPr id="110" name="フローチャート: 判断 109">
          <a:extLst>
            <a:ext uri="{FF2B5EF4-FFF2-40B4-BE49-F238E27FC236}">
              <a16:creationId xmlns:a16="http://schemas.microsoft.com/office/drawing/2014/main" id="{00000000-0008-0000-0500-00006E000000}"/>
            </a:ext>
          </a:extLst>
        </xdr:cNvPr>
        <xdr:cNvSpPr/>
      </xdr:nvSpPr>
      <xdr:spPr bwMode="auto">
        <a:xfrm>
          <a:off x="5600700" y="67761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212017</xdr:rowOff>
    </xdr:from>
    <xdr:to>
      <xdr:col>26</xdr:col>
      <xdr:colOff>50800</xdr:colOff>
      <xdr:row>35</xdr:row>
      <xdr:rowOff>214220</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4305300" y="6822367"/>
          <a:ext cx="698500" cy="220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163192</xdr:rowOff>
    </xdr:from>
    <xdr:to>
      <xdr:col>26</xdr:col>
      <xdr:colOff>101600</xdr:colOff>
      <xdr:row>35</xdr:row>
      <xdr:rowOff>264792</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4953000" y="67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249569</xdr:rowOff>
    </xdr:from>
    <xdr:ext cx="736600" cy="259045"/>
    <xdr:sp macro="" textlink="">
      <xdr:nvSpPr>
        <xdr:cNvPr id="113" name="テキスト ボックス 112">
          <a:extLst>
            <a:ext uri="{FF2B5EF4-FFF2-40B4-BE49-F238E27FC236}">
              <a16:creationId xmlns:a16="http://schemas.microsoft.com/office/drawing/2014/main" id="{00000000-0008-0000-0500-000071000000}"/>
            </a:ext>
          </a:extLst>
        </xdr:cNvPr>
        <xdr:cNvSpPr txBox="1"/>
      </xdr:nvSpPr>
      <xdr:spPr>
        <a:xfrm>
          <a:off x="4622800" y="6859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182815</xdr:rowOff>
    </xdr:from>
    <xdr:to>
      <xdr:col>22</xdr:col>
      <xdr:colOff>114300</xdr:colOff>
      <xdr:row>35</xdr:row>
      <xdr:rowOff>214220</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3606800" y="6793165"/>
          <a:ext cx="698500" cy="314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166612</xdr:rowOff>
    </xdr:from>
    <xdr:to>
      <xdr:col>22</xdr:col>
      <xdr:colOff>165100</xdr:colOff>
      <xdr:row>35</xdr:row>
      <xdr:rowOff>268212</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254500" y="677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252989</xdr:rowOff>
    </xdr:from>
    <xdr:ext cx="7620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3924300" y="686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182815</xdr:rowOff>
    </xdr:from>
    <xdr:to>
      <xdr:col>18</xdr:col>
      <xdr:colOff>177800</xdr:colOff>
      <xdr:row>35</xdr:row>
      <xdr:rowOff>203055</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2908300" y="6793165"/>
          <a:ext cx="698500" cy="202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168376</xdr:rowOff>
    </xdr:from>
    <xdr:to>
      <xdr:col>19</xdr:col>
      <xdr:colOff>38100</xdr:colOff>
      <xdr:row>35</xdr:row>
      <xdr:rowOff>269976</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3556000" y="67787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254753</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225800" y="6865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153819</xdr:rowOff>
    </xdr:from>
    <xdr:to>
      <xdr:col>15</xdr:col>
      <xdr:colOff>101600</xdr:colOff>
      <xdr:row>35</xdr:row>
      <xdr:rowOff>255419</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2857500" y="67641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240196</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2527300" y="6850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117842</xdr:rowOff>
    </xdr:from>
    <xdr:to>
      <xdr:col>29</xdr:col>
      <xdr:colOff>177800</xdr:colOff>
      <xdr:row>35</xdr:row>
      <xdr:rowOff>219442</xdr:rowOff>
    </xdr:to>
    <xdr:sp macro="" textlink="">
      <xdr:nvSpPr>
        <xdr:cNvPr id="127" name="楕円 126">
          <a:extLst>
            <a:ext uri="{FF2B5EF4-FFF2-40B4-BE49-F238E27FC236}">
              <a16:creationId xmlns:a16="http://schemas.microsoft.com/office/drawing/2014/main" id="{00000000-0008-0000-0500-00007F000000}"/>
            </a:ext>
          </a:extLst>
        </xdr:cNvPr>
        <xdr:cNvSpPr/>
      </xdr:nvSpPr>
      <xdr:spPr bwMode="auto">
        <a:xfrm>
          <a:off x="5600700" y="67281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305819</xdr:rowOff>
    </xdr:from>
    <xdr:ext cx="762000" cy="259045"/>
    <xdr:sp macro="" textlink="">
      <xdr:nvSpPr>
        <xdr:cNvPr id="128" name="人口1人当たり決算額の推移該当値テキスト445">
          <a:extLst>
            <a:ext uri="{FF2B5EF4-FFF2-40B4-BE49-F238E27FC236}">
              <a16:creationId xmlns:a16="http://schemas.microsoft.com/office/drawing/2014/main" id="{00000000-0008-0000-0500-000080000000}"/>
            </a:ext>
          </a:extLst>
        </xdr:cNvPr>
        <xdr:cNvSpPr txBox="1"/>
      </xdr:nvSpPr>
      <xdr:spPr>
        <a:xfrm>
          <a:off x="5740400" y="657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161217</xdr:rowOff>
    </xdr:from>
    <xdr:to>
      <xdr:col>26</xdr:col>
      <xdr:colOff>101600</xdr:colOff>
      <xdr:row>35</xdr:row>
      <xdr:rowOff>262817</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4953000" y="67715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272994</xdr:rowOff>
    </xdr:from>
    <xdr:ext cx="7366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622800" y="65404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163420</xdr:rowOff>
    </xdr:from>
    <xdr:to>
      <xdr:col>22</xdr:col>
      <xdr:colOff>165100</xdr:colOff>
      <xdr:row>35</xdr:row>
      <xdr:rowOff>265020</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254500" y="67737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275197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924300" y="6542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132015</xdr:rowOff>
    </xdr:from>
    <xdr:to>
      <xdr:col>19</xdr:col>
      <xdr:colOff>38100</xdr:colOff>
      <xdr:row>35</xdr:row>
      <xdr:rowOff>233615</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3556000" y="67423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243792</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225800" y="6511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152255</xdr:rowOff>
    </xdr:from>
    <xdr:to>
      <xdr:col>15</xdr:col>
      <xdr:colOff>101600</xdr:colOff>
      <xdr:row>35</xdr:row>
      <xdr:rowOff>253855</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2857500" y="67626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264032</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2527300" y="6531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a:extLst>
            <a:ext uri="{FF2B5EF4-FFF2-40B4-BE49-F238E27FC236}">
              <a16:creationId xmlns:a16="http://schemas.microsoft.com/office/drawing/2014/main" id="{00000000-0008-0000-0600-000034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43505</xdr:rowOff>
    </xdr:from>
    <xdr:to>
      <xdr:col>24</xdr:col>
      <xdr:colOff>62865</xdr:colOff>
      <xdr:row>37</xdr:row>
      <xdr:rowOff>119268</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flipV="1">
          <a:off x="4633595" y="5187005"/>
          <a:ext cx="1270" cy="1275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123095</xdr:rowOff>
    </xdr:from>
    <xdr:ext cx="534377" cy="259045"/>
    <xdr:sp macro="" textlink="">
      <xdr:nvSpPr>
        <xdr:cNvPr id="54" name="人件費最小値テキスト">
          <a:extLst>
            <a:ext uri="{FF2B5EF4-FFF2-40B4-BE49-F238E27FC236}">
              <a16:creationId xmlns:a16="http://schemas.microsoft.com/office/drawing/2014/main" id="{00000000-0008-0000-0600-000036000000}"/>
            </a:ext>
          </a:extLst>
        </xdr:cNvPr>
        <xdr:cNvSpPr txBox="1"/>
      </xdr:nvSpPr>
      <xdr:spPr>
        <a:xfrm>
          <a:off x="4686300" y="6466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119268</xdr:rowOff>
    </xdr:from>
    <xdr:to>
      <xdr:col>24</xdr:col>
      <xdr:colOff>152400</xdr:colOff>
      <xdr:row>37</xdr:row>
      <xdr:rowOff>119268</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4546600" y="6462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161632</xdr:rowOff>
    </xdr:from>
    <xdr:ext cx="599010" cy="259045"/>
    <xdr:sp macro="" textlink="">
      <xdr:nvSpPr>
        <xdr:cNvPr id="56" name="人件費最大値テキスト">
          <a:extLst>
            <a:ext uri="{FF2B5EF4-FFF2-40B4-BE49-F238E27FC236}">
              <a16:creationId xmlns:a16="http://schemas.microsoft.com/office/drawing/2014/main" id="{00000000-0008-0000-0600-000038000000}"/>
            </a:ext>
          </a:extLst>
        </xdr:cNvPr>
        <xdr:cNvSpPr txBox="1"/>
      </xdr:nvSpPr>
      <xdr:spPr>
        <a:xfrm>
          <a:off x="4686300" y="4962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642,080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43505</xdr:rowOff>
    </xdr:from>
    <xdr:to>
      <xdr:col>24</xdr:col>
      <xdr:colOff>152400</xdr:colOff>
      <xdr:row>30</xdr:row>
      <xdr:rowOff>43505</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5187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143808</xdr:rowOff>
    </xdr:from>
    <xdr:to>
      <xdr:col>24</xdr:col>
      <xdr:colOff>63500</xdr:colOff>
      <xdr:row>36</xdr:row>
      <xdr:rowOff>159584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3797300" y="6316008"/>
          <a:ext cx="838200" cy="157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18735</xdr:rowOff>
    </xdr:from>
    <xdr:ext cx="599010" cy="259045"/>
    <xdr:sp macro="" textlink="">
      <xdr:nvSpPr>
        <xdr:cNvPr id="59" name="人件費平均値テキスト">
          <a:extLst>
            <a:ext uri="{FF2B5EF4-FFF2-40B4-BE49-F238E27FC236}">
              <a16:creationId xmlns:a16="http://schemas.microsoft.com/office/drawing/2014/main" id="{00000000-0008-0000-0600-00003B000000}"/>
            </a:ext>
          </a:extLst>
        </xdr:cNvPr>
        <xdr:cNvSpPr txBox="1"/>
      </xdr:nvSpPr>
      <xdr:spPr>
        <a:xfrm>
          <a:off x="4686300" y="60194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167308</xdr:rowOff>
    </xdr:from>
    <xdr:to>
      <xdr:col>24</xdr:col>
      <xdr:colOff>114300</xdr:colOff>
      <xdr:row>36</xdr:row>
      <xdr:rowOff>97458</xdr:rowOff>
    </xdr:to>
    <xdr:sp macro="" textlink="">
      <xdr:nvSpPr>
        <xdr:cNvPr id="60" name="フローチャート: 判断 59">
          <a:extLst>
            <a:ext uri="{FF2B5EF4-FFF2-40B4-BE49-F238E27FC236}">
              <a16:creationId xmlns:a16="http://schemas.microsoft.com/office/drawing/2014/main" id="{00000000-0008-0000-0600-00003C000000}"/>
            </a:ext>
          </a:extLst>
        </xdr:cNvPr>
        <xdr:cNvSpPr/>
      </xdr:nvSpPr>
      <xdr:spPr>
        <a:xfrm>
          <a:off x="4584700" y="6168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159584</xdr:rowOff>
    </xdr:from>
    <xdr:to>
      <xdr:col>19</xdr:col>
      <xdr:colOff>177800</xdr:colOff>
      <xdr:row>37</xdr:row>
      <xdr:rowOff>10082</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2908300" y="6331784"/>
          <a:ext cx="889000" cy="21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169518</xdr:rowOff>
    </xdr:from>
    <xdr:to>
      <xdr:col>20</xdr:col>
      <xdr:colOff>38100</xdr:colOff>
      <xdr:row>36</xdr:row>
      <xdr:rowOff>99668</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3746500" y="6170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116195</xdr:rowOff>
    </xdr:from>
    <xdr:ext cx="599010" cy="259045"/>
    <xdr:sp macro="" textlink="">
      <xdr:nvSpPr>
        <xdr:cNvPr id="63" name="テキスト ボックス 62">
          <a:extLst>
            <a:ext uri="{FF2B5EF4-FFF2-40B4-BE49-F238E27FC236}">
              <a16:creationId xmlns:a16="http://schemas.microsoft.com/office/drawing/2014/main" id="{00000000-0008-0000-0600-00003F000000}"/>
            </a:ext>
          </a:extLst>
        </xdr:cNvPr>
        <xdr:cNvSpPr txBox="1"/>
      </xdr:nvSpPr>
      <xdr:spPr>
        <a:xfrm>
          <a:off x="3497795" y="5945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7005</xdr:rowOff>
    </xdr:from>
    <xdr:to>
      <xdr:col>15</xdr:col>
      <xdr:colOff>50800</xdr:colOff>
      <xdr:row>37</xdr:row>
      <xdr:rowOff>10082</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a:off x="2019300" y="6350655"/>
          <a:ext cx="889000" cy="3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169605</xdr:rowOff>
    </xdr:from>
    <xdr:to>
      <xdr:col>15</xdr:col>
      <xdr:colOff>101600</xdr:colOff>
      <xdr:row>36</xdr:row>
      <xdr:rowOff>99755</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2857500" y="617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116282</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2608795" y="59455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7005</xdr:rowOff>
    </xdr:from>
    <xdr:to>
      <xdr:col>10</xdr:col>
      <xdr:colOff>114300</xdr:colOff>
      <xdr:row>37</xdr:row>
      <xdr:rowOff>13136</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1130300" y="6350655"/>
          <a:ext cx="889000" cy="6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3964</xdr:rowOff>
    </xdr:from>
    <xdr:to>
      <xdr:col>10</xdr:col>
      <xdr:colOff>165100</xdr:colOff>
      <xdr:row>36</xdr:row>
      <xdr:rowOff>105564</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1968500" y="6176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122091</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1719795" y="5951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170215</xdr:rowOff>
    </xdr:from>
    <xdr:to>
      <xdr:col>6</xdr:col>
      <xdr:colOff>38100</xdr:colOff>
      <xdr:row>36</xdr:row>
      <xdr:rowOff>100365</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079500" y="617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116892</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830795" y="59461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93008</xdr:rowOff>
    </xdr:from>
    <xdr:to>
      <xdr:col>24</xdr:col>
      <xdr:colOff>114300</xdr:colOff>
      <xdr:row>37</xdr:row>
      <xdr:rowOff>23158</xdr:rowOff>
    </xdr:to>
    <xdr:sp macro="" textlink="">
      <xdr:nvSpPr>
        <xdr:cNvPr id="77" name="楕円 76">
          <a:extLst>
            <a:ext uri="{FF2B5EF4-FFF2-40B4-BE49-F238E27FC236}">
              <a16:creationId xmlns:a16="http://schemas.microsoft.com/office/drawing/2014/main" id="{00000000-0008-0000-0600-00004D000000}"/>
            </a:ext>
          </a:extLst>
        </xdr:cNvPr>
        <xdr:cNvSpPr/>
      </xdr:nvSpPr>
      <xdr:spPr>
        <a:xfrm>
          <a:off x="4584700" y="6265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71435</xdr:rowOff>
    </xdr:from>
    <xdr:ext cx="599010" cy="259045"/>
    <xdr:sp macro="" textlink="">
      <xdr:nvSpPr>
        <xdr:cNvPr id="78" name="人件費該当値テキスト">
          <a:extLst>
            <a:ext uri="{FF2B5EF4-FFF2-40B4-BE49-F238E27FC236}">
              <a16:creationId xmlns:a16="http://schemas.microsoft.com/office/drawing/2014/main" id="{00000000-0008-0000-0600-00004E000000}"/>
            </a:ext>
          </a:extLst>
        </xdr:cNvPr>
        <xdr:cNvSpPr txBox="1"/>
      </xdr:nvSpPr>
      <xdr:spPr>
        <a:xfrm>
          <a:off x="4686300" y="6243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108784</xdr:rowOff>
    </xdr:from>
    <xdr:to>
      <xdr:col>20</xdr:col>
      <xdr:colOff>38100</xdr:colOff>
      <xdr:row>37</xdr:row>
      <xdr:rowOff>38934</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3746500" y="6280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30061</xdr:rowOff>
    </xdr:from>
    <xdr:ext cx="59901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3497795" y="6373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130732</xdr:rowOff>
    </xdr:from>
    <xdr:to>
      <xdr:col>15</xdr:col>
      <xdr:colOff>101600</xdr:colOff>
      <xdr:row>37</xdr:row>
      <xdr:rowOff>60882</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2857500" y="630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52009</xdr:rowOff>
    </xdr:from>
    <xdr:ext cx="59901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2608795" y="63956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127655</xdr:rowOff>
    </xdr:from>
    <xdr:to>
      <xdr:col>10</xdr:col>
      <xdr:colOff>165100</xdr:colOff>
      <xdr:row>37</xdr:row>
      <xdr:rowOff>57805</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1968500" y="6299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48932</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1719795" y="63925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133786</xdr:rowOff>
    </xdr:from>
    <xdr:to>
      <xdr:col>6</xdr:col>
      <xdr:colOff>38100</xdr:colOff>
      <xdr:row>37</xdr:row>
      <xdr:rowOff>63936</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079500" y="630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55063</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830795" y="63987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a:extLst>
            <a:ext uri="{FF2B5EF4-FFF2-40B4-BE49-F238E27FC236}">
              <a16:creationId xmlns:a16="http://schemas.microsoft.com/office/drawing/2014/main" id="{00000000-0008-0000-0600-000057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a:extLst>
            <a:ext uri="{FF2B5EF4-FFF2-40B4-BE49-F238E27FC236}">
              <a16:creationId xmlns:a16="http://schemas.microsoft.com/office/drawing/2014/main" id="{00000000-0008-0000-0600-000058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a:extLst>
            <a:ext uri="{FF2B5EF4-FFF2-40B4-BE49-F238E27FC236}">
              <a16:creationId xmlns:a16="http://schemas.microsoft.com/office/drawing/2014/main" id="{00000000-0008-0000-0600-00005F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a:extLst>
            <a:ext uri="{FF2B5EF4-FFF2-40B4-BE49-F238E27FC236}">
              <a16:creationId xmlns:a16="http://schemas.microsoft.com/office/drawing/2014/main" id="{00000000-0008-0000-0600-000060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7" name="直線コネクタ 96">
          <a:extLst>
            <a:ext uri="{FF2B5EF4-FFF2-40B4-BE49-F238E27FC236}">
              <a16:creationId xmlns:a16="http://schemas.microsoft.com/office/drawing/2014/main" id="{00000000-0008-0000-0600-000061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142394</xdr:rowOff>
    </xdr:from>
    <xdr:to>
      <xdr:col>24</xdr:col>
      <xdr:colOff>62865</xdr:colOff>
      <xdr:row>58</xdr:row>
      <xdr:rowOff>141924</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543444"/>
          <a:ext cx="1270" cy="154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145751</xdr:rowOff>
    </xdr:from>
    <xdr:ext cx="534377"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1008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141924</xdr:rowOff>
    </xdr:from>
    <xdr:to>
      <xdr:col>24</xdr:col>
      <xdr:colOff>152400</xdr:colOff>
      <xdr:row>58</xdr:row>
      <xdr:rowOff>141924</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10086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89071</xdr:rowOff>
    </xdr:from>
    <xdr:ext cx="690189"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3186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1,023,350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142394</xdr:rowOff>
    </xdr:from>
    <xdr:to>
      <xdr:col>24</xdr:col>
      <xdr:colOff>152400</xdr:colOff>
      <xdr:row>49</xdr:row>
      <xdr:rowOff>142394</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54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121617</xdr:rowOff>
    </xdr:from>
    <xdr:to>
      <xdr:col>24</xdr:col>
      <xdr:colOff>63500</xdr:colOff>
      <xdr:row>58</xdr:row>
      <xdr:rowOff>141924</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3797300" y="10065717"/>
          <a:ext cx="838200" cy="20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62842</xdr:rowOff>
    </xdr:from>
    <xdr:ext cx="599010"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6640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39965</xdr:rowOff>
    </xdr:from>
    <xdr:to>
      <xdr:col>24</xdr:col>
      <xdr:colOff>114300</xdr:colOff>
      <xdr:row>57</xdr:row>
      <xdr:rowOff>141565</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121617</xdr:rowOff>
    </xdr:from>
    <xdr:to>
      <xdr:col>19</xdr:col>
      <xdr:colOff>177800</xdr:colOff>
      <xdr:row>58</xdr:row>
      <xdr:rowOff>138981</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2908300" y="10065717"/>
          <a:ext cx="889000" cy="17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51036</xdr:rowOff>
    </xdr:from>
    <xdr:to>
      <xdr:col>20</xdr:col>
      <xdr:colOff>38100</xdr:colOff>
      <xdr:row>57</xdr:row>
      <xdr:rowOff>152636</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169163</xdr:rowOff>
    </xdr:from>
    <xdr:ext cx="599010"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497795" y="9598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138981</xdr:rowOff>
    </xdr:from>
    <xdr:to>
      <xdr:col>15</xdr:col>
      <xdr:colOff>50800</xdr:colOff>
      <xdr:row>58</xdr:row>
      <xdr:rowOff>153388</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019300" y="10083081"/>
          <a:ext cx="889000" cy="14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52546</xdr:rowOff>
    </xdr:from>
    <xdr:to>
      <xdr:col>15</xdr:col>
      <xdr:colOff>101600</xdr:colOff>
      <xdr:row>57</xdr:row>
      <xdr:rowOff>154146</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170673</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08795" y="9600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149620</xdr:rowOff>
    </xdr:from>
    <xdr:to>
      <xdr:col>10</xdr:col>
      <xdr:colOff>114300</xdr:colOff>
      <xdr:row>58</xdr:row>
      <xdr:rowOff>153388</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1130300" y="10093720"/>
          <a:ext cx="889000" cy="3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79697</xdr:rowOff>
    </xdr:from>
    <xdr:to>
      <xdr:col>10</xdr:col>
      <xdr:colOff>165100</xdr:colOff>
      <xdr:row>58</xdr:row>
      <xdr:rowOff>9847</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26374</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19795" y="9627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91039</xdr:rowOff>
    </xdr:from>
    <xdr:to>
      <xdr:col>6</xdr:col>
      <xdr:colOff>38100</xdr:colOff>
      <xdr:row>58</xdr:row>
      <xdr:rowOff>21189</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9863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37716</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30795" y="9638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91124</xdr:rowOff>
    </xdr:from>
    <xdr:to>
      <xdr:col>24</xdr:col>
      <xdr:colOff>114300</xdr:colOff>
      <xdr:row>59</xdr:row>
      <xdr:rowOff>21274</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10035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6051</xdr:rowOff>
    </xdr:from>
    <xdr:ext cx="534377"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950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70817</xdr:rowOff>
    </xdr:from>
    <xdr:to>
      <xdr:col>20</xdr:col>
      <xdr:colOff>38100</xdr:colOff>
      <xdr:row>59</xdr:row>
      <xdr:rowOff>967</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10014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163544</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530111" y="10107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88181</xdr:rowOff>
    </xdr:from>
    <xdr:to>
      <xdr:col>15</xdr:col>
      <xdr:colOff>101600</xdr:colOff>
      <xdr:row>59</xdr:row>
      <xdr:rowOff>18331</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10032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9458</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41111" y="10125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102588</xdr:rowOff>
    </xdr:from>
    <xdr:to>
      <xdr:col>10</xdr:col>
      <xdr:colOff>165100</xdr:colOff>
      <xdr:row>59</xdr:row>
      <xdr:rowOff>32738</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1004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23865</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52111" y="10139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98820</xdr:rowOff>
    </xdr:from>
    <xdr:to>
      <xdr:col>6</xdr:col>
      <xdr:colOff>38100</xdr:colOff>
      <xdr:row>59</xdr:row>
      <xdr:rowOff>28970</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1004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20097</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63111" y="10135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a:extLst>
            <a:ext uri="{FF2B5EF4-FFF2-40B4-BE49-F238E27FC236}">
              <a16:creationId xmlns:a16="http://schemas.microsoft.com/office/drawing/2014/main" id="{00000000-0008-0000-06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120223</xdr:rowOff>
    </xdr:from>
    <xdr:to>
      <xdr:col>24</xdr:col>
      <xdr:colOff>62865</xdr:colOff>
      <xdr:row>79</xdr:row>
      <xdr:rowOff>43407</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flipV="1">
          <a:off x="4633595" y="12293173"/>
          <a:ext cx="1270" cy="1294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47234</xdr:rowOff>
    </xdr:from>
    <xdr:ext cx="378565" cy="259045"/>
    <xdr:sp macro="" textlink="">
      <xdr:nvSpPr>
        <xdr:cNvPr id="170" name="維持補修費最小値テキスト">
          <a:extLst>
            <a:ext uri="{FF2B5EF4-FFF2-40B4-BE49-F238E27FC236}">
              <a16:creationId xmlns:a16="http://schemas.microsoft.com/office/drawing/2014/main" id="{00000000-0008-0000-0600-0000AA000000}"/>
            </a:ext>
          </a:extLst>
        </xdr:cNvPr>
        <xdr:cNvSpPr txBox="1"/>
      </xdr:nvSpPr>
      <xdr:spPr>
        <a:xfrm>
          <a:off x="4686300" y="13591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43407</xdr:rowOff>
    </xdr:from>
    <xdr:to>
      <xdr:col>24</xdr:col>
      <xdr:colOff>152400</xdr:colOff>
      <xdr:row>79</xdr:row>
      <xdr:rowOff>43407</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3587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66900</xdr:rowOff>
    </xdr:from>
    <xdr:ext cx="599010" cy="259045"/>
    <xdr:sp macro="" textlink="">
      <xdr:nvSpPr>
        <xdr:cNvPr id="172" name="維持補修費最大値テキスト">
          <a:extLst>
            <a:ext uri="{FF2B5EF4-FFF2-40B4-BE49-F238E27FC236}">
              <a16:creationId xmlns:a16="http://schemas.microsoft.com/office/drawing/2014/main" id="{00000000-0008-0000-0600-0000AC000000}"/>
            </a:ext>
          </a:extLst>
        </xdr:cNvPr>
        <xdr:cNvSpPr txBox="1"/>
      </xdr:nvSpPr>
      <xdr:spPr>
        <a:xfrm>
          <a:off x="4686300" y="12068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120223</xdr:rowOff>
    </xdr:from>
    <xdr:to>
      <xdr:col>24</xdr:col>
      <xdr:colOff>152400</xdr:colOff>
      <xdr:row>71</xdr:row>
      <xdr:rowOff>120223</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22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21910</xdr:rowOff>
    </xdr:from>
    <xdr:to>
      <xdr:col>24</xdr:col>
      <xdr:colOff>63500</xdr:colOff>
      <xdr:row>79</xdr:row>
      <xdr:rowOff>31054</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flipV="1">
          <a:off x="3797300" y="13566460"/>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153505</xdr:rowOff>
    </xdr:from>
    <xdr:ext cx="534377" cy="259045"/>
    <xdr:sp macro="" textlink="">
      <xdr:nvSpPr>
        <xdr:cNvPr id="175" name="維持補修費平均値テキスト">
          <a:extLst>
            <a:ext uri="{FF2B5EF4-FFF2-40B4-BE49-F238E27FC236}">
              <a16:creationId xmlns:a16="http://schemas.microsoft.com/office/drawing/2014/main" id="{00000000-0008-0000-0600-0000AF000000}"/>
            </a:ext>
          </a:extLst>
        </xdr:cNvPr>
        <xdr:cNvSpPr txBox="1"/>
      </xdr:nvSpPr>
      <xdr:spPr>
        <a:xfrm>
          <a:off x="4686300" y="131837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130628</xdr:rowOff>
    </xdr:from>
    <xdr:to>
      <xdr:col>24</xdr:col>
      <xdr:colOff>114300</xdr:colOff>
      <xdr:row>78</xdr:row>
      <xdr:rowOff>60778</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4584700" y="1333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159809</xdr:rowOff>
    </xdr:from>
    <xdr:to>
      <xdr:col>19</xdr:col>
      <xdr:colOff>177800</xdr:colOff>
      <xdr:row>79</xdr:row>
      <xdr:rowOff>31054</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2908300" y="13532909"/>
          <a:ext cx="889000" cy="42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114336</xdr:rowOff>
    </xdr:from>
    <xdr:to>
      <xdr:col>20</xdr:col>
      <xdr:colOff>38100</xdr:colOff>
      <xdr:row>78</xdr:row>
      <xdr:rowOff>44486</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3746500" y="133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61013</xdr:rowOff>
    </xdr:from>
    <xdr:ext cx="534377"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3530111" y="13091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159809</xdr:rowOff>
    </xdr:from>
    <xdr:to>
      <xdr:col>15</xdr:col>
      <xdr:colOff>50800</xdr:colOff>
      <xdr:row>79</xdr:row>
      <xdr:rowOff>12226</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019300" y="13532909"/>
          <a:ext cx="889000" cy="23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143101</xdr:rowOff>
    </xdr:from>
    <xdr:to>
      <xdr:col>15</xdr:col>
      <xdr:colOff>101600</xdr:colOff>
      <xdr:row>78</xdr:row>
      <xdr:rowOff>73251</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2857500" y="13344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89778</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2641111" y="13119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12226</xdr:rowOff>
    </xdr:from>
    <xdr:to>
      <xdr:col>10</xdr:col>
      <xdr:colOff>114300</xdr:colOff>
      <xdr:row>79</xdr:row>
      <xdr:rowOff>40480</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1130300" y="13556776"/>
          <a:ext cx="889000" cy="28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154226</xdr:rowOff>
    </xdr:from>
    <xdr:to>
      <xdr:col>10</xdr:col>
      <xdr:colOff>165100</xdr:colOff>
      <xdr:row>78</xdr:row>
      <xdr:rowOff>84376</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968500" y="1335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100903</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1752111" y="13131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156550</xdr:rowOff>
    </xdr:from>
    <xdr:to>
      <xdr:col>6</xdr:col>
      <xdr:colOff>38100</xdr:colOff>
      <xdr:row>78</xdr:row>
      <xdr:rowOff>86700</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079500" y="1335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103227</xdr:rowOff>
    </xdr:from>
    <xdr:ext cx="534377"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863111" y="1313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142560</xdr:rowOff>
    </xdr:from>
    <xdr:to>
      <xdr:col>24</xdr:col>
      <xdr:colOff>114300</xdr:colOff>
      <xdr:row>79</xdr:row>
      <xdr:rowOff>72710</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4584700" y="13515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57487</xdr:rowOff>
    </xdr:from>
    <xdr:ext cx="469744" cy="259045"/>
    <xdr:sp macro="" textlink="">
      <xdr:nvSpPr>
        <xdr:cNvPr id="194" name="維持補修費該当値テキスト">
          <a:extLst>
            <a:ext uri="{FF2B5EF4-FFF2-40B4-BE49-F238E27FC236}">
              <a16:creationId xmlns:a16="http://schemas.microsoft.com/office/drawing/2014/main" id="{00000000-0008-0000-0600-0000C2000000}"/>
            </a:ext>
          </a:extLst>
        </xdr:cNvPr>
        <xdr:cNvSpPr txBox="1"/>
      </xdr:nvSpPr>
      <xdr:spPr>
        <a:xfrm>
          <a:off x="4686300" y="13430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151704</xdr:rowOff>
    </xdr:from>
    <xdr:to>
      <xdr:col>20</xdr:col>
      <xdr:colOff>38100</xdr:colOff>
      <xdr:row>79</xdr:row>
      <xdr:rowOff>81854</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3746500" y="13524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72981</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3562428" y="13617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109009</xdr:rowOff>
    </xdr:from>
    <xdr:to>
      <xdr:col>15</xdr:col>
      <xdr:colOff>101600</xdr:colOff>
      <xdr:row>79</xdr:row>
      <xdr:rowOff>39159</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2857500" y="13482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30286</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2673428" y="13574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132876</xdr:rowOff>
    </xdr:from>
    <xdr:to>
      <xdr:col>10</xdr:col>
      <xdr:colOff>165100</xdr:colOff>
      <xdr:row>79</xdr:row>
      <xdr:rowOff>63026</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968500" y="13505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54153</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1784428" y="13598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161130</xdr:rowOff>
    </xdr:from>
    <xdr:to>
      <xdr:col>6</xdr:col>
      <xdr:colOff>38100</xdr:colOff>
      <xdr:row>79</xdr:row>
      <xdr:rowOff>91280</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079500" y="1353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179017</xdr:colOff>
      <xdr:row>79</xdr:row>
      <xdr:rowOff>82407</xdr:rowOff>
    </xdr:from>
    <xdr:ext cx="378565"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941017" y="136269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139700</xdr:rowOff>
    </xdr:from>
    <xdr:to>
      <xdr:col>28</xdr:col>
      <xdr:colOff>114300</xdr:colOff>
      <xdr:row>99</xdr:row>
      <xdr:rowOff>139700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168927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76540</xdr:rowOff>
    </xdr:from>
    <xdr:to>
      <xdr:col>24</xdr:col>
      <xdr:colOff>62865</xdr:colOff>
      <xdr:row>98</xdr:row>
      <xdr:rowOff>112021</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507040"/>
          <a:ext cx="1270" cy="1407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115848</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6917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112021</xdr:rowOff>
    </xdr:from>
    <xdr:to>
      <xdr:col>24</xdr:col>
      <xdr:colOff>152400</xdr:colOff>
      <xdr:row>98</xdr:row>
      <xdr:rowOff>112021</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6914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23217</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282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76540</xdr:rowOff>
    </xdr:from>
    <xdr:to>
      <xdr:col>24</xdr:col>
      <xdr:colOff>152400</xdr:colOff>
      <xdr:row>90</xdr:row>
      <xdr:rowOff>76540</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507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24667</xdr:rowOff>
    </xdr:from>
    <xdr:to>
      <xdr:col>24</xdr:col>
      <xdr:colOff>63500</xdr:colOff>
      <xdr:row>97</xdr:row>
      <xdr:rowOff>45717</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3797300" y="16655317"/>
          <a:ext cx="838200" cy="21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630</xdr:rowOff>
    </xdr:from>
    <xdr:ext cx="534377"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2883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149203</xdr:rowOff>
    </xdr:from>
    <xdr:to>
      <xdr:col>24</xdr:col>
      <xdr:colOff>114300</xdr:colOff>
      <xdr:row>96</xdr:row>
      <xdr:rowOff>79353</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43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45717</xdr:rowOff>
    </xdr:from>
    <xdr:to>
      <xdr:col>19</xdr:col>
      <xdr:colOff>177800</xdr:colOff>
      <xdr:row>97</xdr:row>
      <xdr:rowOff>52860</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2908300" y="16676367"/>
          <a:ext cx="889000" cy="7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134410</xdr:rowOff>
    </xdr:from>
    <xdr:to>
      <xdr:col>20</xdr:col>
      <xdr:colOff>38100</xdr:colOff>
      <xdr:row>96</xdr:row>
      <xdr:rowOff>64560</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4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81087</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197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41697</xdr:rowOff>
    </xdr:from>
    <xdr:to>
      <xdr:col>15</xdr:col>
      <xdr:colOff>50800</xdr:colOff>
      <xdr:row>97</xdr:row>
      <xdr:rowOff>52860</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a:off x="2019300" y="16672347"/>
          <a:ext cx="889000" cy="11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125161</xdr:rowOff>
    </xdr:from>
    <xdr:to>
      <xdr:col>15</xdr:col>
      <xdr:colOff>101600</xdr:colOff>
      <xdr:row>96</xdr:row>
      <xdr:rowOff>55311</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412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71838</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41111" y="16188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41697</xdr:rowOff>
    </xdr:from>
    <xdr:to>
      <xdr:col>10</xdr:col>
      <xdr:colOff>114300</xdr:colOff>
      <xdr:row>97</xdr:row>
      <xdr:rowOff>44489</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1130300" y="16672347"/>
          <a:ext cx="889000" cy="2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4308</xdr:rowOff>
    </xdr:from>
    <xdr:to>
      <xdr:col>10</xdr:col>
      <xdr:colOff>165100</xdr:colOff>
      <xdr:row>96</xdr:row>
      <xdr:rowOff>105908</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463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122435</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238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14939</xdr:rowOff>
    </xdr:from>
    <xdr:to>
      <xdr:col>6</xdr:col>
      <xdr:colOff>38100</xdr:colOff>
      <xdr:row>96</xdr:row>
      <xdr:rowOff>116539</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474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133066</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249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145317</xdr:rowOff>
    </xdr:from>
    <xdr:to>
      <xdr:col>24</xdr:col>
      <xdr:colOff>114300</xdr:colOff>
      <xdr:row>97</xdr:row>
      <xdr:rowOff>75467</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6604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123744</xdr:rowOff>
    </xdr:from>
    <xdr:ext cx="534377"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6582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166367</xdr:rowOff>
    </xdr:from>
    <xdr:to>
      <xdr:col>20</xdr:col>
      <xdr:colOff>38100</xdr:colOff>
      <xdr:row>97</xdr:row>
      <xdr:rowOff>96517</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625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87644</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530111" y="16718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2060</xdr:rowOff>
    </xdr:from>
    <xdr:to>
      <xdr:col>15</xdr:col>
      <xdr:colOff>101600</xdr:colOff>
      <xdr:row>97</xdr:row>
      <xdr:rowOff>103660</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6632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94787</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41111" y="16725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162347</xdr:rowOff>
    </xdr:from>
    <xdr:to>
      <xdr:col>10</xdr:col>
      <xdr:colOff>165100</xdr:colOff>
      <xdr:row>97</xdr:row>
      <xdr:rowOff>92497</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621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83624</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52111" y="16714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165139</xdr:rowOff>
    </xdr:from>
    <xdr:to>
      <xdr:col>6</xdr:col>
      <xdr:colOff>38100</xdr:colOff>
      <xdr:row>97</xdr:row>
      <xdr:rowOff>95289</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624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86416</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717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a:extLst>
            <a:ext uri="{FF2B5EF4-FFF2-40B4-BE49-F238E27FC236}">
              <a16:creationId xmlns:a16="http://schemas.microsoft.com/office/drawing/2014/main" id="{00000000-0008-0000-06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98923</xdr:rowOff>
    </xdr:from>
    <xdr:to>
      <xdr:col>54</xdr:col>
      <xdr:colOff>189865</xdr:colOff>
      <xdr:row>38</xdr:row>
      <xdr:rowOff>137099</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10475595" y="5413873"/>
          <a:ext cx="1270" cy="1238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140926</xdr:rowOff>
    </xdr:from>
    <xdr:ext cx="534377" cy="259045"/>
    <xdr:sp macro="" textlink="">
      <xdr:nvSpPr>
        <xdr:cNvPr id="288" name="補助費等最小値テキスト">
          <a:extLst>
            <a:ext uri="{FF2B5EF4-FFF2-40B4-BE49-F238E27FC236}">
              <a16:creationId xmlns:a16="http://schemas.microsoft.com/office/drawing/2014/main" id="{00000000-0008-0000-0600-000020010000}"/>
            </a:ext>
          </a:extLst>
        </xdr:cNvPr>
        <xdr:cNvSpPr txBox="1"/>
      </xdr:nvSpPr>
      <xdr:spPr>
        <a:xfrm>
          <a:off x="10528300" y="6656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137099</xdr:rowOff>
    </xdr:from>
    <xdr:to>
      <xdr:col>55</xdr:col>
      <xdr:colOff>88900</xdr:colOff>
      <xdr:row>38</xdr:row>
      <xdr:rowOff>137099</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6652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45600</xdr:rowOff>
    </xdr:from>
    <xdr:ext cx="599010" cy="259045"/>
    <xdr:sp macro="" textlink="">
      <xdr:nvSpPr>
        <xdr:cNvPr id="290" name="補助費等最大値テキスト">
          <a:extLst>
            <a:ext uri="{FF2B5EF4-FFF2-40B4-BE49-F238E27FC236}">
              <a16:creationId xmlns:a16="http://schemas.microsoft.com/office/drawing/2014/main" id="{00000000-0008-0000-0600-000022010000}"/>
            </a:ext>
          </a:extLst>
        </xdr:cNvPr>
        <xdr:cNvSpPr txBox="1"/>
      </xdr:nvSpPr>
      <xdr:spPr>
        <a:xfrm>
          <a:off x="10528300" y="51891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691,405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98923</xdr:rowOff>
    </xdr:from>
    <xdr:to>
      <xdr:col>55</xdr:col>
      <xdr:colOff>88900</xdr:colOff>
      <xdr:row>31</xdr:row>
      <xdr:rowOff>98923</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5413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106446</xdr:rowOff>
    </xdr:from>
    <xdr:to>
      <xdr:col>55</xdr:col>
      <xdr:colOff>0</xdr:colOff>
      <xdr:row>36</xdr:row>
      <xdr:rowOff>166250</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9639300" y="6278646"/>
          <a:ext cx="838200" cy="59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126582</xdr:rowOff>
    </xdr:from>
    <xdr:ext cx="599010" cy="259045"/>
    <xdr:sp macro="" textlink="">
      <xdr:nvSpPr>
        <xdr:cNvPr id="293" name="補助費等平均値テキスト">
          <a:extLst>
            <a:ext uri="{FF2B5EF4-FFF2-40B4-BE49-F238E27FC236}">
              <a16:creationId xmlns:a16="http://schemas.microsoft.com/office/drawing/2014/main" id="{00000000-0008-0000-0600-000025010000}"/>
            </a:ext>
          </a:extLst>
        </xdr:cNvPr>
        <xdr:cNvSpPr txBox="1"/>
      </xdr:nvSpPr>
      <xdr:spPr>
        <a:xfrm>
          <a:off x="10528300" y="62987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148155</xdr:rowOff>
    </xdr:from>
    <xdr:to>
      <xdr:col>55</xdr:col>
      <xdr:colOff>50800</xdr:colOff>
      <xdr:row>37</xdr:row>
      <xdr:rowOff>78305</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104267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106446</xdr:rowOff>
    </xdr:from>
    <xdr:to>
      <xdr:col>50</xdr:col>
      <xdr:colOff>114300</xdr:colOff>
      <xdr:row>37</xdr:row>
      <xdr:rowOff>33453</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8750300" y="6278646"/>
          <a:ext cx="889000" cy="98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134586</xdr:rowOff>
    </xdr:from>
    <xdr:to>
      <xdr:col>50</xdr:col>
      <xdr:colOff>165100</xdr:colOff>
      <xdr:row>37</xdr:row>
      <xdr:rowOff>64736</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9588500" y="6306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55863</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339795" y="6399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1315</xdr:rowOff>
    </xdr:from>
    <xdr:to>
      <xdr:col>45</xdr:col>
      <xdr:colOff>177800</xdr:colOff>
      <xdr:row>37</xdr:row>
      <xdr:rowOff>33453</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7861300" y="6344965"/>
          <a:ext cx="889000" cy="32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162862</xdr:rowOff>
    </xdr:from>
    <xdr:to>
      <xdr:col>46</xdr:col>
      <xdr:colOff>38100</xdr:colOff>
      <xdr:row>37</xdr:row>
      <xdr:rowOff>93012</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8699500" y="6335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84139</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450795" y="6427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1315</xdr:rowOff>
    </xdr:from>
    <xdr:to>
      <xdr:col>41</xdr:col>
      <xdr:colOff>50800</xdr:colOff>
      <xdr:row>37</xdr:row>
      <xdr:rowOff>71225</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6972300" y="6344965"/>
          <a:ext cx="889000" cy="69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2137</xdr:rowOff>
    </xdr:from>
    <xdr:to>
      <xdr:col>41</xdr:col>
      <xdr:colOff>101600</xdr:colOff>
      <xdr:row>37</xdr:row>
      <xdr:rowOff>103737</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7810500" y="6345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94864</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561795" y="6438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13572</xdr:rowOff>
    </xdr:from>
    <xdr:to>
      <xdr:col>36</xdr:col>
      <xdr:colOff>165100</xdr:colOff>
      <xdr:row>37</xdr:row>
      <xdr:rowOff>115172</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6921500" y="63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131699</xdr:rowOff>
    </xdr:from>
    <xdr:ext cx="59901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672795" y="61324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115450</xdr:rowOff>
    </xdr:from>
    <xdr:to>
      <xdr:col>55</xdr:col>
      <xdr:colOff>50800</xdr:colOff>
      <xdr:row>37</xdr:row>
      <xdr:rowOff>45600</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10426700" y="628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138327</xdr:rowOff>
    </xdr:from>
    <xdr:ext cx="599010" cy="259045"/>
    <xdr:sp macro="" textlink="">
      <xdr:nvSpPr>
        <xdr:cNvPr id="312" name="補助費等該当値テキスト">
          <a:extLst>
            <a:ext uri="{FF2B5EF4-FFF2-40B4-BE49-F238E27FC236}">
              <a16:creationId xmlns:a16="http://schemas.microsoft.com/office/drawing/2014/main" id="{00000000-0008-0000-0600-000038010000}"/>
            </a:ext>
          </a:extLst>
        </xdr:cNvPr>
        <xdr:cNvSpPr txBox="1"/>
      </xdr:nvSpPr>
      <xdr:spPr>
        <a:xfrm>
          <a:off x="10528300" y="6139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55646</xdr:rowOff>
    </xdr:from>
    <xdr:to>
      <xdr:col>50</xdr:col>
      <xdr:colOff>165100</xdr:colOff>
      <xdr:row>36</xdr:row>
      <xdr:rowOff>157246</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9588500" y="6227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2323</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339795" y="60030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154103</xdr:rowOff>
    </xdr:from>
    <xdr:to>
      <xdr:col>46</xdr:col>
      <xdr:colOff>38100</xdr:colOff>
      <xdr:row>37</xdr:row>
      <xdr:rowOff>84253</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8699500" y="6326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100780</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8450795" y="61015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121965</xdr:rowOff>
    </xdr:from>
    <xdr:to>
      <xdr:col>41</xdr:col>
      <xdr:colOff>101600</xdr:colOff>
      <xdr:row>37</xdr:row>
      <xdr:rowOff>52115</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7810500" y="6294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68642</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7561795" y="60693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20425</xdr:rowOff>
    </xdr:from>
    <xdr:to>
      <xdr:col>36</xdr:col>
      <xdr:colOff>165100</xdr:colOff>
      <xdr:row>37</xdr:row>
      <xdr:rowOff>122025</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6921500" y="6364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113152</xdr:rowOff>
    </xdr:from>
    <xdr:ext cx="599010"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672795" y="6456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a:extLst>
            <a:ext uri="{FF2B5EF4-FFF2-40B4-BE49-F238E27FC236}">
              <a16:creationId xmlns:a16="http://schemas.microsoft.com/office/drawing/2014/main" id="{00000000-0008-0000-06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74945</xdr:rowOff>
    </xdr:from>
    <xdr:to>
      <xdr:col>54</xdr:col>
      <xdr:colOff>189865</xdr:colOff>
      <xdr:row>58</xdr:row>
      <xdr:rowOff>123073</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10475595" y="8818895"/>
          <a:ext cx="1270" cy="1248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126900</xdr:rowOff>
    </xdr:from>
    <xdr:ext cx="534377" cy="259045"/>
    <xdr:sp macro="" textlink="">
      <xdr:nvSpPr>
        <xdr:cNvPr id="343" name="普通建設事業費最小値テキスト">
          <a:extLst>
            <a:ext uri="{FF2B5EF4-FFF2-40B4-BE49-F238E27FC236}">
              <a16:creationId xmlns:a16="http://schemas.microsoft.com/office/drawing/2014/main" id="{00000000-0008-0000-0600-000057010000}"/>
            </a:ext>
          </a:extLst>
        </xdr:cNvPr>
        <xdr:cNvSpPr txBox="1"/>
      </xdr:nvSpPr>
      <xdr:spPr>
        <a:xfrm>
          <a:off x="10528300" y="10071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123073</xdr:rowOff>
    </xdr:from>
    <xdr:to>
      <xdr:col>55</xdr:col>
      <xdr:colOff>88900</xdr:colOff>
      <xdr:row>58</xdr:row>
      <xdr:rowOff>123073</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10067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21622</xdr:rowOff>
    </xdr:from>
    <xdr:ext cx="690189" cy="259045"/>
    <xdr:sp macro="" textlink="">
      <xdr:nvSpPr>
        <xdr:cNvPr id="345" name="普通建設事業費最大値テキスト">
          <a:extLst>
            <a:ext uri="{FF2B5EF4-FFF2-40B4-BE49-F238E27FC236}">
              <a16:creationId xmlns:a16="http://schemas.microsoft.com/office/drawing/2014/main" id="{00000000-0008-0000-0600-000059010000}"/>
            </a:ext>
          </a:extLst>
        </xdr:cNvPr>
        <xdr:cNvSpPr txBox="1"/>
      </xdr:nvSpPr>
      <xdr:spPr>
        <a:xfrm>
          <a:off x="10528300" y="85941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2,766,633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74945</xdr:rowOff>
    </xdr:from>
    <xdr:to>
      <xdr:col>55</xdr:col>
      <xdr:colOff>88900</xdr:colOff>
      <xdr:row>51</xdr:row>
      <xdr:rowOff>74945</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8818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112882</xdr:rowOff>
    </xdr:from>
    <xdr:to>
      <xdr:col>55</xdr:col>
      <xdr:colOff>0</xdr:colOff>
      <xdr:row>58</xdr:row>
      <xdr:rowOff>122403</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9639300" y="10056982"/>
          <a:ext cx="838200" cy="9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159060</xdr:rowOff>
    </xdr:from>
    <xdr:ext cx="599010" cy="259045"/>
    <xdr:sp macro="" textlink="">
      <xdr:nvSpPr>
        <xdr:cNvPr id="348" name="普通建設事業費平均値テキスト">
          <a:extLst>
            <a:ext uri="{FF2B5EF4-FFF2-40B4-BE49-F238E27FC236}">
              <a16:creationId xmlns:a16="http://schemas.microsoft.com/office/drawing/2014/main" id="{00000000-0008-0000-0600-00005C010000}"/>
            </a:ext>
          </a:extLst>
        </xdr:cNvPr>
        <xdr:cNvSpPr txBox="1"/>
      </xdr:nvSpPr>
      <xdr:spPr>
        <a:xfrm>
          <a:off x="10528300" y="97602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136183</xdr:rowOff>
    </xdr:from>
    <xdr:to>
      <xdr:col>55</xdr:col>
      <xdr:colOff>50800</xdr:colOff>
      <xdr:row>58</xdr:row>
      <xdr:rowOff>66333</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10426700" y="9908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50440</xdr:rowOff>
    </xdr:from>
    <xdr:to>
      <xdr:col>50</xdr:col>
      <xdr:colOff>114300</xdr:colOff>
      <xdr:row>58</xdr:row>
      <xdr:rowOff>122403</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8750300" y="9994540"/>
          <a:ext cx="889000" cy="71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127226</xdr:rowOff>
    </xdr:from>
    <xdr:to>
      <xdr:col>50</xdr:col>
      <xdr:colOff>165100</xdr:colOff>
      <xdr:row>58</xdr:row>
      <xdr:rowOff>57376</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9588500" y="989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73903</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9339795" y="96751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50440</xdr:rowOff>
    </xdr:from>
    <xdr:to>
      <xdr:col>45</xdr:col>
      <xdr:colOff>177800</xdr:colOff>
      <xdr:row>58</xdr:row>
      <xdr:rowOff>67300</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7861300" y="9994540"/>
          <a:ext cx="889000" cy="16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126873</xdr:rowOff>
    </xdr:from>
    <xdr:to>
      <xdr:col>46</xdr:col>
      <xdr:colOff>38100</xdr:colOff>
      <xdr:row>58</xdr:row>
      <xdr:rowOff>57023</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8699500" y="9899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73550</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450795" y="9674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67300</xdr:rowOff>
    </xdr:from>
    <xdr:to>
      <xdr:col>41</xdr:col>
      <xdr:colOff>50800</xdr:colOff>
      <xdr:row>58</xdr:row>
      <xdr:rowOff>111555</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flipV="1">
          <a:off x="6972300" y="10011400"/>
          <a:ext cx="889000" cy="44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132124</xdr:rowOff>
    </xdr:from>
    <xdr:to>
      <xdr:col>41</xdr:col>
      <xdr:colOff>101600</xdr:colOff>
      <xdr:row>58</xdr:row>
      <xdr:rowOff>62274</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7810500" y="9904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78801</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7561795" y="9680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108097</xdr:rowOff>
    </xdr:from>
    <xdr:to>
      <xdr:col>36</xdr:col>
      <xdr:colOff>165100</xdr:colOff>
      <xdr:row>58</xdr:row>
      <xdr:rowOff>38247</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6921500" y="9880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54774</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672795" y="9655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62082</xdr:rowOff>
    </xdr:from>
    <xdr:to>
      <xdr:col>55</xdr:col>
      <xdr:colOff>50800</xdr:colOff>
      <xdr:row>58</xdr:row>
      <xdr:rowOff>163682</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10426700" y="10006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148459</xdr:rowOff>
    </xdr:from>
    <xdr:ext cx="534377" cy="259045"/>
    <xdr:sp macro="" textlink="">
      <xdr:nvSpPr>
        <xdr:cNvPr id="367" name="普通建設事業費該当値テキスト">
          <a:extLst>
            <a:ext uri="{FF2B5EF4-FFF2-40B4-BE49-F238E27FC236}">
              <a16:creationId xmlns:a16="http://schemas.microsoft.com/office/drawing/2014/main" id="{00000000-0008-0000-0600-00006F010000}"/>
            </a:ext>
          </a:extLst>
        </xdr:cNvPr>
        <xdr:cNvSpPr txBox="1"/>
      </xdr:nvSpPr>
      <xdr:spPr>
        <a:xfrm>
          <a:off x="10528300" y="9921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71603</xdr:rowOff>
    </xdr:from>
    <xdr:to>
      <xdr:col>50</xdr:col>
      <xdr:colOff>165100</xdr:colOff>
      <xdr:row>59</xdr:row>
      <xdr:rowOff>1753</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9588500" y="10015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164330</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372111" y="10108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171090</xdr:rowOff>
    </xdr:from>
    <xdr:to>
      <xdr:col>46</xdr:col>
      <xdr:colOff>38100</xdr:colOff>
      <xdr:row>58</xdr:row>
      <xdr:rowOff>101240</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8699500" y="9943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92367</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8450795" y="10036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16500</xdr:rowOff>
    </xdr:from>
    <xdr:to>
      <xdr:col>41</xdr:col>
      <xdr:colOff>101600</xdr:colOff>
      <xdr:row>58</xdr:row>
      <xdr:rowOff>118100</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7810500" y="996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109227</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7561795" y="10053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60755</xdr:rowOff>
    </xdr:from>
    <xdr:to>
      <xdr:col>36</xdr:col>
      <xdr:colOff>165100</xdr:colOff>
      <xdr:row>58</xdr:row>
      <xdr:rowOff>162355</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6921500" y="10004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153482</xdr:rowOff>
    </xdr:from>
    <xdr:ext cx="534377"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6705111" y="10097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a:extLst>
            <a:ext uri="{FF2B5EF4-FFF2-40B4-BE49-F238E27FC236}">
              <a16:creationId xmlns:a16="http://schemas.microsoft.com/office/drawing/2014/main" id="{00000000-0008-0000-06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56104</xdr:rowOff>
    </xdr:from>
    <xdr:to>
      <xdr:col>54</xdr:col>
      <xdr:colOff>189865</xdr:colOff>
      <xdr:row>79</xdr:row>
      <xdr:rowOff>44450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flipV="1">
          <a:off x="10475595" y="12229054"/>
          <a:ext cx="1270" cy="1359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0" name="普通建設事業費 （ うち新規整備　）最小値テキスト">
          <a:extLst>
            <a:ext uri="{FF2B5EF4-FFF2-40B4-BE49-F238E27FC236}">
              <a16:creationId xmlns:a16="http://schemas.microsoft.com/office/drawing/2014/main" id="{00000000-0008-0000-0600-000090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2781</xdr:rowOff>
    </xdr:from>
    <xdr:ext cx="690189" cy="259045"/>
    <xdr:sp macro="" textlink="">
      <xdr:nvSpPr>
        <xdr:cNvPr id="402" name="普通建設事業費 （ うち新規整備　）最大値テキスト">
          <a:extLst>
            <a:ext uri="{FF2B5EF4-FFF2-40B4-BE49-F238E27FC236}">
              <a16:creationId xmlns:a16="http://schemas.microsoft.com/office/drawing/2014/main" id="{00000000-0008-0000-0600-000092010000}"/>
            </a:ext>
          </a:extLst>
        </xdr:cNvPr>
        <xdr:cNvSpPr txBox="1"/>
      </xdr:nvSpPr>
      <xdr:spPr>
        <a:xfrm>
          <a:off x="10528300" y="120042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1,070,824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56104</xdr:rowOff>
    </xdr:from>
    <xdr:to>
      <xdr:col>55</xdr:col>
      <xdr:colOff>88900</xdr:colOff>
      <xdr:row>71</xdr:row>
      <xdr:rowOff>56104</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2229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31550</xdr:rowOff>
    </xdr:from>
    <xdr:to>
      <xdr:col>55</xdr:col>
      <xdr:colOff>0</xdr:colOff>
      <xdr:row>79</xdr:row>
      <xdr:rowOff>37450</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9639300" y="13576100"/>
          <a:ext cx="838200" cy="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99516</xdr:rowOff>
    </xdr:from>
    <xdr:ext cx="534377" cy="259045"/>
    <xdr:sp macro="" textlink="">
      <xdr:nvSpPr>
        <xdr:cNvPr id="405" name="普通建設事業費 （ うち新規整備　）平均値テキスト">
          <a:extLst>
            <a:ext uri="{FF2B5EF4-FFF2-40B4-BE49-F238E27FC236}">
              <a16:creationId xmlns:a16="http://schemas.microsoft.com/office/drawing/2014/main" id="{00000000-0008-0000-0600-000095010000}"/>
            </a:ext>
          </a:extLst>
        </xdr:cNvPr>
        <xdr:cNvSpPr txBox="1"/>
      </xdr:nvSpPr>
      <xdr:spPr>
        <a:xfrm>
          <a:off x="10528300" y="13301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76639</xdr:rowOff>
    </xdr:from>
    <xdr:to>
      <xdr:col>55</xdr:col>
      <xdr:colOff>50800</xdr:colOff>
      <xdr:row>79</xdr:row>
      <xdr:rowOff>6789</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10426700" y="1344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169994</xdr:rowOff>
    </xdr:from>
    <xdr:to>
      <xdr:col>50</xdr:col>
      <xdr:colOff>114300</xdr:colOff>
      <xdr:row>79</xdr:row>
      <xdr:rowOff>31550</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8750300" y="13543094"/>
          <a:ext cx="889000" cy="33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65376</xdr:rowOff>
    </xdr:from>
    <xdr:to>
      <xdr:col>50</xdr:col>
      <xdr:colOff>165100</xdr:colOff>
      <xdr:row>78</xdr:row>
      <xdr:rowOff>166976</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9588500" y="13438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12053</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9372111" y="13213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167777</xdr:rowOff>
    </xdr:from>
    <xdr:to>
      <xdr:col>45</xdr:col>
      <xdr:colOff>177800</xdr:colOff>
      <xdr:row>78</xdr:row>
      <xdr:rowOff>169994</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7861300" y="13540877"/>
          <a:ext cx="889000" cy="2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44543</xdr:rowOff>
    </xdr:from>
    <xdr:to>
      <xdr:col>46</xdr:col>
      <xdr:colOff>38100</xdr:colOff>
      <xdr:row>78</xdr:row>
      <xdr:rowOff>146143</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8699500" y="1341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162670</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8483111" y="13192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167777</xdr:rowOff>
    </xdr:from>
    <xdr:to>
      <xdr:col>41</xdr:col>
      <xdr:colOff>50800</xdr:colOff>
      <xdr:row>79</xdr:row>
      <xdr:rowOff>5286</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flipV="1">
          <a:off x="6972300" y="13540877"/>
          <a:ext cx="889000" cy="8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17207</xdr:rowOff>
    </xdr:from>
    <xdr:to>
      <xdr:col>41</xdr:col>
      <xdr:colOff>101600</xdr:colOff>
      <xdr:row>78</xdr:row>
      <xdr:rowOff>118807</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7810500" y="1339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135334</xdr:rowOff>
    </xdr:from>
    <xdr:ext cx="59901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561795" y="13165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135992</xdr:rowOff>
    </xdr:from>
    <xdr:to>
      <xdr:col>36</xdr:col>
      <xdr:colOff>165100</xdr:colOff>
      <xdr:row>78</xdr:row>
      <xdr:rowOff>66142</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6921500" y="1333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82669</xdr:rowOff>
    </xdr:from>
    <xdr:ext cx="59901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6672795" y="13112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158100</xdr:rowOff>
    </xdr:from>
    <xdr:to>
      <xdr:col>55</xdr:col>
      <xdr:colOff>50800</xdr:colOff>
      <xdr:row>79</xdr:row>
      <xdr:rowOff>88250</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10426700" y="1353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73027</xdr:rowOff>
    </xdr:from>
    <xdr:ext cx="469744" cy="259045"/>
    <xdr:sp macro="" textlink="">
      <xdr:nvSpPr>
        <xdr:cNvPr id="424" name="普通建設事業費 （ うち新規整備　）該当値テキスト">
          <a:extLst>
            <a:ext uri="{FF2B5EF4-FFF2-40B4-BE49-F238E27FC236}">
              <a16:creationId xmlns:a16="http://schemas.microsoft.com/office/drawing/2014/main" id="{00000000-0008-0000-0600-0000A8010000}"/>
            </a:ext>
          </a:extLst>
        </xdr:cNvPr>
        <xdr:cNvSpPr txBox="1"/>
      </xdr:nvSpPr>
      <xdr:spPr>
        <a:xfrm>
          <a:off x="10528300" y="1344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152200</xdr:rowOff>
    </xdr:from>
    <xdr:to>
      <xdr:col>50</xdr:col>
      <xdr:colOff>165100</xdr:colOff>
      <xdr:row>79</xdr:row>
      <xdr:rowOff>82350</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9588500" y="13525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73477</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372111" y="13618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119194</xdr:rowOff>
    </xdr:from>
    <xdr:to>
      <xdr:col>46</xdr:col>
      <xdr:colOff>38100</xdr:colOff>
      <xdr:row>79</xdr:row>
      <xdr:rowOff>49344</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8699500" y="13492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40471</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8483111" y="13585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116977</xdr:rowOff>
    </xdr:from>
    <xdr:to>
      <xdr:col>41</xdr:col>
      <xdr:colOff>101600</xdr:colOff>
      <xdr:row>79</xdr:row>
      <xdr:rowOff>47127</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7810500" y="13490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38254</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594111" y="13582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125936</xdr:rowOff>
    </xdr:from>
    <xdr:to>
      <xdr:col>36</xdr:col>
      <xdr:colOff>165100</xdr:colOff>
      <xdr:row>79</xdr:row>
      <xdr:rowOff>56086</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6921500" y="13499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47213</xdr:rowOff>
    </xdr:from>
    <xdr:ext cx="534377"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705111" y="13591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a:extLst>
            <a:ext uri="{FF2B5EF4-FFF2-40B4-BE49-F238E27FC236}">
              <a16:creationId xmlns:a16="http://schemas.microsoft.com/office/drawing/2014/main" id="{00000000-0008-0000-0600-0000C5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100878</xdr:rowOff>
    </xdr:from>
    <xdr:to>
      <xdr:col>54</xdr:col>
      <xdr:colOff>189865</xdr:colOff>
      <xdr:row>98</xdr:row>
      <xdr:rowOff>139700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flipV="1">
          <a:off x="10475595" y="15874278"/>
          <a:ext cx="1270" cy="1067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5" name="普通建設事業費 （ うち更新整備　）最小値テキスト">
          <a:extLst>
            <a:ext uri="{FF2B5EF4-FFF2-40B4-BE49-F238E27FC236}">
              <a16:creationId xmlns:a16="http://schemas.microsoft.com/office/drawing/2014/main" id="{00000000-0008-0000-0600-0000C7010000}"/>
            </a:ext>
          </a:extLst>
        </xdr:cNvPr>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47555</xdr:rowOff>
    </xdr:from>
    <xdr:ext cx="690189" cy="259045"/>
    <xdr:sp macro="" textlink="">
      <xdr:nvSpPr>
        <xdr:cNvPr id="457" name="普通建設事業費 （ うち更新整備　）最大値テキスト">
          <a:extLst>
            <a:ext uri="{FF2B5EF4-FFF2-40B4-BE49-F238E27FC236}">
              <a16:creationId xmlns:a16="http://schemas.microsoft.com/office/drawing/2014/main" id="{00000000-0008-0000-0600-0000C9010000}"/>
            </a:ext>
          </a:extLst>
        </xdr:cNvPr>
        <xdr:cNvSpPr txBox="1"/>
      </xdr:nvSpPr>
      <xdr:spPr>
        <a:xfrm>
          <a:off x="10528300" y="156495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2,334,913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100878</xdr:rowOff>
    </xdr:from>
    <xdr:to>
      <xdr:col>55</xdr:col>
      <xdr:colOff>88900</xdr:colOff>
      <xdr:row>92</xdr:row>
      <xdr:rowOff>100878</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5874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116368</xdr:rowOff>
    </xdr:from>
    <xdr:to>
      <xdr:col>55</xdr:col>
      <xdr:colOff>0</xdr:colOff>
      <xdr:row>98</xdr:row>
      <xdr:rowOff>129516</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9639300" y="16918468"/>
          <a:ext cx="838200" cy="13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48130</xdr:rowOff>
    </xdr:from>
    <xdr:ext cx="599010" cy="259045"/>
    <xdr:sp macro="" textlink="">
      <xdr:nvSpPr>
        <xdr:cNvPr id="460" name="普通建設事業費 （ うち更新整備　）平均値テキスト">
          <a:extLst>
            <a:ext uri="{FF2B5EF4-FFF2-40B4-BE49-F238E27FC236}">
              <a16:creationId xmlns:a16="http://schemas.microsoft.com/office/drawing/2014/main" id="{00000000-0008-0000-0600-0000CC010000}"/>
            </a:ext>
          </a:extLst>
        </xdr:cNvPr>
        <xdr:cNvSpPr txBox="1"/>
      </xdr:nvSpPr>
      <xdr:spPr>
        <a:xfrm>
          <a:off x="10528300" y="166787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25253</xdr:rowOff>
    </xdr:from>
    <xdr:to>
      <xdr:col>55</xdr:col>
      <xdr:colOff>50800</xdr:colOff>
      <xdr:row>98</xdr:row>
      <xdr:rowOff>126853</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10426700" y="1682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67134</xdr:rowOff>
    </xdr:from>
    <xdr:to>
      <xdr:col>50</xdr:col>
      <xdr:colOff>114300</xdr:colOff>
      <xdr:row>98</xdr:row>
      <xdr:rowOff>129516</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8750300" y="16869234"/>
          <a:ext cx="889000" cy="62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17259</xdr:rowOff>
    </xdr:from>
    <xdr:to>
      <xdr:col>50</xdr:col>
      <xdr:colOff>165100</xdr:colOff>
      <xdr:row>98</xdr:row>
      <xdr:rowOff>118859</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9588500" y="16819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135386</xdr:rowOff>
    </xdr:from>
    <xdr:ext cx="59901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339795" y="16594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67134</xdr:rowOff>
    </xdr:from>
    <xdr:to>
      <xdr:col>45</xdr:col>
      <xdr:colOff>177800</xdr:colOff>
      <xdr:row>98</xdr:row>
      <xdr:rowOff>84877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7861300" y="16869234"/>
          <a:ext cx="889000" cy="17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21895</xdr:rowOff>
    </xdr:from>
    <xdr:to>
      <xdr:col>46</xdr:col>
      <xdr:colOff>38100</xdr:colOff>
      <xdr:row>98</xdr:row>
      <xdr:rowOff>123495</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8699500" y="16823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114622</xdr:rowOff>
    </xdr:from>
    <xdr:ext cx="59901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8450795" y="16916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84877</xdr:rowOff>
    </xdr:from>
    <xdr:to>
      <xdr:col>41</xdr:col>
      <xdr:colOff>50800</xdr:colOff>
      <xdr:row>98</xdr:row>
      <xdr:rowOff>125966</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6972300" y="16886977"/>
          <a:ext cx="889000" cy="41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30533</xdr:rowOff>
    </xdr:from>
    <xdr:to>
      <xdr:col>41</xdr:col>
      <xdr:colOff>101600</xdr:colOff>
      <xdr:row>98</xdr:row>
      <xdr:rowOff>132133</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7810500" y="16832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148660</xdr:rowOff>
    </xdr:from>
    <xdr:ext cx="59901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7561795" y="16607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28342</xdr:rowOff>
    </xdr:from>
    <xdr:to>
      <xdr:col>36</xdr:col>
      <xdr:colOff>165100</xdr:colOff>
      <xdr:row>98</xdr:row>
      <xdr:rowOff>129942</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6921500" y="16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146469</xdr:rowOff>
    </xdr:from>
    <xdr:ext cx="59901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6672795" y="16605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65568</xdr:rowOff>
    </xdr:from>
    <xdr:to>
      <xdr:col>55</xdr:col>
      <xdr:colOff>50800</xdr:colOff>
      <xdr:row>98</xdr:row>
      <xdr:rowOff>167168</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10426700" y="16867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3680</xdr:rowOff>
    </xdr:from>
    <xdr:ext cx="534377" cy="259045"/>
    <xdr:sp macro="" textlink="">
      <xdr:nvSpPr>
        <xdr:cNvPr id="479" name="普通建設事業費 （ うち更新整備　）該当値テキスト">
          <a:extLst>
            <a:ext uri="{FF2B5EF4-FFF2-40B4-BE49-F238E27FC236}">
              <a16:creationId xmlns:a16="http://schemas.microsoft.com/office/drawing/2014/main" id="{00000000-0008-0000-0600-0000DF010000}"/>
            </a:ext>
          </a:extLst>
        </xdr:cNvPr>
        <xdr:cNvSpPr txBox="1"/>
      </xdr:nvSpPr>
      <xdr:spPr>
        <a:xfrm>
          <a:off x="10528300" y="16805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78716</xdr:rowOff>
    </xdr:from>
    <xdr:to>
      <xdr:col>50</xdr:col>
      <xdr:colOff>165100</xdr:colOff>
      <xdr:row>99</xdr:row>
      <xdr:rowOff>8866</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9588500" y="16880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171443</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372111" y="1697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16334</xdr:rowOff>
    </xdr:from>
    <xdr:to>
      <xdr:col>46</xdr:col>
      <xdr:colOff>38100</xdr:colOff>
      <xdr:row>98</xdr:row>
      <xdr:rowOff>117934</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8699500" y="16818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134461</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8450795" y="165936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34077</xdr:rowOff>
    </xdr:from>
    <xdr:to>
      <xdr:col>41</xdr:col>
      <xdr:colOff>101600</xdr:colOff>
      <xdr:row>98</xdr:row>
      <xdr:rowOff>135677</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7810500" y="16836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126804</xdr:rowOff>
    </xdr:from>
    <xdr:ext cx="59901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7561795" y="16928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75166</xdr:rowOff>
    </xdr:from>
    <xdr:to>
      <xdr:col>36</xdr:col>
      <xdr:colOff>165100</xdr:colOff>
      <xdr:row>99</xdr:row>
      <xdr:rowOff>5316</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6921500" y="16877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167893</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6705111" y="16969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a:extLst>
            <a:ext uri="{FF2B5EF4-FFF2-40B4-BE49-F238E27FC236}">
              <a16:creationId xmlns:a16="http://schemas.microsoft.com/office/drawing/2014/main" id="{00000000-0008-0000-0600-0000FE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98434</xdr:rowOff>
    </xdr:from>
    <xdr:to>
      <xdr:col>85</xdr:col>
      <xdr:colOff>126364</xdr:colOff>
      <xdr:row>39</xdr:row>
      <xdr:rowOff>44450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flipV="1">
          <a:off x="16317595" y="5413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2" name="災害復旧事業費最小値テキスト">
          <a:extLst>
            <a:ext uri="{FF2B5EF4-FFF2-40B4-BE49-F238E27FC236}">
              <a16:creationId xmlns:a16="http://schemas.microsoft.com/office/drawing/2014/main" id="{00000000-0008-0000-0600-000000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45111</xdr:rowOff>
    </xdr:from>
    <xdr:ext cx="599010" cy="259045"/>
    <xdr:sp macro="" textlink="">
      <xdr:nvSpPr>
        <xdr:cNvPr id="514" name="災害復旧事業費最大値テキスト">
          <a:extLst>
            <a:ext uri="{FF2B5EF4-FFF2-40B4-BE49-F238E27FC236}">
              <a16:creationId xmlns:a16="http://schemas.microsoft.com/office/drawing/2014/main" id="{00000000-0008-0000-0600-000002020000}"/>
            </a:ext>
          </a:extLst>
        </xdr:cNvPr>
        <xdr:cNvSpPr txBox="1"/>
      </xdr:nvSpPr>
      <xdr:spPr>
        <a:xfrm>
          <a:off x="16370300" y="5188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98434</xdr:rowOff>
    </xdr:from>
    <xdr:to>
      <xdr:col>86</xdr:col>
      <xdr:colOff>25400</xdr:colOff>
      <xdr:row>31</xdr:row>
      <xdr:rowOff>98434</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5413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116775</xdr:rowOff>
    </xdr:from>
    <xdr:to>
      <xdr:col>85</xdr:col>
      <xdr:colOff>127000</xdr:colOff>
      <xdr:row>39</xdr:row>
      <xdr:rowOff>25716</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flipV="1">
          <a:off x="15481300" y="6631875"/>
          <a:ext cx="838200" cy="80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70432</xdr:rowOff>
    </xdr:from>
    <xdr:ext cx="534377" cy="259045"/>
    <xdr:sp macro="" textlink="">
      <xdr:nvSpPr>
        <xdr:cNvPr id="517" name="災害復旧事業費平均値テキスト">
          <a:extLst>
            <a:ext uri="{FF2B5EF4-FFF2-40B4-BE49-F238E27FC236}">
              <a16:creationId xmlns:a16="http://schemas.microsoft.com/office/drawing/2014/main" id="{00000000-0008-0000-0600-000005020000}"/>
            </a:ext>
          </a:extLst>
        </xdr:cNvPr>
        <xdr:cNvSpPr txBox="1"/>
      </xdr:nvSpPr>
      <xdr:spPr>
        <a:xfrm>
          <a:off x="16370300" y="6585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92005</xdr:rowOff>
    </xdr:from>
    <xdr:to>
      <xdr:col>85</xdr:col>
      <xdr:colOff>177800</xdr:colOff>
      <xdr:row>39</xdr:row>
      <xdr:rowOff>22155</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6268700" y="6607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25716</xdr:rowOff>
    </xdr:from>
    <xdr:to>
      <xdr:col>81</xdr:col>
      <xdr:colOff>50800</xdr:colOff>
      <xdr:row>39</xdr:row>
      <xdr:rowOff>42149</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4592300" y="6712266"/>
          <a:ext cx="889000" cy="16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100532</xdr:rowOff>
    </xdr:from>
    <xdr:to>
      <xdr:col>81</xdr:col>
      <xdr:colOff>101600</xdr:colOff>
      <xdr:row>39</xdr:row>
      <xdr:rowOff>30682</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5430500" y="6615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47209</xdr:rowOff>
    </xdr:from>
    <xdr:ext cx="534377"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14111" y="6390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25655</xdr:rowOff>
    </xdr:from>
    <xdr:to>
      <xdr:col>76</xdr:col>
      <xdr:colOff>114300</xdr:colOff>
      <xdr:row>39</xdr:row>
      <xdr:rowOff>42149</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3703300" y="6712205"/>
          <a:ext cx="889000" cy="16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94204</xdr:rowOff>
    </xdr:from>
    <xdr:to>
      <xdr:col>76</xdr:col>
      <xdr:colOff>165100</xdr:colOff>
      <xdr:row>39</xdr:row>
      <xdr:rowOff>24354</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4541500" y="6609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40881</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4325111" y="6384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53392</xdr:rowOff>
    </xdr:from>
    <xdr:to>
      <xdr:col>71</xdr:col>
      <xdr:colOff>177800</xdr:colOff>
      <xdr:row>39</xdr:row>
      <xdr:rowOff>25655</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2814300" y="6568492"/>
          <a:ext cx="889000" cy="143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109722</xdr:rowOff>
    </xdr:from>
    <xdr:to>
      <xdr:col>72</xdr:col>
      <xdr:colOff>38100</xdr:colOff>
      <xdr:row>39</xdr:row>
      <xdr:rowOff>39872</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3652500" y="662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56399</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3436111" y="640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96024</xdr:rowOff>
    </xdr:from>
    <xdr:to>
      <xdr:col>67</xdr:col>
      <xdr:colOff>101600</xdr:colOff>
      <xdr:row>39</xdr:row>
      <xdr:rowOff>26174</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2763500" y="66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17301</xdr:rowOff>
    </xdr:from>
    <xdr:ext cx="534377"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2547111" y="6703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65975</xdr:rowOff>
    </xdr:from>
    <xdr:to>
      <xdr:col>85</xdr:col>
      <xdr:colOff>177800</xdr:colOff>
      <xdr:row>38</xdr:row>
      <xdr:rowOff>167575</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6268700" y="6581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25352</xdr:rowOff>
    </xdr:from>
    <xdr:ext cx="534377" cy="259045"/>
    <xdr:sp macro="" textlink="">
      <xdr:nvSpPr>
        <xdr:cNvPr id="536" name="災害復旧事業費該当値テキスト">
          <a:extLst>
            <a:ext uri="{FF2B5EF4-FFF2-40B4-BE49-F238E27FC236}">
              <a16:creationId xmlns:a16="http://schemas.microsoft.com/office/drawing/2014/main" id="{00000000-0008-0000-0600-000018020000}"/>
            </a:ext>
          </a:extLst>
        </xdr:cNvPr>
        <xdr:cNvSpPr txBox="1"/>
      </xdr:nvSpPr>
      <xdr:spPr>
        <a:xfrm>
          <a:off x="16370300" y="6369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146366</xdr:rowOff>
    </xdr:from>
    <xdr:to>
      <xdr:col>81</xdr:col>
      <xdr:colOff>101600</xdr:colOff>
      <xdr:row>39</xdr:row>
      <xdr:rowOff>76516</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5430500" y="6661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67643</xdr:rowOff>
    </xdr:from>
    <xdr:ext cx="469744"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46428" y="6754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162799</xdr:rowOff>
    </xdr:from>
    <xdr:to>
      <xdr:col>76</xdr:col>
      <xdr:colOff>165100</xdr:colOff>
      <xdr:row>39</xdr:row>
      <xdr:rowOff>92949</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4541500" y="6677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84076</xdr:rowOff>
    </xdr:from>
    <xdr:ext cx="378565"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4403017" y="67706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146305</xdr:rowOff>
    </xdr:from>
    <xdr:to>
      <xdr:col>72</xdr:col>
      <xdr:colOff>38100</xdr:colOff>
      <xdr:row>39</xdr:row>
      <xdr:rowOff>76455</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3652500" y="6661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67582</xdr:rowOff>
    </xdr:from>
    <xdr:ext cx="469744"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468428" y="6754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2592</xdr:rowOff>
    </xdr:from>
    <xdr:to>
      <xdr:col>67</xdr:col>
      <xdr:colOff>101600</xdr:colOff>
      <xdr:row>38</xdr:row>
      <xdr:rowOff>104192</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2763500" y="6517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120719</xdr:rowOff>
    </xdr:from>
    <xdr:ext cx="534377"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547111" y="6292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54627</xdr:rowOff>
    </xdr:from>
    <xdr:ext cx="467179"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1978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111777</xdr:rowOff>
    </xdr:from>
    <xdr:ext cx="467179"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1978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168927</xdr:rowOff>
    </xdr:from>
    <xdr:ext cx="467179"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1978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失業対策事業費グラフ枠">
          <a:extLst>
            <a:ext uri="{FF2B5EF4-FFF2-40B4-BE49-F238E27FC236}">
              <a16:creationId xmlns:a16="http://schemas.microsoft.com/office/drawing/2014/main" id="{00000000-0008-0000-0600-000035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27686</xdr:rowOff>
    </xdr:from>
    <xdr:to>
      <xdr:col>85</xdr:col>
      <xdr:colOff>126364</xdr:colOff>
      <xdr:row>58</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flipV="1">
          <a:off x="16317595" y="8771636"/>
          <a:ext cx="1269" cy="1312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22877</xdr:rowOff>
    </xdr:from>
    <xdr:ext cx="249299" cy="259045"/>
    <xdr:sp macro="" textlink="">
      <xdr:nvSpPr>
        <xdr:cNvPr id="567" name="失業対策事業費最小値テキスト">
          <a:extLst>
            <a:ext uri="{FF2B5EF4-FFF2-40B4-BE49-F238E27FC236}">
              <a16:creationId xmlns:a16="http://schemas.microsoft.com/office/drawing/2014/main" id="{00000000-0008-0000-0600-000037020000}"/>
            </a:ext>
          </a:extLst>
        </xdr:cNvPr>
        <xdr:cNvSpPr txBox="1"/>
      </xdr:nvSpPr>
      <xdr:spPr>
        <a:xfrm>
          <a:off x="16370300" y="10138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145813</xdr:rowOff>
    </xdr:from>
    <xdr:ext cx="469744" cy="259045"/>
    <xdr:sp macro="" textlink="">
      <xdr:nvSpPr>
        <xdr:cNvPr id="569" name="失業対策事業費最大値テキスト">
          <a:extLst>
            <a:ext uri="{FF2B5EF4-FFF2-40B4-BE49-F238E27FC236}">
              <a16:creationId xmlns:a16="http://schemas.microsoft.com/office/drawing/2014/main" id="{00000000-0008-0000-0600-000039020000}"/>
            </a:ext>
          </a:extLst>
        </xdr:cNvPr>
        <xdr:cNvSpPr txBox="1"/>
      </xdr:nvSpPr>
      <xdr:spPr>
        <a:xfrm>
          <a:off x="16370300" y="8546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27686</xdr:rowOff>
    </xdr:from>
    <xdr:to>
      <xdr:col>86</xdr:col>
      <xdr:colOff>25400</xdr:colOff>
      <xdr:row>51</xdr:row>
      <xdr:rowOff>27686</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6230600" y="8771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111777</xdr:rowOff>
    </xdr:from>
    <xdr:ext cx="249299" cy="259045"/>
    <xdr:sp macro="" textlink="">
      <xdr:nvSpPr>
        <xdr:cNvPr id="572" name="失業対策事業費平均値テキスト">
          <a:extLst>
            <a:ext uri="{FF2B5EF4-FFF2-40B4-BE49-F238E27FC236}">
              <a16:creationId xmlns:a16="http://schemas.microsoft.com/office/drawing/2014/main" id="{00000000-0008-0000-0600-00003C020000}"/>
            </a:ext>
          </a:extLst>
        </xdr:cNvPr>
        <xdr:cNvSpPr txBox="1"/>
      </xdr:nvSpPr>
      <xdr:spPr>
        <a:xfrm>
          <a:off x="16370300" y="9884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84100</xdr:rowOff>
    </xdr:from>
    <xdr:to>
      <xdr:col>81</xdr:col>
      <xdr:colOff>101600</xdr:colOff>
      <xdr:row>59</xdr:row>
      <xdr:rowOff>14250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5430500" y="100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57</xdr:row>
      <xdr:rowOff>30777</xdr:rowOff>
    </xdr:from>
    <xdr:ext cx="313932"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5324333" y="98034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67183</xdr:rowOff>
    </xdr:from>
    <xdr:to>
      <xdr:col>76</xdr:col>
      <xdr:colOff>165100</xdr:colOff>
      <xdr:row>58</xdr:row>
      <xdr:rowOff>168783</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4541500" y="100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57</xdr:row>
      <xdr:rowOff>13860</xdr:rowOff>
    </xdr:from>
    <xdr:ext cx="313932"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35333" y="97865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80" name="直線コネクタ 579">
          <a:extLst>
            <a:ext uri="{FF2B5EF4-FFF2-40B4-BE49-F238E27FC236}">
              <a16:creationId xmlns:a16="http://schemas.microsoft.com/office/drawing/2014/main" id="{00000000-0008-0000-0600-000044020000}"/>
            </a:ext>
          </a:extLst>
        </xdr:cNvPr>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67411</xdr:rowOff>
    </xdr:from>
    <xdr:to>
      <xdr:col>72</xdr:col>
      <xdr:colOff>38100</xdr:colOff>
      <xdr:row>58</xdr:row>
      <xdr:rowOff>169011</xdr:rowOff>
    </xdr:to>
    <xdr:sp macro="" textlink="">
      <xdr:nvSpPr>
        <xdr:cNvPr id="581" name="フローチャート: 判断 580">
          <a:extLst>
            <a:ext uri="{FF2B5EF4-FFF2-40B4-BE49-F238E27FC236}">
              <a16:creationId xmlns:a16="http://schemas.microsoft.com/office/drawing/2014/main" id="{00000000-0008-0000-0600-000045020000}"/>
            </a:ext>
          </a:extLst>
        </xdr:cNvPr>
        <xdr:cNvSpPr/>
      </xdr:nvSpPr>
      <xdr:spPr>
        <a:xfrm>
          <a:off x="13652500" y="10011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57</xdr:row>
      <xdr:rowOff>14088</xdr:rowOff>
    </xdr:from>
    <xdr:ext cx="313932"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3546333" y="97867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52095</xdr:rowOff>
    </xdr:from>
    <xdr:to>
      <xdr:col>67</xdr:col>
      <xdr:colOff>101600</xdr:colOff>
      <xdr:row>58</xdr:row>
      <xdr:rowOff>153695</xdr:rowOff>
    </xdr:to>
    <xdr:sp macro="" textlink="">
      <xdr:nvSpPr>
        <xdr:cNvPr id="583" name="フローチャート: 判断 582">
          <a:extLst>
            <a:ext uri="{FF2B5EF4-FFF2-40B4-BE49-F238E27FC236}">
              <a16:creationId xmlns:a16="http://schemas.microsoft.com/office/drawing/2014/main" id="{00000000-0008-0000-0600-000047020000}"/>
            </a:ext>
          </a:extLst>
        </xdr:cNvPr>
        <xdr:cNvSpPr/>
      </xdr:nvSpPr>
      <xdr:spPr>
        <a:xfrm>
          <a:off x="12763500" y="999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56</xdr:row>
      <xdr:rowOff>170222</xdr:rowOff>
    </xdr:from>
    <xdr:ext cx="378565"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2625017" y="9771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67327</xdr:rowOff>
    </xdr:from>
    <xdr:ext cx="249299" cy="259045"/>
    <xdr:sp macro="" textlink="">
      <xdr:nvSpPr>
        <xdr:cNvPr id="591" name="失業対策事業費該当値テキスト">
          <a:extLst>
            <a:ext uri="{FF2B5EF4-FFF2-40B4-BE49-F238E27FC236}">
              <a16:creationId xmlns:a16="http://schemas.microsoft.com/office/drawing/2014/main" id="{00000000-0008-0000-0600-00004F020000}"/>
            </a:ext>
          </a:extLst>
        </xdr:cNvPr>
        <xdr:cNvSpPr txBox="1"/>
      </xdr:nvSpPr>
      <xdr:spPr>
        <a:xfrm>
          <a:off x="1637030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6" name="楕円 595">
          <a:extLst>
            <a:ext uri="{FF2B5EF4-FFF2-40B4-BE49-F238E27FC236}">
              <a16:creationId xmlns:a16="http://schemas.microsoft.com/office/drawing/2014/main" id="{00000000-0008-0000-0600-000054020000}"/>
            </a:ext>
          </a:extLst>
        </xdr:cNvPr>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8" name="楕円 597">
          <a:extLst>
            <a:ext uri="{FF2B5EF4-FFF2-40B4-BE49-F238E27FC236}">
              <a16:creationId xmlns:a16="http://schemas.microsoft.com/office/drawing/2014/main" id="{00000000-0008-0000-0600-000056020000}"/>
            </a:ext>
          </a:extLst>
        </xdr:cNvPr>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公債費グラフ枠">
          <a:extLst>
            <a:ext uri="{FF2B5EF4-FFF2-40B4-BE49-F238E27FC236}">
              <a16:creationId xmlns:a16="http://schemas.microsoft.com/office/drawing/2014/main" id="{00000000-0008-0000-0600-00006E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13402</xdr:rowOff>
    </xdr:from>
    <xdr:to>
      <xdr:col>85</xdr:col>
      <xdr:colOff>126364</xdr:colOff>
      <xdr:row>79</xdr:row>
      <xdr:rowOff>43918</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6317595" y="12186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47745</xdr:rowOff>
    </xdr:from>
    <xdr:ext cx="378565" cy="259045"/>
    <xdr:sp macro="" textlink="">
      <xdr:nvSpPr>
        <xdr:cNvPr id="624" name="公債費最小値テキスト">
          <a:extLst>
            <a:ext uri="{FF2B5EF4-FFF2-40B4-BE49-F238E27FC236}">
              <a16:creationId xmlns:a16="http://schemas.microsoft.com/office/drawing/2014/main" id="{00000000-0008-0000-0600-000070020000}"/>
            </a:ext>
          </a:extLst>
        </xdr:cNvPr>
        <xdr:cNvSpPr txBox="1"/>
      </xdr:nvSpPr>
      <xdr:spPr>
        <a:xfrm>
          <a:off x="16370300" y="13592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43918</xdr:rowOff>
    </xdr:from>
    <xdr:to>
      <xdr:col>86</xdr:col>
      <xdr:colOff>25400</xdr:colOff>
      <xdr:row>79</xdr:row>
      <xdr:rowOff>43918</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6230600" y="13588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131529</xdr:rowOff>
    </xdr:from>
    <xdr:ext cx="599010" cy="259045"/>
    <xdr:sp macro="" textlink="">
      <xdr:nvSpPr>
        <xdr:cNvPr id="626" name="公債費最大値テキスト">
          <a:extLst>
            <a:ext uri="{FF2B5EF4-FFF2-40B4-BE49-F238E27FC236}">
              <a16:creationId xmlns:a16="http://schemas.microsoft.com/office/drawing/2014/main" id="{00000000-0008-0000-0600-000072020000}"/>
            </a:ext>
          </a:extLst>
        </xdr:cNvPr>
        <xdr:cNvSpPr txBox="1"/>
      </xdr:nvSpPr>
      <xdr:spPr>
        <a:xfrm>
          <a:off x="16370300" y="11961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13402</xdr:rowOff>
    </xdr:from>
    <xdr:to>
      <xdr:col>86</xdr:col>
      <xdr:colOff>25400</xdr:colOff>
      <xdr:row>71</xdr:row>
      <xdr:rowOff>13402</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6230600" y="1218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24774</xdr:rowOff>
    </xdr:from>
    <xdr:to>
      <xdr:col>85</xdr:col>
      <xdr:colOff>127000</xdr:colOff>
      <xdr:row>78</xdr:row>
      <xdr:rowOff>34933</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flipV="1">
          <a:off x="15481300" y="13397874"/>
          <a:ext cx="838200" cy="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85727</xdr:rowOff>
    </xdr:from>
    <xdr:ext cx="599010" cy="259045"/>
    <xdr:sp macro="" textlink="">
      <xdr:nvSpPr>
        <xdr:cNvPr id="629" name="公債費平均値テキスト">
          <a:extLst>
            <a:ext uri="{FF2B5EF4-FFF2-40B4-BE49-F238E27FC236}">
              <a16:creationId xmlns:a16="http://schemas.microsoft.com/office/drawing/2014/main" id="{00000000-0008-0000-0600-000075020000}"/>
            </a:ext>
          </a:extLst>
        </xdr:cNvPr>
        <xdr:cNvSpPr txBox="1"/>
      </xdr:nvSpPr>
      <xdr:spPr>
        <a:xfrm>
          <a:off x="16370300" y="131159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62850</xdr:rowOff>
    </xdr:from>
    <xdr:to>
      <xdr:col>85</xdr:col>
      <xdr:colOff>177800</xdr:colOff>
      <xdr:row>77</xdr:row>
      <xdr:rowOff>164450</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62687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26383</xdr:rowOff>
    </xdr:from>
    <xdr:to>
      <xdr:col>81</xdr:col>
      <xdr:colOff>50800</xdr:colOff>
      <xdr:row>78</xdr:row>
      <xdr:rowOff>34933</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4592300" y="13399483"/>
          <a:ext cx="889000" cy="8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53739</xdr:rowOff>
    </xdr:from>
    <xdr:to>
      <xdr:col>81</xdr:col>
      <xdr:colOff>101600</xdr:colOff>
      <xdr:row>77</xdr:row>
      <xdr:rowOff>155339</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5430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76</xdr:row>
      <xdr:rowOff>416</xdr:rowOff>
    </xdr:from>
    <xdr:ext cx="59901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5181795" y="130306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164680</xdr:rowOff>
    </xdr:from>
    <xdr:to>
      <xdr:col>76</xdr:col>
      <xdr:colOff>114300</xdr:colOff>
      <xdr:row>78</xdr:row>
      <xdr:rowOff>26383</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a:off x="13703300" y="13366330"/>
          <a:ext cx="889000" cy="33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58052</xdr:rowOff>
    </xdr:from>
    <xdr:to>
      <xdr:col>76</xdr:col>
      <xdr:colOff>165100</xdr:colOff>
      <xdr:row>77</xdr:row>
      <xdr:rowOff>159652</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4541500" y="13259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4729</xdr:rowOff>
    </xdr:from>
    <xdr:ext cx="59901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4292795" y="13034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164680</xdr:rowOff>
    </xdr:from>
    <xdr:to>
      <xdr:col>71</xdr:col>
      <xdr:colOff>177800</xdr:colOff>
      <xdr:row>78</xdr:row>
      <xdr:rowOff>55102</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flipV="1">
          <a:off x="12814300" y="13366330"/>
          <a:ext cx="889000" cy="61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57947</xdr:rowOff>
    </xdr:from>
    <xdr:to>
      <xdr:col>72</xdr:col>
      <xdr:colOff>38100</xdr:colOff>
      <xdr:row>77</xdr:row>
      <xdr:rowOff>159547</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3652500" y="1325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76</xdr:row>
      <xdr:rowOff>4624</xdr:rowOff>
    </xdr:from>
    <xdr:ext cx="59901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3403795" y="13034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52620</xdr:rowOff>
    </xdr:from>
    <xdr:to>
      <xdr:col>67</xdr:col>
      <xdr:colOff>101600</xdr:colOff>
      <xdr:row>77</xdr:row>
      <xdr:rowOff>154220</xdr:rowOff>
    </xdr:to>
    <xdr:sp macro="" textlink="">
      <xdr:nvSpPr>
        <xdr:cNvPr id="640" name="フローチャート: 判断 639">
          <a:extLst>
            <a:ext uri="{FF2B5EF4-FFF2-40B4-BE49-F238E27FC236}">
              <a16:creationId xmlns:a16="http://schemas.microsoft.com/office/drawing/2014/main" id="{00000000-0008-0000-0600-000080020000}"/>
            </a:ext>
          </a:extLst>
        </xdr:cNvPr>
        <xdr:cNvSpPr/>
      </xdr:nvSpPr>
      <xdr:spPr>
        <a:xfrm>
          <a:off x="12763500" y="13254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170747</xdr:rowOff>
    </xdr:from>
    <xdr:ext cx="59901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2514795" y="13029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145424</xdr:rowOff>
    </xdr:from>
    <xdr:to>
      <xdr:col>85</xdr:col>
      <xdr:colOff>177800</xdr:colOff>
      <xdr:row>78</xdr:row>
      <xdr:rowOff>75574</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6268700" y="1334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123851</xdr:rowOff>
    </xdr:from>
    <xdr:ext cx="599010" cy="259045"/>
    <xdr:sp macro="" textlink="">
      <xdr:nvSpPr>
        <xdr:cNvPr id="648" name="公債費該当値テキスト">
          <a:extLst>
            <a:ext uri="{FF2B5EF4-FFF2-40B4-BE49-F238E27FC236}">
              <a16:creationId xmlns:a16="http://schemas.microsoft.com/office/drawing/2014/main" id="{00000000-0008-0000-0600-000088020000}"/>
            </a:ext>
          </a:extLst>
        </xdr:cNvPr>
        <xdr:cNvSpPr txBox="1"/>
      </xdr:nvSpPr>
      <xdr:spPr>
        <a:xfrm>
          <a:off x="16370300" y="13325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155583</xdr:rowOff>
    </xdr:from>
    <xdr:to>
      <xdr:col>81</xdr:col>
      <xdr:colOff>101600</xdr:colOff>
      <xdr:row>78</xdr:row>
      <xdr:rowOff>85733</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5430500" y="1335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76860</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5214111" y="13449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147033</xdr:rowOff>
    </xdr:from>
    <xdr:to>
      <xdr:col>76</xdr:col>
      <xdr:colOff>165100</xdr:colOff>
      <xdr:row>78</xdr:row>
      <xdr:rowOff>77183</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4541500" y="13348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68310</xdr:rowOff>
    </xdr:from>
    <xdr:ext cx="534377"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4325111" y="13441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113880</xdr:rowOff>
    </xdr:from>
    <xdr:to>
      <xdr:col>72</xdr:col>
      <xdr:colOff>38100</xdr:colOff>
      <xdr:row>78</xdr:row>
      <xdr:rowOff>44030</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3652500" y="13315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35157</xdr:rowOff>
    </xdr:from>
    <xdr:ext cx="59901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3403795" y="13408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4302</xdr:rowOff>
    </xdr:from>
    <xdr:to>
      <xdr:col>67</xdr:col>
      <xdr:colOff>101600</xdr:colOff>
      <xdr:row>78</xdr:row>
      <xdr:rowOff>105902</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2763500" y="13377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97029</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547111" y="13470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21970</xdr:rowOff>
    </xdr:from>
    <xdr:ext cx="685572"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760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a:extLst>
            <a:ext uri="{FF2B5EF4-FFF2-40B4-BE49-F238E27FC236}">
              <a16:creationId xmlns:a16="http://schemas.microsoft.com/office/drawing/2014/main" id="{00000000-0008-0000-06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108407</xdr:rowOff>
    </xdr:from>
    <xdr:to>
      <xdr:col>85</xdr:col>
      <xdr:colOff>126364</xdr:colOff>
      <xdr:row>99</xdr:row>
      <xdr:rowOff>98879</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6317595" y="15538907"/>
          <a:ext cx="1269" cy="1533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102706</xdr:rowOff>
    </xdr:from>
    <xdr:ext cx="249299" cy="259045"/>
    <xdr:sp macro="" textlink="">
      <xdr:nvSpPr>
        <xdr:cNvPr id="683" name="積立金最小値テキスト">
          <a:extLst>
            <a:ext uri="{FF2B5EF4-FFF2-40B4-BE49-F238E27FC236}">
              <a16:creationId xmlns:a16="http://schemas.microsoft.com/office/drawing/2014/main" id="{00000000-0008-0000-0600-0000AB020000}"/>
            </a:ext>
          </a:extLst>
        </xdr:cNvPr>
        <xdr:cNvSpPr txBox="1"/>
      </xdr:nvSpPr>
      <xdr:spPr>
        <a:xfrm>
          <a:off x="16370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98879</xdr:rowOff>
    </xdr:from>
    <xdr:to>
      <xdr:col>86</xdr:col>
      <xdr:colOff>25400</xdr:colOff>
      <xdr:row>99</xdr:row>
      <xdr:rowOff>98879</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6230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55084</xdr:rowOff>
    </xdr:from>
    <xdr:ext cx="690189" cy="259045"/>
    <xdr:sp macro="" textlink="">
      <xdr:nvSpPr>
        <xdr:cNvPr id="685" name="積立金最大値テキスト">
          <a:extLst>
            <a:ext uri="{FF2B5EF4-FFF2-40B4-BE49-F238E27FC236}">
              <a16:creationId xmlns:a16="http://schemas.microsoft.com/office/drawing/2014/main" id="{00000000-0008-0000-0600-0000AD020000}"/>
            </a:ext>
          </a:extLst>
        </xdr:cNvPr>
        <xdr:cNvSpPr txBox="1"/>
      </xdr:nvSpPr>
      <xdr:spPr>
        <a:xfrm>
          <a:off x="16370300" y="1531413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108407</xdr:rowOff>
    </xdr:from>
    <xdr:to>
      <xdr:col>86</xdr:col>
      <xdr:colOff>25400</xdr:colOff>
      <xdr:row>90</xdr:row>
      <xdr:rowOff>108407</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5538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74888</xdr:rowOff>
    </xdr:from>
    <xdr:to>
      <xdr:col>85</xdr:col>
      <xdr:colOff>127000</xdr:colOff>
      <xdr:row>99</xdr:row>
      <xdr:rowOff>83141</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a:off x="15481300" y="17048438"/>
          <a:ext cx="838200" cy="8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164619</xdr:rowOff>
    </xdr:from>
    <xdr:ext cx="534377" cy="259045"/>
    <xdr:sp macro="" textlink="">
      <xdr:nvSpPr>
        <xdr:cNvPr id="688" name="積立金平均値テキスト">
          <a:extLst>
            <a:ext uri="{FF2B5EF4-FFF2-40B4-BE49-F238E27FC236}">
              <a16:creationId xmlns:a16="http://schemas.microsoft.com/office/drawing/2014/main" id="{00000000-0008-0000-0600-0000B0020000}"/>
            </a:ext>
          </a:extLst>
        </xdr:cNvPr>
        <xdr:cNvSpPr txBox="1"/>
      </xdr:nvSpPr>
      <xdr:spPr>
        <a:xfrm>
          <a:off x="16370300" y="167952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141742</xdr:rowOff>
    </xdr:from>
    <xdr:to>
      <xdr:col>85</xdr:col>
      <xdr:colOff>177800</xdr:colOff>
      <xdr:row>99</xdr:row>
      <xdr:rowOff>71892</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6268700" y="16943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54341</xdr:rowOff>
    </xdr:from>
    <xdr:to>
      <xdr:col>81</xdr:col>
      <xdr:colOff>50800</xdr:colOff>
      <xdr:row>99</xdr:row>
      <xdr:rowOff>74888</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4592300" y="17027891"/>
          <a:ext cx="889000" cy="20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131051</xdr:rowOff>
    </xdr:from>
    <xdr:to>
      <xdr:col>81</xdr:col>
      <xdr:colOff>101600</xdr:colOff>
      <xdr:row>99</xdr:row>
      <xdr:rowOff>61201</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5430500" y="16933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77728</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14111" y="16708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41458</xdr:rowOff>
    </xdr:from>
    <xdr:to>
      <xdr:col>76</xdr:col>
      <xdr:colOff>114300</xdr:colOff>
      <xdr:row>99</xdr:row>
      <xdr:rowOff>54341</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3703300" y="17015008"/>
          <a:ext cx="889000" cy="12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141887</xdr:rowOff>
    </xdr:from>
    <xdr:to>
      <xdr:col>76</xdr:col>
      <xdr:colOff>165100</xdr:colOff>
      <xdr:row>99</xdr:row>
      <xdr:rowOff>72037</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4541500" y="16943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88564</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25111" y="16719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41458</xdr:rowOff>
    </xdr:from>
    <xdr:to>
      <xdr:col>71</xdr:col>
      <xdr:colOff>177800</xdr:colOff>
      <xdr:row>99</xdr:row>
      <xdr:rowOff>46960</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flipV="1">
          <a:off x="12814300" y="17015008"/>
          <a:ext cx="889000" cy="5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133035</xdr:rowOff>
    </xdr:from>
    <xdr:to>
      <xdr:col>72</xdr:col>
      <xdr:colOff>38100</xdr:colOff>
      <xdr:row>99</xdr:row>
      <xdr:rowOff>63185</xdr:rowOff>
    </xdr:to>
    <xdr:sp macro="" textlink="">
      <xdr:nvSpPr>
        <xdr:cNvPr id="697" name="フローチャート: 判断 696">
          <a:extLst>
            <a:ext uri="{FF2B5EF4-FFF2-40B4-BE49-F238E27FC236}">
              <a16:creationId xmlns:a16="http://schemas.microsoft.com/office/drawing/2014/main" id="{00000000-0008-0000-0600-0000B9020000}"/>
            </a:ext>
          </a:extLst>
        </xdr:cNvPr>
        <xdr:cNvSpPr/>
      </xdr:nvSpPr>
      <xdr:spPr>
        <a:xfrm>
          <a:off x="13652500" y="16935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79712</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3436111" y="16710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147664</xdr:rowOff>
    </xdr:from>
    <xdr:to>
      <xdr:col>67</xdr:col>
      <xdr:colOff>101600</xdr:colOff>
      <xdr:row>99</xdr:row>
      <xdr:rowOff>77814</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2763500" y="16949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94341</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547111" y="16724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99</xdr:row>
      <xdr:rowOff>32341</xdr:rowOff>
    </xdr:from>
    <xdr:to>
      <xdr:col>85</xdr:col>
      <xdr:colOff>177800</xdr:colOff>
      <xdr:row>99</xdr:row>
      <xdr:rowOff>133941</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6268700" y="1700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120169</xdr:rowOff>
    </xdr:from>
    <xdr:ext cx="534377" cy="259045"/>
    <xdr:sp macro="" textlink="">
      <xdr:nvSpPr>
        <xdr:cNvPr id="707" name="積立金該当値テキスト">
          <a:extLst>
            <a:ext uri="{FF2B5EF4-FFF2-40B4-BE49-F238E27FC236}">
              <a16:creationId xmlns:a16="http://schemas.microsoft.com/office/drawing/2014/main" id="{00000000-0008-0000-0600-0000C3020000}"/>
            </a:ext>
          </a:extLst>
        </xdr:cNvPr>
        <xdr:cNvSpPr txBox="1"/>
      </xdr:nvSpPr>
      <xdr:spPr>
        <a:xfrm>
          <a:off x="16370300" y="16922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99</xdr:row>
      <xdr:rowOff>24088</xdr:rowOff>
    </xdr:from>
    <xdr:to>
      <xdr:col>81</xdr:col>
      <xdr:colOff>101600</xdr:colOff>
      <xdr:row>99</xdr:row>
      <xdr:rowOff>125688</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5430500" y="16997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116815</xdr:rowOff>
    </xdr:from>
    <xdr:ext cx="534377"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14111" y="17090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99</xdr:row>
      <xdr:rowOff>3541</xdr:rowOff>
    </xdr:from>
    <xdr:to>
      <xdr:col>76</xdr:col>
      <xdr:colOff>165100</xdr:colOff>
      <xdr:row>99</xdr:row>
      <xdr:rowOff>105141</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4541500" y="16977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96268</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4325111" y="17069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162108</xdr:rowOff>
    </xdr:from>
    <xdr:to>
      <xdr:col>72</xdr:col>
      <xdr:colOff>38100</xdr:colOff>
      <xdr:row>99</xdr:row>
      <xdr:rowOff>92258</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3652500" y="16964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83385</xdr:rowOff>
    </xdr:from>
    <xdr:ext cx="534377"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3436111" y="17056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167610</xdr:rowOff>
    </xdr:from>
    <xdr:to>
      <xdr:col>67</xdr:col>
      <xdr:colOff>101600</xdr:colOff>
      <xdr:row>99</xdr:row>
      <xdr:rowOff>97760</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2763500" y="16969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88887</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2547111" y="17062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11531</xdr:rowOff>
    </xdr:from>
    <xdr:to>
      <xdr:col>116</xdr:col>
      <xdr:colOff>62864</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155031"/>
          <a:ext cx="1269" cy="1575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74293</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76084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129658</xdr:rowOff>
    </xdr:from>
    <xdr:ext cx="534377"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4930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11531</xdr:rowOff>
    </xdr:from>
    <xdr:to>
      <xdr:col>116</xdr:col>
      <xdr:colOff>152400</xdr:colOff>
      <xdr:row>30</xdr:row>
      <xdr:rowOff>11531</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1550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163193</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5068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140316</xdr:rowOff>
    </xdr:from>
    <xdr:to>
      <xdr:col>116</xdr:col>
      <xdr:colOff>114300</xdr:colOff>
      <xdr:row>39</xdr:row>
      <xdr:rowOff>70466</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655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147174</xdr:rowOff>
    </xdr:from>
    <xdr:to>
      <xdr:col>112</xdr:col>
      <xdr:colOff>38100</xdr:colOff>
      <xdr:row>39</xdr:row>
      <xdr:rowOff>77324</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66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93851</xdr:rowOff>
    </xdr:from>
    <xdr:ext cx="378565"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134017" y="64375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132906</xdr:rowOff>
    </xdr:from>
    <xdr:to>
      <xdr:col>107</xdr:col>
      <xdr:colOff>101600</xdr:colOff>
      <xdr:row>39</xdr:row>
      <xdr:rowOff>63056</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64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79582</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423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147974</xdr:rowOff>
    </xdr:from>
    <xdr:to>
      <xdr:col>102</xdr:col>
      <xdr:colOff>165100</xdr:colOff>
      <xdr:row>39</xdr:row>
      <xdr:rowOff>78124</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66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94651</xdr:rowOff>
    </xdr:from>
    <xdr:ext cx="378565"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56017" y="64383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118485</xdr:rowOff>
    </xdr:from>
    <xdr:to>
      <xdr:col>98</xdr:col>
      <xdr:colOff>38100</xdr:colOff>
      <xdr:row>39</xdr:row>
      <xdr:rowOff>48635</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63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65162</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21428" y="6408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118743</xdr:rowOff>
    </xdr:from>
    <xdr:ext cx="249299"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663384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a:extLst>
            <a:ext uri="{FF2B5EF4-FFF2-40B4-BE49-F238E27FC236}">
              <a16:creationId xmlns:a16="http://schemas.microsoft.com/office/drawing/2014/main" id="{00000000-0008-0000-06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124764</xdr:rowOff>
    </xdr:from>
    <xdr:to>
      <xdr:col>116</xdr:col>
      <xdr:colOff>62864</xdr:colOff>
      <xdr:row>59</xdr:row>
      <xdr:rowOff>44450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2159595" y="8525814"/>
          <a:ext cx="1269" cy="1634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7" name="貸付金最小値テキスト">
          <a:extLst>
            <a:ext uri="{FF2B5EF4-FFF2-40B4-BE49-F238E27FC236}">
              <a16:creationId xmlns:a16="http://schemas.microsoft.com/office/drawing/2014/main" id="{00000000-0008-0000-0600-00001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71441</xdr:rowOff>
    </xdr:from>
    <xdr:ext cx="534377" cy="259045"/>
    <xdr:sp macro="" textlink="">
      <xdr:nvSpPr>
        <xdr:cNvPr id="799" name="貸付金最大値テキスト">
          <a:extLst>
            <a:ext uri="{FF2B5EF4-FFF2-40B4-BE49-F238E27FC236}">
              <a16:creationId xmlns:a16="http://schemas.microsoft.com/office/drawing/2014/main" id="{00000000-0008-0000-0600-00001F030000}"/>
            </a:ext>
          </a:extLst>
        </xdr:cNvPr>
        <xdr:cNvSpPr txBox="1"/>
      </xdr:nvSpPr>
      <xdr:spPr>
        <a:xfrm>
          <a:off x="22212300" y="8301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124764</xdr:rowOff>
    </xdr:from>
    <xdr:to>
      <xdr:col>116</xdr:col>
      <xdr:colOff>152400</xdr:colOff>
      <xdr:row>49</xdr:row>
      <xdr:rowOff>124764</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2072600" y="8525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40777</xdr:rowOff>
    </xdr:from>
    <xdr:ext cx="469744" cy="259045"/>
    <xdr:sp macro="" textlink="">
      <xdr:nvSpPr>
        <xdr:cNvPr id="802" name="貸付金平均値テキスト">
          <a:extLst>
            <a:ext uri="{FF2B5EF4-FFF2-40B4-BE49-F238E27FC236}">
              <a16:creationId xmlns:a16="http://schemas.microsoft.com/office/drawing/2014/main" id="{00000000-0008-0000-0600-000022030000}"/>
            </a:ext>
          </a:extLst>
        </xdr:cNvPr>
        <xdr:cNvSpPr txBox="1"/>
      </xdr:nvSpPr>
      <xdr:spPr>
        <a:xfrm>
          <a:off x="22212300" y="9813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17900</xdr:rowOff>
    </xdr:from>
    <xdr:to>
      <xdr:col>116</xdr:col>
      <xdr:colOff>114300</xdr:colOff>
      <xdr:row>58</xdr:row>
      <xdr:rowOff>119500</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2110700" y="996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3632</xdr:rowOff>
    </xdr:from>
    <xdr:to>
      <xdr:col>112</xdr:col>
      <xdr:colOff>38100</xdr:colOff>
      <xdr:row>58</xdr:row>
      <xdr:rowOff>105232</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1272500" y="994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121759</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088428" y="9722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2718</xdr:rowOff>
    </xdr:from>
    <xdr:to>
      <xdr:col>107</xdr:col>
      <xdr:colOff>101600</xdr:colOff>
      <xdr:row>58</xdr:row>
      <xdr:rowOff>104318</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0383500" y="994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120845</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9722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163233</xdr:rowOff>
    </xdr:from>
    <xdr:to>
      <xdr:col>102</xdr:col>
      <xdr:colOff>165100</xdr:colOff>
      <xdr:row>58</xdr:row>
      <xdr:rowOff>93383</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19494500" y="993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109910</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10428" y="9711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157994</xdr:rowOff>
    </xdr:from>
    <xdr:to>
      <xdr:col>98</xdr:col>
      <xdr:colOff>38100</xdr:colOff>
      <xdr:row>58</xdr:row>
      <xdr:rowOff>88144</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18605500" y="993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104671</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21428" y="9705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21" name="貸付金該当値テキスト">
          <a:extLst>
            <a:ext uri="{FF2B5EF4-FFF2-40B4-BE49-F238E27FC236}">
              <a16:creationId xmlns:a16="http://schemas.microsoft.com/office/drawing/2014/main" id="{00000000-0008-0000-0600-000035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0" name="繰出金グラフ枠">
          <a:extLst>
            <a:ext uri="{FF2B5EF4-FFF2-40B4-BE49-F238E27FC236}">
              <a16:creationId xmlns:a16="http://schemas.microsoft.com/office/drawing/2014/main" id="{00000000-0008-0000-0600-000052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138900</xdr:rowOff>
    </xdr:from>
    <xdr:to>
      <xdr:col>116</xdr:col>
      <xdr:colOff>62864</xdr:colOff>
      <xdr:row>77</xdr:row>
      <xdr:rowOff>101130</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22159595" y="12311850"/>
          <a:ext cx="1269" cy="9909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104957</xdr:rowOff>
    </xdr:from>
    <xdr:ext cx="534377" cy="259045"/>
    <xdr:sp macro="" textlink="">
      <xdr:nvSpPr>
        <xdr:cNvPr id="852" name="繰出金最小値テキスト">
          <a:extLst>
            <a:ext uri="{FF2B5EF4-FFF2-40B4-BE49-F238E27FC236}">
              <a16:creationId xmlns:a16="http://schemas.microsoft.com/office/drawing/2014/main" id="{00000000-0008-0000-0600-000054030000}"/>
            </a:ext>
          </a:extLst>
        </xdr:cNvPr>
        <xdr:cNvSpPr txBox="1"/>
      </xdr:nvSpPr>
      <xdr:spPr>
        <a:xfrm>
          <a:off x="22212300" y="1330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101130</xdr:rowOff>
    </xdr:from>
    <xdr:to>
      <xdr:col>116</xdr:col>
      <xdr:colOff>152400</xdr:colOff>
      <xdr:row>77</xdr:row>
      <xdr:rowOff>101130</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22072600" y="1330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85577</xdr:rowOff>
    </xdr:from>
    <xdr:ext cx="599010" cy="259045"/>
    <xdr:sp macro="" textlink="">
      <xdr:nvSpPr>
        <xdr:cNvPr id="854" name="繰出金最大値テキスト">
          <a:extLst>
            <a:ext uri="{FF2B5EF4-FFF2-40B4-BE49-F238E27FC236}">
              <a16:creationId xmlns:a16="http://schemas.microsoft.com/office/drawing/2014/main" id="{00000000-0008-0000-0600-000056030000}"/>
            </a:ext>
          </a:extLst>
        </xdr:cNvPr>
        <xdr:cNvSpPr txBox="1"/>
      </xdr:nvSpPr>
      <xdr:spPr>
        <a:xfrm>
          <a:off x="22212300" y="12087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138900</xdr:rowOff>
    </xdr:from>
    <xdr:to>
      <xdr:col>116</xdr:col>
      <xdr:colOff>152400</xdr:colOff>
      <xdr:row>71</xdr:row>
      <xdr:rowOff>138900</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22072600" y="1231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27260</xdr:rowOff>
    </xdr:from>
    <xdr:to>
      <xdr:col>116</xdr:col>
      <xdr:colOff>63500</xdr:colOff>
      <xdr:row>76</xdr:row>
      <xdr:rowOff>57006</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1323300" y="13057460"/>
          <a:ext cx="838200" cy="29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133800</xdr:rowOff>
    </xdr:from>
    <xdr:ext cx="599010" cy="259045"/>
    <xdr:sp macro="" textlink="">
      <xdr:nvSpPr>
        <xdr:cNvPr id="857" name="繰出金平均値テキスト">
          <a:extLst>
            <a:ext uri="{FF2B5EF4-FFF2-40B4-BE49-F238E27FC236}">
              <a16:creationId xmlns:a16="http://schemas.microsoft.com/office/drawing/2014/main" id="{00000000-0008-0000-0600-000059030000}"/>
            </a:ext>
          </a:extLst>
        </xdr:cNvPr>
        <xdr:cNvSpPr txBox="1"/>
      </xdr:nvSpPr>
      <xdr:spPr>
        <a:xfrm>
          <a:off x="22212300" y="128211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110923</xdr:rowOff>
    </xdr:from>
    <xdr:to>
      <xdr:col>116</xdr:col>
      <xdr:colOff>114300</xdr:colOff>
      <xdr:row>76</xdr:row>
      <xdr:rowOff>41073</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22110700" y="1296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57006</xdr:rowOff>
    </xdr:from>
    <xdr:to>
      <xdr:col>111</xdr:col>
      <xdr:colOff>177800</xdr:colOff>
      <xdr:row>76</xdr:row>
      <xdr:rowOff>81159</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20434300" y="13087206"/>
          <a:ext cx="889000" cy="24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100266</xdr:rowOff>
    </xdr:from>
    <xdr:to>
      <xdr:col>112</xdr:col>
      <xdr:colOff>38100</xdr:colOff>
      <xdr:row>76</xdr:row>
      <xdr:rowOff>30417</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1272500" y="1295901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74</xdr:row>
      <xdr:rowOff>46943</xdr:rowOff>
    </xdr:from>
    <xdr:ext cx="59901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023795" y="127342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64636</xdr:rowOff>
    </xdr:from>
    <xdr:to>
      <xdr:col>107</xdr:col>
      <xdr:colOff>50800</xdr:colOff>
      <xdr:row>76</xdr:row>
      <xdr:rowOff>81159</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a:off x="19545300" y="13094836"/>
          <a:ext cx="889000" cy="16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111655</xdr:rowOff>
    </xdr:from>
    <xdr:to>
      <xdr:col>107</xdr:col>
      <xdr:colOff>101600</xdr:colOff>
      <xdr:row>76</xdr:row>
      <xdr:rowOff>41805</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20383500" y="129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74</xdr:row>
      <xdr:rowOff>58332</xdr:rowOff>
    </xdr:from>
    <xdr:ext cx="59901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0134795" y="12745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64636</xdr:rowOff>
    </xdr:from>
    <xdr:to>
      <xdr:col>102</xdr:col>
      <xdr:colOff>114300</xdr:colOff>
      <xdr:row>76</xdr:row>
      <xdr:rowOff>80190</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flipV="1">
          <a:off x="18656300" y="13094836"/>
          <a:ext cx="889000" cy="15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110992</xdr:rowOff>
    </xdr:from>
    <xdr:to>
      <xdr:col>102</xdr:col>
      <xdr:colOff>165100</xdr:colOff>
      <xdr:row>76</xdr:row>
      <xdr:rowOff>41142</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19494500" y="12969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74</xdr:row>
      <xdr:rowOff>57669</xdr:rowOff>
    </xdr:from>
    <xdr:ext cx="59901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9245795" y="12744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124900</xdr:rowOff>
    </xdr:from>
    <xdr:to>
      <xdr:col>98</xdr:col>
      <xdr:colOff>38100</xdr:colOff>
      <xdr:row>76</xdr:row>
      <xdr:rowOff>55051</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18605500" y="129836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71577</xdr:rowOff>
    </xdr:from>
    <xdr:ext cx="59901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8356795" y="12758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147910</xdr:rowOff>
    </xdr:from>
    <xdr:to>
      <xdr:col>116</xdr:col>
      <xdr:colOff>114300</xdr:colOff>
      <xdr:row>76</xdr:row>
      <xdr:rowOff>78060</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22110700" y="13006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126337</xdr:rowOff>
    </xdr:from>
    <xdr:ext cx="534377" cy="259045"/>
    <xdr:sp macro="" textlink="">
      <xdr:nvSpPr>
        <xdr:cNvPr id="876" name="繰出金該当値テキスト">
          <a:extLst>
            <a:ext uri="{FF2B5EF4-FFF2-40B4-BE49-F238E27FC236}">
              <a16:creationId xmlns:a16="http://schemas.microsoft.com/office/drawing/2014/main" id="{00000000-0008-0000-0600-00006C030000}"/>
            </a:ext>
          </a:extLst>
        </xdr:cNvPr>
        <xdr:cNvSpPr txBox="1"/>
      </xdr:nvSpPr>
      <xdr:spPr>
        <a:xfrm>
          <a:off x="22212300" y="12985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6206</xdr:rowOff>
    </xdr:from>
    <xdr:to>
      <xdr:col>112</xdr:col>
      <xdr:colOff>38100</xdr:colOff>
      <xdr:row>76</xdr:row>
      <xdr:rowOff>107806</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1272500" y="13036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98933</xdr:rowOff>
    </xdr:from>
    <xdr:ext cx="534377"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056111" y="13129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30359</xdr:rowOff>
    </xdr:from>
    <xdr:to>
      <xdr:col>107</xdr:col>
      <xdr:colOff>101600</xdr:colOff>
      <xdr:row>76</xdr:row>
      <xdr:rowOff>131959</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0383500" y="13060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123086</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0167111" y="13153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13836</xdr:rowOff>
    </xdr:from>
    <xdr:to>
      <xdr:col>102</xdr:col>
      <xdr:colOff>165100</xdr:colOff>
      <xdr:row>76</xdr:row>
      <xdr:rowOff>115436</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19494500" y="1304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106563</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9278111" y="13136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29390</xdr:rowOff>
    </xdr:from>
    <xdr:to>
      <xdr:col>98</xdr:col>
      <xdr:colOff>38100</xdr:colOff>
      <xdr:row>76</xdr:row>
      <xdr:rowOff>130990</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18605500" y="13059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122117</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389111" y="13152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25400</xdr:rowOff>
    </xdr:from>
    <xdr:to>
      <xdr:col>120</xdr:col>
      <xdr:colOff>114300</xdr:colOff>
      <xdr:row>98</xdr:row>
      <xdr:rowOff>25400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8288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54627</xdr:rowOff>
    </xdr:from>
    <xdr:ext cx="248786"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18039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93</xdr:row>
      <xdr:rowOff>168927</xdr:rowOff>
    </xdr:from>
    <xdr:ext cx="531299"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7756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82550</xdr:rowOff>
    </xdr:from>
    <xdr:to>
      <xdr:col>120</xdr:col>
      <xdr:colOff>114300</xdr:colOff>
      <xdr:row>91</xdr:row>
      <xdr:rowOff>82550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90</xdr:row>
      <xdr:rowOff>111777</xdr:rowOff>
    </xdr:from>
    <xdr:ext cx="531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7756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a:extLst>
            <a:ext uri="{FF2B5EF4-FFF2-40B4-BE49-F238E27FC236}">
              <a16:creationId xmlns:a16="http://schemas.microsoft.com/office/drawing/2014/main" id="{00000000-0008-0000-0600-000087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40717</xdr:rowOff>
    </xdr:from>
    <xdr:to>
      <xdr:col>116</xdr:col>
      <xdr:colOff>62864</xdr:colOff>
      <xdr:row>98</xdr:row>
      <xdr:rowOff>25400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flipV="1">
          <a:off x="22159595" y="15642667"/>
          <a:ext cx="1269" cy="11848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76255</xdr:rowOff>
    </xdr:from>
    <xdr:ext cx="249299" cy="259045"/>
    <xdr:sp macro="" textlink="">
      <xdr:nvSpPr>
        <xdr:cNvPr id="905" name="前年度繰上充用金最小値テキスト">
          <a:extLst>
            <a:ext uri="{FF2B5EF4-FFF2-40B4-BE49-F238E27FC236}">
              <a16:creationId xmlns:a16="http://schemas.microsoft.com/office/drawing/2014/main" id="{00000000-0008-0000-0600-000089030000}"/>
            </a:ext>
          </a:extLst>
        </xdr:cNvPr>
        <xdr:cNvSpPr txBox="1"/>
      </xdr:nvSpPr>
      <xdr:spPr>
        <a:xfrm>
          <a:off x="22212300" y="16878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158844</xdr:rowOff>
    </xdr:from>
    <xdr:ext cx="534377" cy="259045"/>
    <xdr:sp macro="" textlink="">
      <xdr:nvSpPr>
        <xdr:cNvPr id="907" name="前年度繰上充用金最大値テキスト">
          <a:extLst>
            <a:ext uri="{FF2B5EF4-FFF2-40B4-BE49-F238E27FC236}">
              <a16:creationId xmlns:a16="http://schemas.microsoft.com/office/drawing/2014/main" id="{00000000-0008-0000-0600-00008B030000}"/>
            </a:ext>
          </a:extLst>
        </xdr:cNvPr>
        <xdr:cNvSpPr txBox="1"/>
      </xdr:nvSpPr>
      <xdr:spPr>
        <a:xfrm>
          <a:off x="22212300" y="15417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40717</xdr:rowOff>
    </xdr:from>
    <xdr:to>
      <xdr:col>116</xdr:col>
      <xdr:colOff>152400</xdr:colOff>
      <xdr:row>91</xdr:row>
      <xdr:rowOff>40717</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072600" y="15642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25400</xdr:rowOff>
    </xdr:from>
    <xdr:to>
      <xdr:col>116</xdr:col>
      <xdr:colOff>63500</xdr:colOff>
      <xdr:row>98</xdr:row>
      <xdr:rowOff>25400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1323300" y="16827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96</xdr:row>
      <xdr:rowOff>165155</xdr:rowOff>
    </xdr:from>
    <xdr:ext cx="313932" cy="259045"/>
    <xdr:sp macro="" textlink="">
      <xdr:nvSpPr>
        <xdr:cNvPr id="910" name="前年度繰上充用金平均値テキスト">
          <a:extLst>
            <a:ext uri="{FF2B5EF4-FFF2-40B4-BE49-F238E27FC236}">
              <a16:creationId xmlns:a16="http://schemas.microsoft.com/office/drawing/2014/main" id="{00000000-0008-0000-0600-00008E030000}"/>
            </a:ext>
          </a:extLst>
        </xdr:cNvPr>
        <xdr:cNvSpPr txBox="1"/>
      </xdr:nvSpPr>
      <xdr:spPr>
        <a:xfrm>
          <a:off x="22212300" y="16624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142278</xdr:rowOff>
    </xdr:from>
    <xdr:to>
      <xdr:col>116</xdr:col>
      <xdr:colOff>114300</xdr:colOff>
      <xdr:row>98</xdr:row>
      <xdr:rowOff>72428</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22110700" y="16772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25400</xdr:rowOff>
    </xdr:from>
    <xdr:to>
      <xdr:col>111</xdr:col>
      <xdr:colOff>177800</xdr:colOff>
      <xdr:row>98</xdr:row>
      <xdr:rowOff>25400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0434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97</xdr:row>
      <xdr:rowOff>146050</xdr:rowOff>
    </xdr:from>
    <xdr:to>
      <xdr:col>112</xdr:col>
      <xdr:colOff>38100</xdr:colOff>
      <xdr:row>98</xdr:row>
      <xdr:rowOff>76200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21272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98</xdr:row>
      <xdr:rowOff>67327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1198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25400</xdr:rowOff>
    </xdr:from>
    <xdr:to>
      <xdr:col>107</xdr:col>
      <xdr:colOff>50800</xdr:colOff>
      <xdr:row>98</xdr:row>
      <xdr:rowOff>25400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19545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97</xdr:row>
      <xdr:rowOff>146050</xdr:rowOff>
    </xdr:from>
    <xdr:to>
      <xdr:col>107</xdr:col>
      <xdr:colOff>101600</xdr:colOff>
      <xdr:row>98</xdr:row>
      <xdr:rowOff>76200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20383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98</xdr:row>
      <xdr:rowOff>67327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0309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25400</xdr:rowOff>
    </xdr:from>
    <xdr:to>
      <xdr:col>102</xdr:col>
      <xdr:colOff>114300</xdr:colOff>
      <xdr:row>98</xdr:row>
      <xdr:rowOff>25400</xdr:rowOff>
    </xdr:to>
    <xdr:cxnSp macro="">
      <xdr:nvCxnSpPr>
        <xdr:cNvPr id="918" name="直線コネクタ 917">
          <a:extLst>
            <a:ext uri="{FF2B5EF4-FFF2-40B4-BE49-F238E27FC236}">
              <a16:creationId xmlns:a16="http://schemas.microsoft.com/office/drawing/2014/main" id="{00000000-0008-0000-0600-000096030000}"/>
            </a:ext>
          </a:extLst>
        </xdr:cNvPr>
        <xdr:cNvCxnSpPr/>
      </xdr:nvCxnSpPr>
      <xdr:spPr>
        <a:xfrm>
          <a:off x="18656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97</xdr:row>
      <xdr:rowOff>146050</xdr:rowOff>
    </xdr:from>
    <xdr:to>
      <xdr:col>102</xdr:col>
      <xdr:colOff>165100</xdr:colOff>
      <xdr:row>98</xdr:row>
      <xdr:rowOff>76200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19494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98</xdr:row>
      <xdr:rowOff>67327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9420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21" name="フローチャート: 判断 920">
          <a:extLst>
            <a:ext uri="{FF2B5EF4-FFF2-40B4-BE49-F238E27FC236}">
              <a16:creationId xmlns:a16="http://schemas.microsoft.com/office/drawing/2014/main" id="{00000000-0008-0000-0600-000099030000}"/>
            </a:ext>
          </a:extLst>
        </xdr:cNvPr>
        <xdr:cNvSpPr/>
      </xdr:nvSpPr>
      <xdr:spPr>
        <a:xfrm>
          <a:off x="18605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98</xdr:row>
      <xdr:rowOff>67327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8531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221107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120705</xdr:rowOff>
    </xdr:from>
    <xdr:ext cx="249299" cy="259045"/>
    <xdr:sp macro="" textlink="">
      <xdr:nvSpPr>
        <xdr:cNvPr id="929" name="前年度繰上充用金該当値テキスト">
          <a:extLst>
            <a:ext uri="{FF2B5EF4-FFF2-40B4-BE49-F238E27FC236}">
              <a16:creationId xmlns:a16="http://schemas.microsoft.com/office/drawing/2014/main" id="{00000000-0008-0000-0600-0000A1030000}"/>
            </a:ext>
          </a:extLst>
        </xdr:cNvPr>
        <xdr:cNvSpPr txBox="1"/>
      </xdr:nvSpPr>
      <xdr:spPr>
        <a:xfrm>
          <a:off x="22212300" y="16751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97</xdr:row>
      <xdr:rowOff>146050</xdr:rowOff>
    </xdr:from>
    <xdr:to>
      <xdr:col>112</xdr:col>
      <xdr:colOff>38100</xdr:colOff>
      <xdr:row>98</xdr:row>
      <xdr:rowOff>76200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21272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92727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1198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97</xdr:row>
      <xdr:rowOff>146050</xdr:rowOff>
    </xdr:from>
    <xdr:to>
      <xdr:col>107</xdr:col>
      <xdr:colOff>101600</xdr:colOff>
      <xdr:row>98</xdr:row>
      <xdr:rowOff>76200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0383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96</xdr:row>
      <xdr:rowOff>92727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20309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97</xdr:row>
      <xdr:rowOff>146050</xdr:rowOff>
    </xdr:from>
    <xdr:to>
      <xdr:col>102</xdr:col>
      <xdr:colOff>165100</xdr:colOff>
      <xdr:row>98</xdr:row>
      <xdr:rowOff>76200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19494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96</xdr:row>
      <xdr:rowOff>92727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19420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18605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96</xdr:row>
      <xdr:rowOff>92727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18531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a:extLst>
            <a:ext uri="{FF2B5EF4-FFF2-40B4-BE49-F238E27FC236}">
              <a16:creationId xmlns:a16="http://schemas.microsoft.com/office/drawing/2014/main" id="{00000000-0008-0000-0600-0000A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a:extLst>
            <a:ext uri="{FF2B5EF4-FFF2-40B4-BE49-F238E27FC236}">
              <a16:creationId xmlns:a16="http://schemas.microsoft.com/office/drawing/2014/main" id="{00000000-0008-0000-0600-0000A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a:extLst>
            <a:ext uri="{FF2B5EF4-FFF2-40B4-BE49-F238E27FC236}">
              <a16:creationId xmlns:a16="http://schemas.microsoft.com/office/drawing/2014/main" id="{00000000-0008-0000-0600-0000A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782,994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円となり、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770,329</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と比較し、</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12,665</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減となった。</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主な構成項目は、補助費等、人件費、公債費、繰出金、物件費の順となっている。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26.3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％を占める補助費等は、類似団体平均値を上回っており、相楽東部広域連合や相楽中部消防組合、相楽郡広域事務組合などへの一部事務組合の負担金が大きいことが主な要因となっている。平成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度は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茶業機械を整備するための産地パワーアップ事業補助金（△</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144,381</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千円（住民一人当たり△</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36,441</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千円））の皆減により減少した。</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補助費等や物件費が減となる一方、人件費、公債費、繰出金が増加している。公債費は平成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年度に借入した防災行政無線等に関する元金償還が開始したこと、繰出金については下水道や介護保険、国保（直診）の繰出金の増により増加したと考えられる。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義務的経費が増加傾向にあることから、今後、大規模事業を予定しているなか、できる限り地方債発行を抑制しながら、特別会計や一部事務組合の動向も注視しつつ、</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計画的かつ適切な事業の執行に努める。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145777</xdr:rowOff>
    </xdr:from>
    <xdr:to>
      <xdr:col>24</xdr:col>
      <xdr:colOff>62865</xdr:colOff>
      <xdr:row>38</xdr:row>
      <xdr:rowOff>95676</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89277"/>
          <a:ext cx="1270" cy="1321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99503</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614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95676</xdr:rowOff>
    </xdr:from>
    <xdr:to>
      <xdr:col>24</xdr:col>
      <xdr:colOff>152400</xdr:colOff>
      <xdr:row>38</xdr:row>
      <xdr:rowOff>95676</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610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92454</xdr:rowOff>
    </xdr:from>
    <xdr:ext cx="534377"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64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75,681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145777</xdr:rowOff>
    </xdr:from>
    <xdr:to>
      <xdr:col>24</xdr:col>
      <xdr:colOff>152400</xdr:colOff>
      <xdr:row>30</xdr:row>
      <xdr:rowOff>145777</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89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133947</xdr:rowOff>
    </xdr:from>
    <xdr:to>
      <xdr:col>24</xdr:col>
      <xdr:colOff>63500</xdr:colOff>
      <xdr:row>37</xdr:row>
      <xdr:rowOff>140348</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flipV="1">
          <a:off x="3797300" y="6477597"/>
          <a:ext cx="8382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28129</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2003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5252</xdr:rowOff>
    </xdr:from>
    <xdr:to>
      <xdr:col>24</xdr:col>
      <xdr:colOff>114300</xdr:colOff>
      <xdr:row>37</xdr:row>
      <xdr:rowOff>106852</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139509</xdr:rowOff>
    </xdr:from>
    <xdr:to>
      <xdr:col>19</xdr:col>
      <xdr:colOff>177800</xdr:colOff>
      <xdr:row>37</xdr:row>
      <xdr:rowOff>140348</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2908300" y="6483159"/>
          <a:ext cx="889000" cy="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2984</xdr:rowOff>
    </xdr:from>
    <xdr:to>
      <xdr:col>20</xdr:col>
      <xdr:colOff>38100</xdr:colOff>
      <xdr:row>37</xdr:row>
      <xdr:rowOff>104584</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121111</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121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139509</xdr:rowOff>
    </xdr:from>
    <xdr:to>
      <xdr:col>15</xdr:col>
      <xdr:colOff>50800</xdr:colOff>
      <xdr:row>37</xdr:row>
      <xdr:rowOff>147187</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flipV="1">
          <a:off x="2019300" y="6483159"/>
          <a:ext cx="889000" cy="7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3270</xdr:rowOff>
    </xdr:from>
    <xdr:to>
      <xdr:col>15</xdr:col>
      <xdr:colOff>101600</xdr:colOff>
      <xdr:row>37</xdr:row>
      <xdr:rowOff>104870</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121397</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12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147187</xdr:rowOff>
    </xdr:from>
    <xdr:to>
      <xdr:col>10</xdr:col>
      <xdr:colOff>114300</xdr:colOff>
      <xdr:row>37</xdr:row>
      <xdr:rowOff>156254</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490837"/>
          <a:ext cx="889000" cy="9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158947</xdr:rowOff>
    </xdr:from>
    <xdr:to>
      <xdr:col>10</xdr:col>
      <xdr:colOff>165100</xdr:colOff>
      <xdr:row>37</xdr:row>
      <xdr:rowOff>89097</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105624</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106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159804</xdr:rowOff>
    </xdr:from>
    <xdr:to>
      <xdr:col>6</xdr:col>
      <xdr:colOff>38100</xdr:colOff>
      <xdr:row>37</xdr:row>
      <xdr:rowOff>89954</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33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106481</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107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83147</xdr:rowOff>
    </xdr:from>
    <xdr:to>
      <xdr:col>24</xdr:col>
      <xdr:colOff>114300</xdr:colOff>
      <xdr:row>38</xdr:row>
      <xdr:rowOff>13297</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426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61574</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405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89548</xdr:rowOff>
    </xdr:from>
    <xdr:to>
      <xdr:col>20</xdr:col>
      <xdr:colOff>38100</xdr:colOff>
      <xdr:row>38</xdr:row>
      <xdr:rowOff>19698</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433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10825</xdr:rowOff>
    </xdr:from>
    <xdr:ext cx="534377"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30111" y="6525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88709</xdr:rowOff>
    </xdr:from>
    <xdr:to>
      <xdr:col>15</xdr:col>
      <xdr:colOff>101600</xdr:colOff>
      <xdr:row>38</xdr:row>
      <xdr:rowOff>18859</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432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9986</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6525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96387</xdr:rowOff>
    </xdr:from>
    <xdr:to>
      <xdr:col>10</xdr:col>
      <xdr:colOff>165100</xdr:colOff>
      <xdr:row>38</xdr:row>
      <xdr:rowOff>26536</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44003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17663</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6532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105454</xdr:rowOff>
    </xdr:from>
    <xdr:to>
      <xdr:col>6</xdr:col>
      <xdr:colOff>38100</xdr:colOff>
      <xdr:row>38</xdr:row>
      <xdr:rowOff>35604</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449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26732</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6541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a:extLst>
            <a:ext uri="{FF2B5EF4-FFF2-40B4-BE49-F238E27FC236}">
              <a16:creationId xmlns:a16="http://schemas.microsoft.com/office/drawing/2014/main" id="{00000000-0008-0000-07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109303</xdr:rowOff>
    </xdr:from>
    <xdr:to>
      <xdr:col>24</xdr:col>
      <xdr:colOff>62865</xdr:colOff>
      <xdr:row>58</xdr:row>
      <xdr:rowOff>85941</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flipV="1">
          <a:off x="4633595" y="8853253"/>
          <a:ext cx="1270" cy="1176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89768</xdr:rowOff>
    </xdr:from>
    <xdr:ext cx="599010" cy="259045"/>
    <xdr:sp macro="" textlink="">
      <xdr:nvSpPr>
        <xdr:cNvPr id="111" name="総務費最小値テキスト">
          <a:extLst>
            <a:ext uri="{FF2B5EF4-FFF2-40B4-BE49-F238E27FC236}">
              <a16:creationId xmlns:a16="http://schemas.microsoft.com/office/drawing/2014/main" id="{00000000-0008-0000-0700-00006F000000}"/>
            </a:ext>
          </a:extLst>
        </xdr:cNvPr>
        <xdr:cNvSpPr txBox="1"/>
      </xdr:nvSpPr>
      <xdr:spPr>
        <a:xfrm>
          <a:off x="4686300" y="10033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85941</xdr:rowOff>
    </xdr:from>
    <xdr:to>
      <xdr:col>24</xdr:col>
      <xdr:colOff>152400</xdr:colOff>
      <xdr:row>58</xdr:row>
      <xdr:rowOff>85941</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4546600" y="10030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55980</xdr:rowOff>
    </xdr:from>
    <xdr:ext cx="690189" cy="259045"/>
    <xdr:sp macro="" textlink="">
      <xdr:nvSpPr>
        <xdr:cNvPr id="113" name="総務費最大値テキスト">
          <a:extLst>
            <a:ext uri="{FF2B5EF4-FFF2-40B4-BE49-F238E27FC236}">
              <a16:creationId xmlns:a16="http://schemas.microsoft.com/office/drawing/2014/main" id="{00000000-0008-0000-0700-000071000000}"/>
            </a:ext>
          </a:extLst>
        </xdr:cNvPr>
        <xdr:cNvSpPr txBox="1"/>
      </xdr:nvSpPr>
      <xdr:spPr>
        <a:xfrm>
          <a:off x="4686300" y="862848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2,691,484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109303</xdr:rowOff>
    </xdr:from>
    <xdr:to>
      <xdr:col>24</xdr:col>
      <xdr:colOff>152400</xdr:colOff>
      <xdr:row>51</xdr:row>
      <xdr:rowOff>109303</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8853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67529</xdr:rowOff>
    </xdr:from>
    <xdr:to>
      <xdr:col>24</xdr:col>
      <xdr:colOff>63500</xdr:colOff>
      <xdr:row>58</xdr:row>
      <xdr:rowOff>67889</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3797300" y="10011629"/>
          <a:ext cx="838200" cy="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154160</xdr:rowOff>
    </xdr:from>
    <xdr:ext cx="599010" cy="259045"/>
    <xdr:sp macro="" textlink="">
      <xdr:nvSpPr>
        <xdr:cNvPr id="116" name="総務費平均値テキスト">
          <a:extLst>
            <a:ext uri="{FF2B5EF4-FFF2-40B4-BE49-F238E27FC236}">
              <a16:creationId xmlns:a16="http://schemas.microsoft.com/office/drawing/2014/main" id="{00000000-0008-0000-0700-000074000000}"/>
            </a:ext>
          </a:extLst>
        </xdr:cNvPr>
        <xdr:cNvSpPr txBox="1"/>
      </xdr:nvSpPr>
      <xdr:spPr>
        <a:xfrm>
          <a:off x="4686300" y="97553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131283</xdr:rowOff>
    </xdr:from>
    <xdr:to>
      <xdr:col>24</xdr:col>
      <xdr:colOff>114300</xdr:colOff>
      <xdr:row>58</xdr:row>
      <xdr:rowOff>61433</xdr:rowOff>
    </xdr:to>
    <xdr:sp macro="" textlink="">
      <xdr:nvSpPr>
        <xdr:cNvPr id="117" name="フローチャート: 判断 116">
          <a:extLst>
            <a:ext uri="{FF2B5EF4-FFF2-40B4-BE49-F238E27FC236}">
              <a16:creationId xmlns:a16="http://schemas.microsoft.com/office/drawing/2014/main" id="{00000000-0008-0000-0700-000075000000}"/>
            </a:ext>
          </a:extLst>
        </xdr:cNvPr>
        <xdr:cNvSpPr/>
      </xdr:nvSpPr>
      <xdr:spPr>
        <a:xfrm>
          <a:off x="4584700" y="9903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28733</xdr:rowOff>
    </xdr:from>
    <xdr:to>
      <xdr:col>19</xdr:col>
      <xdr:colOff>177800</xdr:colOff>
      <xdr:row>58</xdr:row>
      <xdr:rowOff>67889</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2908300" y="9972833"/>
          <a:ext cx="889000" cy="39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130604</xdr:rowOff>
    </xdr:from>
    <xdr:to>
      <xdr:col>20</xdr:col>
      <xdr:colOff>38100</xdr:colOff>
      <xdr:row>58</xdr:row>
      <xdr:rowOff>60754</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3746500" y="990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77281</xdr:rowOff>
    </xdr:from>
    <xdr:ext cx="599010" cy="259045"/>
    <xdr:sp macro="" textlink="">
      <xdr:nvSpPr>
        <xdr:cNvPr id="120" name="テキスト ボックス 119">
          <a:extLst>
            <a:ext uri="{FF2B5EF4-FFF2-40B4-BE49-F238E27FC236}">
              <a16:creationId xmlns:a16="http://schemas.microsoft.com/office/drawing/2014/main" id="{00000000-0008-0000-0700-000078000000}"/>
            </a:ext>
          </a:extLst>
        </xdr:cNvPr>
        <xdr:cNvSpPr txBox="1"/>
      </xdr:nvSpPr>
      <xdr:spPr>
        <a:xfrm>
          <a:off x="3497795" y="9678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28733</xdr:rowOff>
    </xdr:from>
    <xdr:to>
      <xdr:col>15</xdr:col>
      <xdr:colOff>50800</xdr:colOff>
      <xdr:row>58</xdr:row>
      <xdr:rowOff>54681</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019300" y="9972833"/>
          <a:ext cx="889000" cy="25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138298</xdr:rowOff>
    </xdr:from>
    <xdr:to>
      <xdr:col>15</xdr:col>
      <xdr:colOff>101600</xdr:colOff>
      <xdr:row>58</xdr:row>
      <xdr:rowOff>68448</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2857500" y="991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84975</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2608795" y="9686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54681</xdr:rowOff>
    </xdr:from>
    <xdr:to>
      <xdr:col>10</xdr:col>
      <xdr:colOff>114300</xdr:colOff>
      <xdr:row>58</xdr:row>
      <xdr:rowOff>66590</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flipV="1">
          <a:off x="1130300" y="9998781"/>
          <a:ext cx="889000" cy="1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138943</xdr:rowOff>
    </xdr:from>
    <xdr:to>
      <xdr:col>10</xdr:col>
      <xdr:colOff>165100</xdr:colOff>
      <xdr:row>58</xdr:row>
      <xdr:rowOff>69093</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1968500" y="9911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85620</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1719795" y="9686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149977</xdr:rowOff>
    </xdr:from>
    <xdr:to>
      <xdr:col>6</xdr:col>
      <xdr:colOff>38100</xdr:colOff>
      <xdr:row>58</xdr:row>
      <xdr:rowOff>80127</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079500" y="9922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96654</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830795" y="9697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16729</xdr:rowOff>
    </xdr:from>
    <xdr:to>
      <xdr:col>24</xdr:col>
      <xdr:colOff>114300</xdr:colOff>
      <xdr:row>58</xdr:row>
      <xdr:rowOff>118329</xdr:rowOff>
    </xdr:to>
    <xdr:sp macro="" textlink="">
      <xdr:nvSpPr>
        <xdr:cNvPr id="134" name="楕円 133">
          <a:extLst>
            <a:ext uri="{FF2B5EF4-FFF2-40B4-BE49-F238E27FC236}">
              <a16:creationId xmlns:a16="http://schemas.microsoft.com/office/drawing/2014/main" id="{00000000-0008-0000-0700-000086000000}"/>
            </a:ext>
          </a:extLst>
        </xdr:cNvPr>
        <xdr:cNvSpPr/>
      </xdr:nvSpPr>
      <xdr:spPr>
        <a:xfrm>
          <a:off x="4584700" y="9960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109709</xdr:rowOff>
    </xdr:from>
    <xdr:ext cx="599010" cy="259045"/>
    <xdr:sp macro="" textlink="">
      <xdr:nvSpPr>
        <xdr:cNvPr id="135" name="総務費該当値テキスト">
          <a:extLst>
            <a:ext uri="{FF2B5EF4-FFF2-40B4-BE49-F238E27FC236}">
              <a16:creationId xmlns:a16="http://schemas.microsoft.com/office/drawing/2014/main" id="{00000000-0008-0000-0700-000087000000}"/>
            </a:ext>
          </a:extLst>
        </xdr:cNvPr>
        <xdr:cNvSpPr txBox="1"/>
      </xdr:nvSpPr>
      <xdr:spPr>
        <a:xfrm>
          <a:off x="4686300" y="9882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17089</xdr:rowOff>
    </xdr:from>
    <xdr:to>
      <xdr:col>20</xdr:col>
      <xdr:colOff>38100</xdr:colOff>
      <xdr:row>58</xdr:row>
      <xdr:rowOff>118689</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3746500" y="9961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109816</xdr:rowOff>
    </xdr:from>
    <xdr:ext cx="59901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3497795" y="10053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149383</xdr:rowOff>
    </xdr:from>
    <xdr:to>
      <xdr:col>15</xdr:col>
      <xdr:colOff>101600</xdr:colOff>
      <xdr:row>58</xdr:row>
      <xdr:rowOff>79533</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2857500" y="9922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70660</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2608795" y="10014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3881</xdr:rowOff>
    </xdr:from>
    <xdr:to>
      <xdr:col>10</xdr:col>
      <xdr:colOff>165100</xdr:colOff>
      <xdr:row>58</xdr:row>
      <xdr:rowOff>105481</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1968500" y="9947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96608</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1719795" y="10040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15790</xdr:rowOff>
    </xdr:from>
    <xdr:to>
      <xdr:col>6</xdr:col>
      <xdr:colOff>38100</xdr:colOff>
      <xdr:row>58</xdr:row>
      <xdr:rowOff>117390</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079500" y="9959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108517</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830795" y="100526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7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7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7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163150</xdr:rowOff>
    </xdr:from>
    <xdr:to>
      <xdr:col>24</xdr:col>
      <xdr:colOff>62865</xdr:colOff>
      <xdr:row>78</xdr:row>
      <xdr:rowOff>72335</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164650"/>
          <a:ext cx="1270" cy="12807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76162</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449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72335</xdr:rowOff>
    </xdr:from>
    <xdr:to>
      <xdr:col>24</xdr:col>
      <xdr:colOff>152400</xdr:colOff>
      <xdr:row>78</xdr:row>
      <xdr:rowOff>72335</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445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109827</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1939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905,639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163150</xdr:rowOff>
    </xdr:from>
    <xdr:to>
      <xdr:col>24</xdr:col>
      <xdr:colOff>152400</xdr:colOff>
      <xdr:row>70</xdr:row>
      <xdr:rowOff>163150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164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167832</xdr:rowOff>
    </xdr:from>
    <xdr:to>
      <xdr:col>24</xdr:col>
      <xdr:colOff>63500</xdr:colOff>
      <xdr:row>78</xdr:row>
      <xdr:rowOff>7452</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3797300" y="13369482"/>
          <a:ext cx="838200" cy="11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73258</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31034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50381</xdr:rowOff>
    </xdr:from>
    <xdr:to>
      <xdr:col>24</xdr:col>
      <xdr:colOff>114300</xdr:colOff>
      <xdr:row>77</xdr:row>
      <xdr:rowOff>151981</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3252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152220</xdr:rowOff>
    </xdr:from>
    <xdr:to>
      <xdr:col>19</xdr:col>
      <xdr:colOff>177800</xdr:colOff>
      <xdr:row>77</xdr:row>
      <xdr:rowOff>167832</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2908300" y="13353870"/>
          <a:ext cx="889000" cy="15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32810</xdr:rowOff>
    </xdr:from>
    <xdr:to>
      <xdr:col>20</xdr:col>
      <xdr:colOff>38100</xdr:colOff>
      <xdr:row>77</xdr:row>
      <xdr:rowOff>134410</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23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150937</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3009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142765</xdr:rowOff>
    </xdr:from>
    <xdr:to>
      <xdr:col>15</xdr:col>
      <xdr:colOff>50800</xdr:colOff>
      <xdr:row>77</xdr:row>
      <xdr:rowOff>152220</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2019300" y="13344415"/>
          <a:ext cx="889000" cy="9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38067</xdr:rowOff>
    </xdr:from>
    <xdr:to>
      <xdr:col>15</xdr:col>
      <xdr:colOff>101600</xdr:colOff>
      <xdr:row>77</xdr:row>
      <xdr:rowOff>139667</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23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156194</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3014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142765</xdr:rowOff>
    </xdr:from>
    <xdr:to>
      <xdr:col>10</xdr:col>
      <xdr:colOff>114300</xdr:colOff>
      <xdr:row>78</xdr:row>
      <xdr:rowOff>6734</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1130300" y="13344415"/>
          <a:ext cx="889000" cy="35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52285</xdr:rowOff>
    </xdr:from>
    <xdr:to>
      <xdr:col>10</xdr:col>
      <xdr:colOff>165100</xdr:colOff>
      <xdr:row>77</xdr:row>
      <xdr:rowOff>153885</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25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170412</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3029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54808</xdr:rowOff>
    </xdr:from>
    <xdr:to>
      <xdr:col>6</xdr:col>
      <xdr:colOff>38100</xdr:colOff>
      <xdr:row>77</xdr:row>
      <xdr:rowOff>156408</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256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1485</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3031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128102</xdr:rowOff>
    </xdr:from>
    <xdr:to>
      <xdr:col>24</xdr:col>
      <xdr:colOff>114300</xdr:colOff>
      <xdr:row>78</xdr:row>
      <xdr:rowOff>58252</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329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43029</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32446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117032</xdr:rowOff>
    </xdr:from>
    <xdr:to>
      <xdr:col>20</xdr:col>
      <xdr:colOff>38100</xdr:colOff>
      <xdr:row>78</xdr:row>
      <xdr:rowOff>47182</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318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38309</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341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101420</xdr:rowOff>
    </xdr:from>
    <xdr:to>
      <xdr:col>15</xdr:col>
      <xdr:colOff>101600</xdr:colOff>
      <xdr:row>78</xdr:row>
      <xdr:rowOff>31570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330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22697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3395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91965</xdr:rowOff>
    </xdr:from>
    <xdr:to>
      <xdr:col>10</xdr:col>
      <xdr:colOff>165100</xdr:colOff>
      <xdr:row>78</xdr:row>
      <xdr:rowOff>22115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29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13242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386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127384</xdr:rowOff>
    </xdr:from>
    <xdr:to>
      <xdr:col>6</xdr:col>
      <xdr:colOff>38100</xdr:colOff>
      <xdr:row>78</xdr:row>
      <xdr:rowOff>57534</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329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48661</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4217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a:extLst>
            <a:ext uri="{FF2B5EF4-FFF2-40B4-BE49-F238E27FC236}">
              <a16:creationId xmlns:a16="http://schemas.microsoft.com/office/drawing/2014/main" id="{00000000-0008-0000-07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101288</xdr:rowOff>
    </xdr:from>
    <xdr:to>
      <xdr:col>24</xdr:col>
      <xdr:colOff>62865</xdr:colOff>
      <xdr:row>98</xdr:row>
      <xdr:rowOff>72667</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flipV="1">
          <a:off x="4633595" y="15531788"/>
          <a:ext cx="1270" cy="1342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76494</xdr:rowOff>
    </xdr:from>
    <xdr:ext cx="534377" cy="259045"/>
    <xdr:sp macro="" textlink="">
      <xdr:nvSpPr>
        <xdr:cNvPr id="225" name="衛生費最小値テキスト">
          <a:extLst>
            <a:ext uri="{FF2B5EF4-FFF2-40B4-BE49-F238E27FC236}">
              <a16:creationId xmlns:a16="http://schemas.microsoft.com/office/drawing/2014/main" id="{00000000-0008-0000-0700-0000E1000000}"/>
            </a:ext>
          </a:extLst>
        </xdr:cNvPr>
        <xdr:cNvSpPr txBox="1"/>
      </xdr:nvSpPr>
      <xdr:spPr>
        <a:xfrm>
          <a:off x="4686300" y="16878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72667</xdr:rowOff>
    </xdr:from>
    <xdr:to>
      <xdr:col>24</xdr:col>
      <xdr:colOff>152400</xdr:colOff>
      <xdr:row>98</xdr:row>
      <xdr:rowOff>72667</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4546600" y="16874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47965</xdr:rowOff>
    </xdr:from>
    <xdr:ext cx="599010" cy="259045"/>
    <xdr:sp macro="" textlink="">
      <xdr:nvSpPr>
        <xdr:cNvPr id="227" name="衛生費最大値テキスト">
          <a:extLst>
            <a:ext uri="{FF2B5EF4-FFF2-40B4-BE49-F238E27FC236}">
              <a16:creationId xmlns:a16="http://schemas.microsoft.com/office/drawing/2014/main" id="{00000000-0008-0000-0700-0000E3000000}"/>
            </a:ext>
          </a:extLst>
        </xdr:cNvPr>
        <xdr:cNvSpPr txBox="1"/>
      </xdr:nvSpPr>
      <xdr:spPr>
        <a:xfrm>
          <a:off x="4686300" y="15307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616,803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101288</xdr:rowOff>
    </xdr:from>
    <xdr:to>
      <xdr:col>24</xdr:col>
      <xdr:colOff>152400</xdr:colOff>
      <xdr:row>90</xdr:row>
      <xdr:rowOff>101288</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5531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75333</xdr:rowOff>
    </xdr:from>
    <xdr:to>
      <xdr:col>24</xdr:col>
      <xdr:colOff>63500</xdr:colOff>
      <xdr:row>97</xdr:row>
      <xdr:rowOff>137175</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3797300" y="16705983"/>
          <a:ext cx="838200" cy="61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45026</xdr:rowOff>
    </xdr:from>
    <xdr:ext cx="599010" cy="259045"/>
    <xdr:sp macro="" textlink="">
      <xdr:nvSpPr>
        <xdr:cNvPr id="230" name="衛生費平均値テキスト">
          <a:extLst>
            <a:ext uri="{FF2B5EF4-FFF2-40B4-BE49-F238E27FC236}">
              <a16:creationId xmlns:a16="http://schemas.microsoft.com/office/drawing/2014/main" id="{00000000-0008-0000-0700-0000E6000000}"/>
            </a:ext>
          </a:extLst>
        </xdr:cNvPr>
        <xdr:cNvSpPr txBox="1"/>
      </xdr:nvSpPr>
      <xdr:spPr>
        <a:xfrm>
          <a:off x="4686300" y="165042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22149</xdr:rowOff>
    </xdr:from>
    <xdr:to>
      <xdr:col>24</xdr:col>
      <xdr:colOff>114300</xdr:colOff>
      <xdr:row>97</xdr:row>
      <xdr:rowOff>123749</xdr:rowOff>
    </xdr:to>
    <xdr:sp macro="" textlink="">
      <xdr:nvSpPr>
        <xdr:cNvPr id="231" name="フローチャート: 判断 230">
          <a:extLst>
            <a:ext uri="{FF2B5EF4-FFF2-40B4-BE49-F238E27FC236}">
              <a16:creationId xmlns:a16="http://schemas.microsoft.com/office/drawing/2014/main" id="{00000000-0008-0000-0700-0000E7000000}"/>
            </a:ext>
          </a:extLst>
        </xdr:cNvPr>
        <xdr:cNvSpPr/>
      </xdr:nvSpPr>
      <xdr:spPr>
        <a:xfrm>
          <a:off x="4584700" y="16652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75333</xdr:rowOff>
    </xdr:from>
    <xdr:to>
      <xdr:col>19</xdr:col>
      <xdr:colOff>177800</xdr:colOff>
      <xdr:row>97</xdr:row>
      <xdr:rowOff>87526</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2908300" y="16705983"/>
          <a:ext cx="889000" cy="12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5747</xdr:rowOff>
    </xdr:from>
    <xdr:to>
      <xdr:col>20</xdr:col>
      <xdr:colOff>38100</xdr:colOff>
      <xdr:row>97</xdr:row>
      <xdr:rowOff>107347</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3746500" y="16636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123874</xdr:rowOff>
    </xdr:from>
    <xdr:ext cx="599010" cy="259045"/>
    <xdr:sp macro="" textlink="">
      <xdr:nvSpPr>
        <xdr:cNvPr id="234" name="テキスト ボックス 233">
          <a:extLst>
            <a:ext uri="{FF2B5EF4-FFF2-40B4-BE49-F238E27FC236}">
              <a16:creationId xmlns:a16="http://schemas.microsoft.com/office/drawing/2014/main" id="{00000000-0008-0000-0700-0000EA000000}"/>
            </a:ext>
          </a:extLst>
        </xdr:cNvPr>
        <xdr:cNvSpPr txBox="1"/>
      </xdr:nvSpPr>
      <xdr:spPr>
        <a:xfrm>
          <a:off x="3497795" y="16411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83787</xdr:rowOff>
    </xdr:from>
    <xdr:to>
      <xdr:col>15</xdr:col>
      <xdr:colOff>50800</xdr:colOff>
      <xdr:row>97</xdr:row>
      <xdr:rowOff>87526</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2019300" y="16714437"/>
          <a:ext cx="889000" cy="3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9953</xdr:rowOff>
    </xdr:from>
    <xdr:to>
      <xdr:col>15</xdr:col>
      <xdr:colOff>101600</xdr:colOff>
      <xdr:row>97</xdr:row>
      <xdr:rowOff>111553</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2857500" y="16640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128080</xdr:rowOff>
    </xdr:from>
    <xdr:ext cx="599010"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2608795" y="16415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77188</xdr:rowOff>
    </xdr:from>
    <xdr:to>
      <xdr:col>10</xdr:col>
      <xdr:colOff>114300</xdr:colOff>
      <xdr:row>97</xdr:row>
      <xdr:rowOff>83787</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1130300" y="16707838"/>
          <a:ext cx="889000" cy="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26236</xdr:rowOff>
    </xdr:from>
    <xdr:to>
      <xdr:col>10</xdr:col>
      <xdr:colOff>165100</xdr:colOff>
      <xdr:row>97</xdr:row>
      <xdr:rowOff>127836</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1968500" y="1665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144363</xdr:rowOff>
    </xdr:from>
    <xdr:ext cx="599010"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1719795" y="16432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17149</xdr:rowOff>
    </xdr:from>
    <xdr:to>
      <xdr:col>6</xdr:col>
      <xdr:colOff>38100</xdr:colOff>
      <xdr:row>97</xdr:row>
      <xdr:rowOff>118749</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079500" y="16647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135276</xdr:rowOff>
    </xdr:from>
    <xdr:ext cx="599010"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830795" y="16423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86375</xdr:rowOff>
    </xdr:from>
    <xdr:to>
      <xdr:col>24</xdr:col>
      <xdr:colOff>114300</xdr:colOff>
      <xdr:row>98</xdr:row>
      <xdr:rowOff>16525</xdr:rowOff>
    </xdr:to>
    <xdr:sp macro="" textlink="">
      <xdr:nvSpPr>
        <xdr:cNvPr id="248" name="楕円 247">
          <a:extLst>
            <a:ext uri="{FF2B5EF4-FFF2-40B4-BE49-F238E27FC236}">
              <a16:creationId xmlns:a16="http://schemas.microsoft.com/office/drawing/2014/main" id="{00000000-0008-0000-0700-0000F8000000}"/>
            </a:ext>
          </a:extLst>
        </xdr:cNvPr>
        <xdr:cNvSpPr/>
      </xdr:nvSpPr>
      <xdr:spPr>
        <a:xfrm>
          <a:off x="4584700" y="16717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1302</xdr:rowOff>
    </xdr:from>
    <xdr:ext cx="534377" cy="259045"/>
    <xdr:sp macro="" textlink="">
      <xdr:nvSpPr>
        <xdr:cNvPr id="249" name="衛生費該当値テキスト">
          <a:extLst>
            <a:ext uri="{FF2B5EF4-FFF2-40B4-BE49-F238E27FC236}">
              <a16:creationId xmlns:a16="http://schemas.microsoft.com/office/drawing/2014/main" id="{00000000-0008-0000-0700-0000F9000000}"/>
            </a:ext>
          </a:extLst>
        </xdr:cNvPr>
        <xdr:cNvSpPr txBox="1"/>
      </xdr:nvSpPr>
      <xdr:spPr>
        <a:xfrm>
          <a:off x="4686300" y="16631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24533</xdr:rowOff>
    </xdr:from>
    <xdr:to>
      <xdr:col>20</xdr:col>
      <xdr:colOff>38100</xdr:colOff>
      <xdr:row>97</xdr:row>
      <xdr:rowOff>126133</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3746500" y="16655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117260</xdr:rowOff>
    </xdr:from>
    <xdr:ext cx="59901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497795" y="16747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36726</xdr:rowOff>
    </xdr:from>
    <xdr:to>
      <xdr:col>15</xdr:col>
      <xdr:colOff>101600</xdr:colOff>
      <xdr:row>97</xdr:row>
      <xdr:rowOff>138326</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2857500" y="1666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129453</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2641111" y="16760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32987</xdr:rowOff>
    </xdr:from>
    <xdr:to>
      <xdr:col>10</xdr:col>
      <xdr:colOff>165100</xdr:colOff>
      <xdr:row>97</xdr:row>
      <xdr:rowOff>134587</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1968500" y="16663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125714</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1752111" y="16756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26388</xdr:rowOff>
    </xdr:from>
    <xdr:to>
      <xdr:col>6</xdr:col>
      <xdr:colOff>38100</xdr:colOff>
      <xdr:row>97</xdr:row>
      <xdr:rowOff>127988</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079500" y="16657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119115</xdr:rowOff>
    </xdr:from>
    <xdr:ext cx="59901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830795" y="16749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7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7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7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68" name="直線コネクタ 267">
          <a:extLst>
            <a:ext uri="{FF2B5EF4-FFF2-40B4-BE49-F238E27FC236}">
              <a16:creationId xmlns:a16="http://schemas.microsoft.com/office/drawing/2014/main" id="{00000000-0008-0000-0700-00000C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38299</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a:extLst>
            <a:ext uri="{FF2B5EF4-FFF2-40B4-BE49-F238E27FC236}">
              <a16:creationId xmlns:a16="http://schemas.microsoft.com/office/drawing/2014/main" id="{00000000-0008-0000-0700-00001A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65568</xdr:rowOff>
    </xdr:from>
    <xdr:to>
      <xdr:col>54</xdr:col>
      <xdr:colOff>189865</xdr:colOff>
      <xdr:row>39</xdr:row>
      <xdr:rowOff>98878</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flipV="1">
          <a:off x="10475595" y="5209068"/>
          <a:ext cx="1270" cy="157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84" name="労働費最小値テキスト">
          <a:extLst>
            <a:ext uri="{FF2B5EF4-FFF2-40B4-BE49-F238E27FC236}">
              <a16:creationId xmlns:a16="http://schemas.microsoft.com/office/drawing/2014/main" id="{00000000-0008-0000-0700-00001C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12245</xdr:rowOff>
    </xdr:from>
    <xdr:ext cx="534377" cy="259045"/>
    <xdr:sp macro="" textlink="">
      <xdr:nvSpPr>
        <xdr:cNvPr id="286" name="労働費最大値テキスト">
          <a:extLst>
            <a:ext uri="{FF2B5EF4-FFF2-40B4-BE49-F238E27FC236}">
              <a16:creationId xmlns:a16="http://schemas.microsoft.com/office/drawing/2014/main" id="{00000000-0008-0000-0700-00001E010000}"/>
            </a:ext>
          </a:extLst>
        </xdr:cNvPr>
        <xdr:cNvSpPr txBox="1"/>
      </xdr:nvSpPr>
      <xdr:spPr>
        <a:xfrm>
          <a:off x="10528300" y="4984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14,481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65568</xdr:rowOff>
    </xdr:from>
    <xdr:to>
      <xdr:col>55</xdr:col>
      <xdr:colOff>88900</xdr:colOff>
      <xdr:row>30</xdr:row>
      <xdr:rowOff>65568</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10388600" y="5209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98878</xdr:rowOff>
    </xdr:from>
    <xdr:to>
      <xdr:col>55</xdr:col>
      <xdr:colOff>0</xdr:colOff>
      <xdr:row>39</xdr:row>
      <xdr:rowOff>98878</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13588</xdr:rowOff>
    </xdr:from>
    <xdr:ext cx="378565" cy="259045"/>
    <xdr:sp macro="" textlink="">
      <xdr:nvSpPr>
        <xdr:cNvPr id="289" name="労働費平均値テキスト">
          <a:extLst>
            <a:ext uri="{FF2B5EF4-FFF2-40B4-BE49-F238E27FC236}">
              <a16:creationId xmlns:a16="http://schemas.microsoft.com/office/drawing/2014/main" id="{00000000-0008-0000-0700-000021010000}"/>
            </a:ext>
          </a:extLst>
        </xdr:cNvPr>
        <xdr:cNvSpPr txBox="1"/>
      </xdr:nvSpPr>
      <xdr:spPr>
        <a:xfrm>
          <a:off x="10528300" y="652868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162161</xdr:rowOff>
    </xdr:from>
    <xdr:to>
      <xdr:col>55</xdr:col>
      <xdr:colOff>50800</xdr:colOff>
      <xdr:row>39</xdr:row>
      <xdr:rowOff>92311</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10426700" y="6677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98878</xdr:rowOff>
    </xdr:from>
    <xdr:to>
      <xdr:col>50</xdr:col>
      <xdr:colOff>114300</xdr:colOff>
      <xdr:row>39</xdr:row>
      <xdr:rowOff>98878</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8750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161726</xdr:rowOff>
    </xdr:from>
    <xdr:to>
      <xdr:col>50</xdr:col>
      <xdr:colOff>165100</xdr:colOff>
      <xdr:row>39</xdr:row>
      <xdr:rowOff>91876</xdr:rowOff>
    </xdr:to>
    <xdr:sp macro="" textlink="">
      <xdr:nvSpPr>
        <xdr:cNvPr id="292" name="フローチャート: 判断 291">
          <a:extLst>
            <a:ext uri="{FF2B5EF4-FFF2-40B4-BE49-F238E27FC236}">
              <a16:creationId xmlns:a16="http://schemas.microsoft.com/office/drawing/2014/main" id="{00000000-0008-0000-0700-000024010000}"/>
            </a:ext>
          </a:extLst>
        </xdr:cNvPr>
        <xdr:cNvSpPr/>
      </xdr:nvSpPr>
      <xdr:spPr>
        <a:xfrm>
          <a:off x="9588500" y="6676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108402</xdr:rowOff>
    </xdr:from>
    <xdr:ext cx="378565" cy="259045"/>
    <xdr:sp macro="" textlink="">
      <xdr:nvSpPr>
        <xdr:cNvPr id="293" name="テキスト ボックス 292">
          <a:extLst>
            <a:ext uri="{FF2B5EF4-FFF2-40B4-BE49-F238E27FC236}">
              <a16:creationId xmlns:a16="http://schemas.microsoft.com/office/drawing/2014/main" id="{00000000-0008-0000-0700-000025010000}"/>
            </a:ext>
          </a:extLst>
        </xdr:cNvPr>
        <xdr:cNvSpPr txBox="1"/>
      </xdr:nvSpPr>
      <xdr:spPr>
        <a:xfrm>
          <a:off x="9450017" y="64520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98878</xdr:rowOff>
    </xdr:from>
    <xdr:to>
      <xdr:col>45</xdr:col>
      <xdr:colOff>177800</xdr:colOff>
      <xdr:row>39</xdr:row>
      <xdr:rowOff>98878</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7861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71483</xdr:rowOff>
    </xdr:from>
    <xdr:to>
      <xdr:col>46</xdr:col>
      <xdr:colOff>38100</xdr:colOff>
      <xdr:row>39</xdr:row>
      <xdr:rowOff>1633</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8699500" y="658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18160</xdr:rowOff>
    </xdr:from>
    <xdr:ext cx="469744"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8515428" y="6361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98878</xdr:rowOff>
    </xdr:from>
    <xdr:to>
      <xdr:col>41</xdr:col>
      <xdr:colOff>50800</xdr:colOff>
      <xdr:row>39</xdr:row>
      <xdr:rowOff>98878</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697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112195</xdr:rowOff>
    </xdr:from>
    <xdr:to>
      <xdr:col>41</xdr:col>
      <xdr:colOff>101600</xdr:colOff>
      <xdr:row>39</xdr:row>
      <xdr:rowOff>42345</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7810500" y="6627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58872</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7672017" y="64025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85852</xdr:rowOff>
    </xdr:from>
    <xdr:to>
      <xdr:col>36</xdr:col>
      <xdr:colOff>165100</xdr:colOff>
      <xdr:row>38</xdr:row>
      <xdr:rowOff>16002</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6921500" y="6429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32529</xdr:rowOff>
    </xdr:from>
    <xdr:ext cx="469744"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6737428" y="6204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48078</xdr:rowOff>
    </xdr:from>
    <xdr:to>
      <xdr:col>55</xdr:col>
      <xdr:colOff>50800</xdr:colOff>
      <xdr:row>39</xdr:row>
      <xdr:rowOff>149678</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140587</xdr:rowOff>
    </xdr:from>
    <xdr:ext cx="249299" cy="259045"/>
    <xdr:sp macro="" textlink="">
      <xdr:nvSpPr>
        <xdr:cNvPr id="308" name="労働費該当値テキスト">
          <a:extLst>
            <a:ext uri="{FF2B5EF4-FFF2-40B4-BE49-F238E27FC236}">
              <a16:creationId xmlns:a16="http://schemas.microsoft.com/office/drawing/2014/main" id="{00000000-0008-0000-0700-000034010000}"/>
            </a:ext>
          </a:extLst>
        </xdr:cNvPr>
        <xdr:cNvSpPr txBox="1"/>
      </xdr:nvSpPr>
      <xdr:spPr>
        <a:xfrm>
          <a:off x="10528300" y="665568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48078</xdr:rowOff>
    </xdr:from>
    <xdr:to>
      <xdr:col>50</xdr:col>
      <xdr:colOff>165100</xdr:colOff>
      <xdr:row>39</xdr:row>
      <xdr:rowOff>149678</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140805</xdr:rowOff>
    </xdr:from>
    <xdr:ext cx="249299"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9514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48078</xdr:rowOff>
    </xdr:from>
    <xdr:to>
      <xdr:col>46</xdr:col>
      <xdr:colOff>38100</xdr:colOff>
      <xdr:row>39</xdr:row>
      <xdr:rowOff>149678</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8699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140805</xdr:rowOff>
    </xdr:from>
    <xdr:ext cx="249299"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8625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48078</xdr:rowOff>
    </xdr:from>
    <xdr:to>
      <xdr:col>41</xdr:col>
      <xdr:colOff>101600</xdr:colOff>
      <xdr:row>39</xdr:row>
      <xdr:rowOff>149678</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781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140805</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773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48078</xdr:rowOff>
    </xdr:from>
    <xdr:to>
      <xdr:col>36</xdr:col>
      <xdr:colOff>165100</xdr:colOff>
      <xdr:row>39</xdr:row>
      <xdr:rowOff>149678</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692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140805</xdr:rowOff>
    </xdr:from>
    <xdr:ext cx="249299"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684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a:extLst>
            <a:ext uri="{FF2B5EF4-FFF2-40B4-BE49-F238E27FC236}">
              <a16:creationId xmlns:a16="http://schemas.microsoft.com/office/drawing/2014/main" id="{00000000-0008-0000-0700-000045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a:extLst>
            <a:ext uri="{FF2B5EF4-FFF2-40B4-BE49-F238E27FC236}">
              <a16:creationId xmlns:a16="http://schemas.microsoft.com/office/drawing/2014/main" id="{00000000-0008-0000-0700-000046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a:extLst>
            <a:ext uri="{FF2B5EF4-FFF2-40B4-BE49-F238E27FC236}">
              <a16:creationId xmlns:a16="http://schemas.microsoft.com/office/drawing/2014/main" id="{00000000-0008-0000-07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83557</xdr:rowOff>
    </xdr:from>
    <xdr:to>
      <xdr:col>54</xdr:col>
      <xdr:colOff>189865</xdr:colOff>
      <xdr:row>59</xdr:row>
      <xdr:rowOff>84962</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flipV="1">
          <a:off x="10475595" y="8656057"/>
          <a:ext cx="1270" cy="154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88789</xdr:rowOff>
    </xdr:from>
    <xdr:ext cx="534377" cy="259045"/>
    <xdr:sp macro="" textlink="">
      <xdr:nvSpPr>
        <xdr:cNvPr id="343" name="農林水産業費最小値テキスト">
          <a:extLst>
            <a:ext uri="{FF2B5EF4-FFF2-40B4-BE49-F238E27FC236}">
              <a16:creationId xmlns:a16="http://schemas.microsoft.com/office/drawing/2014/main" id="{00000000-0008-0000-0700-000057010000}"/>
            </a:ext>
          </a:extLst>
        </xdr:cNvPr>
        <xdr:cNvSpPr txBox="1"/>
      </xdr:nvSpPr>
      <xdr:spPr>
        <a:xfrm>
          <a:off x="10528300" y="10204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84962</xdr:rowOff>
    </xdr:from>
    <xdr:to>
      <xdr:col>55</xdr:col>
      <xdr:colOff>88900</xdr:colOff>
      <xdr:row>59</xdr:row>
      <xdr:rowOff>84962</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10200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30234</xdr:rowOff>
    </xdr:from>
    <xdr:ext cx="690189" cy="259045"/>
    <xdr:sp macro="" textlink="">
      <xdr:nvSpPr>
        <xdr:cNvPr id="345" name="農林水産業費最大値テキスト">
          <a:extLst>
            <a:ext uri="{FF2B5EF4-FFF2-40B4-BE49-F238E27FC236}">
              <a16:creationId xmlns:a16="http://schemas.microsoft.com/office/drawing/2014/main" id="{00000000-0008-0000-0700-000059010000}"/>
            </a:ext>
          </a:extLst>
        </xdr:cNvPr>
        <xdr:cNvSpPr txBox="1"/>
      </xdr:nvSpPr>
      <xdr:spPr>
        <a:xfrm>
          <a:off x="10528300" y="84312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1,431,575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83557</xdr:rowOff>
    </xdr:from>
    <xdr:to>
      <xdr:col>55</xdr:col>
      <xdr:colOff>88900</xdr:colOff>
      <xdr:row>50</xdr:row>
      <xdr:rowOff>83557</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8656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27354</xdr:rowOff>
    </xdr:from>
    <xdr:to>
      <xdr:col>55</xdr:col>
      <xdr:colOff>0</xdr:colOff>
      <xdr:row>59</xdr:row>
      <xdr:rowOff>53866</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9639300" y="10142904"/>
          <a:ext cx="838200" cy="26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65560</xdr:rowOff>
    </xdr:from>
    <xdr:ext cx="599010" cy="259045"/>
    <xdr:sp macro="" textlink="">
      <xdr:nvSpPr>
        <xdr:cNvPr id="348" name="農林水産業費平均値テキスト">
          <a:extLst>
            <a:ext uri="{FF2B5EF4-FFF2-40B4-BE49-F238E27FC236}">
              <a16:creationId xmlns:a16="http://schemas.microsoft.com/office/drawing/2014/main" id="{00000000-0008-0000-0700-00005C010000}"/>
            </a:ext>
          </a:extLst>
        </xdr:cNvPr>
        <xdr:cNvSpPr txBox="1"/>
      </xdr:nvSpPr>
      <xdr:spPr>
        <a:xfrm>
          <a:off x="10528300" y="98382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42683</xdr:rowOff>
    </xdr:from>
    <xdr:to>
      <xdr:col>55</xdr:col>
      <xdr:colOff>50800</xdr:colOff>
      <xdr:row>58</xdr:row>
      <xdr:rowOff>144283</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10426700" y="9986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27354</xdr:rowOff>
    </xdr:from>
    <xdr:to>
      <xdr:col>50</xdr:col>
      <xdr:colOff>114300</xdr:colOff>
      <xdr:row>59</xdr:row>
      <xdr:rowOff>61109</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8750300" y="10142904"/>
          <a:ext cx="889000" cy="33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32873</xdr:rowOff>
    </xdr:from>
    <xdr:to>
      <xdr:col>50</xdr:col>
      <xdr:colOff>165100</xdr:colOff>
      <xdr:row>58</xdr:row>
      <xdr:rowOff>134473</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9588500" y="9976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151000</xdr:rowOff>
    </xdr:from>
    <xdr:ext cx="599010"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9339795" y="9752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53113</xdr:rowOff>
    </xdr:from>
    <xdr:to>
      <xdr:col>45</xdr:col>
      <xdr:colOff>177800</xdr:colOff>
      <xdr:row>59</xdr:row>
      <xdr:rowOff>61109</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7861300" y="10168663"/>
          <a:ext cx="889000" cy="7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34074</xdr:rowOff>
    </xdr:from>
    <xdr:to>
      <xdr:col>46</xdr:col>
      <xdr:colOff>38100</xdr:colOff>
      <xdr:row>58</xdr:row>
      <xdr:rowOff>135674</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8699500" y="997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152201</xdr:rowOff>
    </xdr:from>
    <xdr:ext cx="59901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8450795" y="9753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53113</xdr:rowOff>
    </xdr:from>
    <xdr:to>
      <xdr:col>41</xdr:col>
      <xdr:colOff>50800</xdr:colOff>
      <xdr:row>59</xdr:row>
      <xdr:rowOff>75902</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flipV="1">
          <a:off x="6972300" y="10168663"/>
          <a:ext cx="889000" cy="22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49464</xdr:rowOff>
    </xdr:from>
    <xdr:to>
      <xdr:col>41</xdr:col>
      <xdr:colOff>101600</xdr:colOff>
      <xdr:row>58</xdr:row>
      <xdr:rowOff>151064</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7810500" y="9993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167591</xdr:rowOff>
    </xdr:from>
    <xdr:ext cx="59901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561795" y="9768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33648</xdr:rowOff>
    </xdr:from>
    <xdr:to>
      <xdr:col>36</xdr:col>
      <xdr:colOff>165100</xdr:colOff>
      <xdr:row>58</xdr:row>
      <xdr:rowOff>135248</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6921500" y="9977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151775</xdr:rowOff>
    </xdr:from>
    <xdr:ext cx="59901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6672795" y="9752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3066</xdr:rowOff>
    </xdr:from>
    <xdr:to>
      <xdr:col>55</xdr:col>
      <xdr:colOff>50800</xdr:colOff>
      <xdr:row>59</xdr:row>
      <xdr:rowOff>104666</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10426700" y="10118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89443</xdr:rowOff>
    </xdr:from>
    <xdr:ext cx="534377" cy="259045"/>
    <xdr:sp macro="" textlink="">
      <xdr:nvSpPr>
        <xdr:cNvPr id="367" name="農林水産業費該当値テキスト">
          <a:extLst>
            <a:ext uri="{FF2B5EF4-FFF2-40B4-BE49-F238E27FC236}">
              <a16:creationId xmlns:a16="http://schemas.microsoft.com/office/drawing/2014/main" id="{00000000-0008-0000-0700-00006F010000}"/>
            </a:ext>
          </a:extLst>
        </xdr:cNvPr>
        <xdr:cNvSpPr txBox="1"/>
      </xdr:nvSpPr>
      <xdr:spPr>
        <a:xfrm>
          <a:off x="10528300" y="1003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148004</xdr:rowOff>
    </xdr:from>
    <xdr:to>
      <xdr:col>50</xdr:col>
      <xdr:colOff>165100</xdr:colOff>
      <xdr:row>59</xdr:row>
      <xdr:rowOff>78154</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9588500" y="10092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69281</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9372111" y="1018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59</xdr:row>
      <xdr:rowOff>10309</xdr:rowOff>
    </xdr:from>
    <xdr:to>
      <xdr:col>46</xdr:col>
      <xdr:colOff>38100</xdr:colOff>
      <xdr:row>59</xdr:row>
      <xdr:rowOff>111909</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8699500" y="10125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103036</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8483111" y="10218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59</xdr:row>
      <xdr:rowOff>2313</xdr:rowOff>
    </xdr:from>
    <xdr:to>
      <xdr:col>41</xdr:col>
      <xdr:colOff>101600</xdr:colOff>
      <xdr:row>59</xdr:row>
      <xdr:rowOff>103913</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7810500" y="10117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95040</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7594111" y="10210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59</xdr:row>
      <xdr:rowOff>25102</xdr:rowOff>
    </xdr:from>
    <xdr:to>
      <xdr:col>36</xdr:col>
      <xdr:colOff>165100</xdr:colOff>
      <xdr:row>59</xdr:row>
      <xdr:rowOff>126702</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6921500" y="10140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117829</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6705111" y="10233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7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a:extLst>
            <a:ext uri="{FF2B5EF4-FFF2-40B4-BE49-F238E27FC236}">
              <a16:creationId xmlns:a16="http://schemas.microsoft.com/office/drawing/2014/main" id="{00000000-0008-0000-07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72734</xdr:rowOff>
    </xdr:from>
    <xdr:to>
      <xdr:col>54</xdr:col>
      <xdr:colOff>189865</xdr:colOff>
      <xdr:row>78</xdr:row>
      <xdr:rowOff>137913</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flipV="1">
          <a:off x="10475595" y="12074234"/>
          <a:ext cx="1270" cy="1436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141740</xdr:rowOff>
    </xdr:from>
    <xdr:ext cx="378565" cy="259045"/>
    <xdr:sp macro="" textlink="">
      <xdr:nvSpPr>
        <xdr:cNvPr id="398" name="商工費最小値テキスト">
          <a:extLst>
            <a:ext uri="{FF2B5EF4-FFF2-40B4-BE49-F238E27FC236}">
              <a16:creationId xmlns:a16="http://schemas.microsoft.com/office/drawing/2014/main" id="{00000000-0008-0000-0700-00008E010000}"/>
            </a:ext>
          </a:extLst>
        </xdr:cNvPr>
        <xdr:cNvSpPr txBox="1"/>
      </xdr:nvSpPr>
      <xdr:spPr>
        <a:xfrm>
          <a:off x="10528300" y="135148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137913</xdr:rowOff>
    </xdr:from>
    <xdr:to>
      <xdr:col>55</xdr:col>
      <xdr:colOff>88900</xdr:colOff>
      <xdr:row>78</xdr:row>
      <xdr:rowOff>137913</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10388600" y="13511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19411</xdr:rowOff>
    </xdr:from>
    <xdr:ext cx="599010" cy="259045"/>
    <xdr:sp macro="" textlink="">
      <xdr:nvSpPr>
        <xdr:cNvPr id="400" name="商工費最大値テキスト">
          <a:extLst>
            <a:ext uri="{FF2B5EF4-FFF2-40B4-BE49-F238E27FC236}">
              <a16:creationId xmlns:a16="http://schemas.microsoft.com/office/drawing/2014/main" id="{00000000-0008-0000-0700-000090010000}"/>
            </a:ext>
          </a:extLst>
        </xdr:cNvPr>
        <xdr:cNvSpPr txBox="1"/>
      </xdr:nvSpPr>
      <xdr:spPr>
        <a:xfrm>
          <a:off x="10528300" y="11849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629,294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72734</xdr:rowOff>
    </xdr:from>
    <xdr:to>
      <xdr:col>55</xdr:col>
      <xdr:colOff>88900</xdr:colOff>
      <xdr:row>70</xdr:row>
      <xdr:rowOff>72734</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2074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97410</xdr:rowOff>
    </xdr:from>
    <xdr:to>
      <xdr:col>55</xdr:col>
      <xdr:colOff>0</xdr:colOff>
      <xdr:row>78</xdr:row>
      <xdr:rowOff>102113</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9639300" y="13470510"/>
          <a:ext cx="838200" cy="4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168966</xdr:rowOff>
    </xdr:from>
    <xdr:ext cx="534377" cy="259045"/>
    <xdr:sp macro="" textlink="">
      <xdr:nvSpPr>
        <xdr:cNvPr id="403" name="商工費平均値テキスト">
          <a:extLst>
            <a:ext uri="{FF2B5EF4-FFF2-40B4-BE49-F238E27FC236}">
              <a16:creationId xmlns:a16="http://schemas.microsoft.com/office/drawing/2014/main" id="{00000000-0008-0000-0700-000093010000}"/>
            </a:ext>
          </a:extLst>
        </xdr:cNvPr>
        <xdr:cNvSpPr txBox="1"/>
      </xdr:nvSpPr>
      <xdr:spPr>
        <a:xfrm>
          <a:off x="10528300" y="13199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146089</xdr:rowOff>
    </xdr:from>
    <xdr:to>
      <xdr:col>55</xdr:col>
      <xdr:colOff>50800</xdr:colOff>
      <xdr:row>78</xdr:row>
      <xdr:rowOff>76239</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104267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68514</xdr:rowOff>
    </xdr:from>
    <xdr:to>
      <xdr:col>50</xdr:col>
      <xdr:colOff>114300</xdr:colOff>
      <xdr:row>78</xdr:row>
      <xdr:rowOff>97410</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8750300" y="13441614"/>
          <a:ext cx="889000" cy="28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153236</xdr:rowOff>
    </xdr:from>
    <xdr:to>
      <xdr:col>50</xdr:col>
      <xdr:colOff>165100</xdr:colOff>
      <xdr:row>78</xdr:row>
      <xdr:rowOff>83386</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9588500" y="13354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99913</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9372111" y="13130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68514</xdr:rowOff>
    </xdr:from>
    <xdr:to>
      <xdr:col>45</xdr:col>
      <xdr:colOff>177800</xdr:colOff>
      <xdr:row>78</xdr:row>
      <xdr:rowOff>100808</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7861300" y="13441614"/>
          <a:ext cx="889000" cy="32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156094</xdr:rowOff>
    </xdr:from>
    <xdr:to>
      <xdr:col>46</xdr:col>
      <xdr:colOff>38100</xdr:colOff>
      <xdr:row>78</xdr:row>
      <xdr:rowOff>86244</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8699500" y="13357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102771</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8483111" y="13132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100808</xdr:rowOff>
    </xdr:from>
    <xdr:to>
      <xdr:col>41</xdr:col>
      <xdr:colOff>50800</xdr:colOff>
      <xdr:row>78</xdr:row>
      <xdr:rowOff>118649</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flipV="1">
          <a:off x="6972300" y="13473908"/>
          <a:ext cx="889000" cy="17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150194</xdr:rowOff>
    </xdr:from>
    <xdr:to>
      <xdr:col>41</xdr:col>
      <xdr:colOff>101600</xdr:colOff>
      <xdr:row>78</xdr:row>
      <xdr:rowOff>80344</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7810500" y="13351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96871</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7594111" y="13127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151281</xdr:rowOff>
    </xdr:from>
    <xdr:to>
      <xdr:col>36</xdr:col>
      <xdr:colOff>165100</xdr:colOff>
      <xdr:row>78</xdr:row>
      <xdr:rowOff>81431</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6921500" y="1335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97958</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6705111" y="13128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51313</xdr:rowOff>
    </xdr:from>
    <xdr:to>
      <xdr:col>55</xdr:col>
      <xdr:colOff>50800</xdr:colOff>
      <xdr:row>78</xdr:row>
      <xdr:rowOff>152913</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10426700" y="13424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137690</xdr:rowOff>
    </xdr:from>
    <xdr:ext cx="534377" cy="259045"/>
    <xdr:sp macro="" textlink="">
      <xdr:nvSpPr>
        <xdr:cNvPr id="422" name="商工費該当値テキスト">
          <a:extLst>
            <a:ext uri="{FF2B5EF4-FFF2-40B4-BE49-F238E27FC236}">
              <a16:creationId xmlns:a16="http://schemas.microsoft.com/office/drawing/2014/main" id="{00000000-0008-0000-0700-0000A6010000}"/>
            </a:ext>
          </a:extLst>
        </xdr:cNvPr>
        <xdr:cNvSpPr txBox="1"/>
      </xdr:nvSpPr>
      <xdr:spPr>
        <a:xfrm>
          <a:off x="10528300" y="13339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46610</xdr:rowOff>
    </xdr:from>
    <xdr:to>
      <xdr:col>50</xdr:col>
      <xdr:colOff>165100</xdr:colOff>
      <xdr:row>78</xdr:row>
      <xdr:rowOff>148210</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9588500" y="13419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139337</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9372111" y="13512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17714</xdr:rowOff>
    </xdr:from>
    <xdr:to>
      <xdr:col>46</xdr:col>
      <xdr:colOff>38100</xdr:colOff>
      <xdr:row>78</xdr:row>
      <xdr:rowOff>119314</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8699500" y="13390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110441</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8483111" y="13483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50008</xdr:rowOff>
    </xdr:from>
    <xdr:to>
      <xdr:col>41</xdr:col>
      <xdr:colOff>101600</xdr:colOff>
      <xdr:row>78</xdr:row>
      <xdr:rowOff>151608</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7810500" y="1342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142735</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7594111" y="13515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67849</xdr:rowOff>
    </xdr:from>
    <xdr:to>
      <xdr:col>36</xdr:col>
      <xdr:colOff>165100</xdr:colOff>
      <xdr:row>78</xdr:row>
      <xdr:rowOff>169449</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6921500" y="13440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160576</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6737428" y="13533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土木費グラフ枠">
          <a:extLst>
            <a:ext uri="{FF2B5EF4-FFF2-40B4-BE49-F238E27FC236}">
              <a16:creationId xmlns:a16="http://schemas.microsoft.com/office/drawing/2014/main" id="{00000000-0008-0000-0700-0000C1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47799</xdr:rowOff>
    </xdr:from>
    <xdr:to>
      <xdr:col>54</xdr:col>
      <xdr:colOff>189865</xdr:colOff>
      <xdr:row>98</xdr:row>
      <xdr:rowOff>5910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flipV="1">
          <a:off x="10475595" y="15649749"/>
          <a:ext cx="1270" cy="11582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9737</xdr:rowOff>
    </xdr:from>
    <xdr:ext cx="534377" cy="259045"/>
    <xdr:sp macro="" textlink="">
      <xdr:nvSpPr>
        <xdr:cNvPr id="451" name="土木費最小値テキスト">
          <a:extLst>
            <a:ext uri="{FF2B5EF4-FFF2-40B4-BE49-F238E27FC236}">
              <a16:creationId xmlns:a16="http://schemas.microsoft.com/office/drawing/2014/main" id="{00000000-0008-0000-0700-0000C3010000}"/>
            </a:ext>
          </a:extLst>
        </xdr:cNvPr>
        <xdr:cNvSpPr txBox="1"/>
      </xdr:nvSpPr>
      <xdr:spPr>
        <a:xfrm>
          <a:off x="10528300" y="16811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5910</xdr:rowOff>
    </xdr:from>
    <xdr:to>
      <xdr:col>55</xdr:col>
      <xdr:colOff>88900</xdr:colOff>
      <xdr:row>98</xdr:row>
      <xdr:rowOff>5910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10388600" y="16808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165926</xdr:rowOff>
    </xdr:from>
    <xdr:ext cx="690189" cy="259045"/>
    <xdr:sp macro="" textlink="">
      <xdr:nvSpPr>
        <xdr:cNvPr id="453" name="土木費最大値テキスト">
          <a:extLst>
            <a:ext uri="{FF2B5EF4-FFF2-40B4-BE49-F238E27FC236}">
              <a16:creationId xmlns:a16="http://schemas.microsoft.com/office/drawing/2014/main" id="{00000000-0008-0000-0700-0000C5010000}"/>
            </a:ext>
          </a:extLst>
        </xdr:cNvPr>
        <xdr:cNvSpPr txBox="1"/>
      </xdr:nvSpPr>
      <xdr:spPr>
        <a:xfrm>
          <a:off x="10528300" y="1542497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2,060,808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47799</xdr:rowOff>
    </xdr:from>
    <xdr:to>
      <xdr:col>55</xdr:col>
      <xdr:colOff>88900</xdr:colOff>
      <xdr:row>91</xdr:row>
      <xdr:rowOff>47799</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10388600" y="15649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150307</xdr:rowOff>
    </xdr:from>
    <xdr:to>
      <xdr:col>55</xdr:col>
      <xdr:colOff>0</xdr:colOff>
      <xdr:row>98</xdr:row>
      <xdr:rowOff>4142</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9639300" y="16780957"/>
          <a:ext cx="838200" cy="25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86410</xdr:rowOff>
    </xdr:from>
    <xdr:ext cx="599010" cy="259045"/>
    <xdr:sp macro="" textlink="">
      <xdr:nvSpPr>
        <xdr:cNvPr id="456" name="土木費平均値テキスト">
          <a:extLst>
            <a:ext uri="{FF2B5EF4-FFF2-40B4-BE49-F238E27FC236}">
              <a16:creationId xmlns:a16="http://schemas.microsoft.com/office/drawing/2014/main" id="{00000000-0008-0000-0700-0000C8010000}"/>
            </a:ext>
          </a:extLst>
        </xdr:cNvPr>
        <xdr:cNvSpPr txBox="1"/>
      </xdr:nvSpPr>
      <xdr:spPr>
        <a:xfrm>
          <a:off x="10528300" y="165456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63533</xdr:rowOff>
    </xdr:from>
    <xdr:to>
      <xdr:col>55</xdr:col>
      <xdr:colOff>50800</xdr:colOff>
      <xdr:row>97</xdr:row>
      <xdr:rowOff>165133</xdr:rowOff>
    </xdr:to>
    <xdr:sp macro="" textlink="">
      <xdr:nvSpPr>
        <xdr:cNvPr id="457" name="フローチャート: 判断 456">
          <a:extLst>
            <a:ext uri="{FF2B5EF4-FFF2-40B4-BE49-F238E27FC236}">
              <a16:creationId xmlns:a16="http://schemas.microsoft.com/office/drawing/2014/main" id="{00000000-0008-0000-0700-0000C9010000}"/>
            </a:ext>
          </a:extLst>
        </xdr:cNvPr>
        <xdr:cNvSpPr/>
      </xdr:nvSpPr>
      <xdr:spPr>
        <a:xfrm>
          <a:off x="10426700" y="16694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159637</xdr:rowOff>
    </xdr:from>
    <xdr:to>
      <xdr:col>50</xdr:col>
      <xdr:colOff>114300</xdr:colOff>
      <xdr:row>98</xdr:row>
      <xdr:rowOff>4142</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8750300" y="16790287"/>
          <a:ext cx="889000" cy="15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59466</xdr:rowOff>
    </xdr:from>
    <xdr:to>
      <xdr:col>50</xdr:col>
      <xdr:colOff>165100</xdr:colOff>
      <xdr:row>97</xdr:row>
      <xdr:rowOff>161066</xdr:rowOff>
    </xdr:to>
    <xdr:sp macro="" textlink="">
      <xdr:nvSpPr>
        <xdr:cNvPr id="459" name="フローチャート: 判断 458">
          <a:extLst>
            <a:ext uri="{FF2B5EF4-FFF2-40B4-BE49-F238E27FC236}">
              <a16:creationId xmlns:a16="http://schemas.microsoft.com/office/drawing/2014/main" id="{00000000-0008-0000-0700-0000CB010000}"/>
            </a:ext>
          </a:extLst>
        </xdr:cNvPr>
        <xdr:cNvSpPr/>
      </xdr:nvSpPr>
      <xdr:spPr>
        <a:xfrm>
          <a:off x="9588500" y="1669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6143</xdr:rowOff>
    </xdr:from>
    <xdr:ext cx="599010"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9339795" y="16465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120673</xdr:rowOff>
    </xdr:from>
    <xdr:to>
      <xdr:col>45</xdr:col>
      <xdr:colOff>177800</xdr:colOff>
      <xdr:row>97</xdr:row>
      <xdr:rowOff>159637</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7861300" y="16751323"/>
          <a:ext cx="889000" cy="3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60844</xdr:rowOff>
    </xdr:from>
    <xdr:to>
      <xdr:col>46</xdr:col>
      <xdr:colOff>38100</xdr:colOff>
      <xdr:row>97</xdr:row>
      <xdr:rowOff>162444</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8699500" y="1669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7521</xdr:rowOff>
    </xdr:from>
    <xdr:ext cx="599010" cy="259045"/>
    <xdr:sp macro="" textlink="">
      <xdr:nvSpPr>
        <xdr:cNvPr id="463" name="テキスト ボックス 462">
          <a:extLst>
            <a:ext uri="{FF2B5EF4-FFF2-40B4-BE49-F238E27FC236}">
              <a16:creationId xmlns:a16="http://schemas.microsoft.com/office/drawing/2014/main" id="{00000000-0008-0000-0700-0000CF010000}"/>
            </a:ext>
          </a:extLst>
        </xdr:cNvPr>
        <xdr:cNvSpPr txBox="1"/>
      </xdr:nvSpPr>
      <xdr:spPr>
        <a:xfrm>
          <a:off x="8450795" y="16466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120673</xdr:rowOff>
    </xdr:from>
    <xdr:to>
      <xdr:col>41</xdr:col>
      <xdr:colOff>50800</xdr:colOff>
      <xdr:row>97</xdr:row>
      <xdr:rowOff>155253</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6972300" y="16751323"/>
          <a:ext cx="889000" cy="34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69132</xdr:rowOff>
    </xdr:from>
    <xdr:to>
      <xdr:col>41</xdr:col>
      <xdr:colOff>101600</xdr:colOff>
      <xdr:row>97</xdr:row>
      <xdr:rowOff>170732</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7810500" y="16699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15809</xdr:rowOff>
    </xdr:from>
    <xdr:ext cx="599010"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7561795" y="16475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53904</xdr:rowOff>
    </xdr:from>
    <xdr:to>
      <xdr:col>36</xdr:col>
      <xdr:colOff>165100</xdr:colOff>
      <xdr:row>97</xdr:row>
      <xdr:rowOff>155504</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6921500" y="1668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581</xdr:rowOff>
    </xdr:from>
    <xdr:ext cx="59901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6672795" y="16459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99507</xdr:rowOff>
    </xdr:from>
    <xdr:to>
      <xdr:col>55</xdr:col>
      <xdr:colOff>50800</xdr:colOff>
      <xdr:row>98</xdr:row>
      <xdr:rowOff>29657</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10426700" y="16730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41960</xdr:rowOff>
    </xdr:from>
    <xdr:ext cx="534377" cy="259045"/>
    <xdr:sp macro="" textlink="">
      <xdr:nvSpPr>
        <xdr:cNvPr id="475" name="土木費該当値テキスト">
          <a:extLst>
            <a:ext uri="{FF2B5EF4-FFF2-40B4-BE49-F238E27FC236}">
              <a16:creationId xmlns:a16="http://schemas.microsoft.com/office/drawing/2014/main" id="{00000000-0008-0000-0700-0000DB010000}"/>
            </a:ext>
          </a:extLst>
        </xdr:cNvPr>
        <xdr:cNvSpPr txBox="1"/>
      </xdr:nvSpPr>
      <xdr:spPr>
        <a:xfrm>
          <a:off x="10528300" y="16672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124792</xdr:rowOff>
    </xdr:from>
    <xdr:to>
      <xdr:col>50</xdr:col>
      <xdr:colOff>165100</xdr:colOff>
      <xdr:row>98</xdr:row>
      <xdr:rowOff>54942</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9588500" y="16755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46069</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9372111" y="16848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108837</xdr:rowOff>
    </xdr:from>
    <xdr:to>
      <xdr:col>46</xdr:col>
      <xdr:colOff>38100</xdr:colOff>
      <xdr:row>98</xdr:row>
      <xdr:rowOff>38987</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8699500" y="16739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30114</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483111" y="16832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69873</xdr:rowOff>
    </xdr:from>
    <xdr:to>
      <xdr:col>41</xdr:col>
      <xdr:colOff>101600</xdr:colOff>
      <xdr:row>98</xdr:row>
      <xdr:rowOff>23</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7810500" y="16700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162600</xdr:rowOff>
    </xdr:from>
    <xdr:ext cx="59901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561795" y="16793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104453</xdr:rowOff>
    </xdr:from>
    <xdr:to>
      <xdr:col>36</xdr:col>
      <xdr:colOff>165100</xdr:colOff>
      <xdr:row>98</xdr:row>
      <xdr:rowOff>34603</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6921500" y="16735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25730</xdr:rowOff>
    </xdr:from>
    <xdr:ext cx="534377"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6705111" y="16827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4" name="直線コネクタ 493">
          <a:extLst>
            <a:ext uri="{FF2B5EF4-FFF2-40B4-BE49-F238E27FC236}">
              <a16:creationId xmlns:a16="http://schemas.microsoft.com/office/drawing/2014/main" id="{00000000-0008-0000-0700-0000EE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a:extLst>
            <a:ext uri="{FF2B5EF4-FFF2-40B4-BE49-F238E27FC236}">
              <a16:creationId xmlns:a16="http://schemas.microsoft.com/office/drawing/2014/main" id="{00000000-0008-0000-07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90309</xdr:rowOff>
    </xdr:from>
    <xdr:to>
      <xdr:col>85</xdr:col>
      <xdr:colOff>126364</xdr:colOff>
      <xdr:row>39</xdr:row>
      <xdr:rowOff>78223</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flipV="1">
          <a:off x="16317595" y="5233809"/>
          <a:ext cx="1269" cy="1530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82050</xdr:rowOff>
    </xdr:from>
    <xdr:ext cx="469744" cy="259045"/>
    <xdr:sp macro="" textlink="">
      <xdr:nvSpPr>
        <xdr:cNvPr id="510" name="消防費最小値テキスト">
          <a:extLst>
            <a:ext uri="{FF2B5EF4-FFF2-40B4-BE49-F238E27FC236}">
              <a16:creationId xmlns:a16="http://schemas.microsoft.com/office/drawing/2014/main" id="{00000000-0008-0000-0700-0000FE010000}"/>
            </a:ext>
          </a:extLst>
        </xdr:cNvPr>
        <xdr:cNvSpPr txBox="1"/>
      </xdr:nvSpPr>
      <xdr:spPr>
        <a:xfrm>
          <a:off x="16370300" y="6768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78223</xdr:rowOff>
    </xdr:from>
    <xdr:to>
      <xdr:col>86</xdr:col>
      <xdr:colOff>25400</xdr:colOff>
      <xdr:row>39</xdr:row>
      <xdr:rowOff>78223</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6230600" y="6764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36986</xdr:rowOff>
    </xdr:from>
    <xdr:ext cx="599010" cy="259045"/>
    <xdr:sp macro="" textlink="">
      <xdr:nvSpPr>
        <xdr:cNvPr id="512" name="消防費最大値テキスト">
          <a:extLst>
            <a:ext uri="{FF2B5EF4-FFF2-40B4-BE49-F238E27FC236}">
              <a16:creationId xmlns:a16="http://schemas.microsoft.com/office/drawing/2014/main" id="{00000000-0008-0000-0700-000000020000}"/>
            </a:ext>
          </a:extLst>
        </xdr:cNvPr>
        <xdr:cNvSpPr txBox="1"/>
      </xdr:nvSpPr>
      <xdr:spPr>
        <a:xfrm>
          <a:off x="16370300" y="5009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475,124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90309</xdr:rowOff>
    </xdr:from>
    <xdr:to>
      <xdr:col>86</xdr:col>
      <xdr:colOff>25400</xdr:colOff>
      <xdr:row>30</xdr:row>
      <xdr:rowOff>90309</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6230600" y="5233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102213</xdr:rowOff>
    </xdr:from>
    <xdr:to>
      <xdr:col>85</xdr:col>
      <xdr:colOff>127000</xdr:colOff>
      <xdr:row>38</xdr:row>
      <xdr:rowOff>107840</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5481300" y="6617313"/>
          <a:ext cx="838200" cy="5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64545</xdr:rowOff>
    </xdr:from>
    <xdr:ext cx="534377" cy="259045"/>
    <xdr:sp macro="" textlink="">
      <xdr:nvSpPr>
        <xdr:cNvPr id="515" name="消防費平均値テキスト">
          <a:extLst>
            <a:ext uri="{FF2B5EF4-FFF2-40B4-BE49-F238E27FC236}">
              <a16:creationId xmlns:a16="http://schemas.microsoft.com/office/drawing/2014/main" id="{00000000-0008-0000-0700-000003020000}"/>
            </a:ext>
          </a:extLst>
        </xdr:cNvPr>
        <xdr:cNvSpPr txBox="1"/>
      </xdr:nvSpPr>
      <xdr:spPr>
        <a:xfrm>
          <a:off x="16370300" y="64081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41668</xdr:rowOff>
    </xdr:from>
    <xdr:to>
      <xdr:col>85</xdr:col>
      <xdr:colOff>177800</xdr:colOff>
      <xdr:row>38</xdr:row>
      <xdr:rowOff>143268</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6268700" y="655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37911</xdr:rowOff>
    </xdr:from>
    <xdr:to>
      <xdr:col>81</xdr:col>
      <xdr:colOff>50800</xdr:colOff>
      <xdr:row>38</xdr:row>
      <xdr:rowOff>107840</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4592300" y="6553011"/>
          <a:ext cx="889000" cy="69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58114</xdr:rowOff>
    </xdr:from>
    <xdr:to>
      <xdr:col>81</xdr:col>
      <xdr:colOff>101600</xdr:colOff>
      <xdr:row>38</xdr:row>
      <xdr:rowOff>159714</xdr:rowOff>
    </xdr:to>
    <xdr:sp macro="" textlink="">
      <xdr:nvSpPr>
        <xdr:cNvPr id="518" name="フローチャート: 判断 517">
          <a:extLst>
            <a:ext uri="{FF2B5EF4-FFF2-40B4-BE49-F238E27FC236}">
              <a16:creationId xmlns:a16="http://schemas.microsoft.com/office/drawing/2014/main" id="{00000000-0008-0000-0700-000006020000}"/>
            </a:ext>
          </a:extLst>
        </xdr:cNvPr>
        <xdr:cNvSpPr/>
      </xdr:nvSpPr>
      <xdr:spPr>
        <a:xfrm>
          <a:off x="15430500" y="657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150841</xdr:rowOff>
    </xdr:from>
    <xdr:ext cx="534377" cy="259045"/>
    <xdr:sp macro="" textlink="">
      <xdr:nvSpPr>
        <xdr:cNvPr id="519" name="テキスト ボックス 518">
          <a:extLst>
            <a:ext uri="{FF2B5EF4-FFF2-40B4-BE49-F238E27FC236}">
              <a16:creationId xmlns:a16="http://schemas.microsoft.com/office/drawing/2014/main" id="{00000000-0008-0000-0700-000007020000}"/>
            </a:ext>
          </a:extLst>
        </xdr:cNvPr>
        <xdr:cNvSpPr txBox="1"/>
      </xdr:nvSpPr>
      <xdr:spPr>
        <a:xfrm>
          <a:off x="15214111" y="6665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37911</xdr:rowOff>
    </xdr:from>
    <xdr:to>
      <xdr:col>76</xdr:col>
      <xdr:colOff>114300</xdr:colOff>
      <xdr:row>38</xdr:row>
      <xdr:rowOff>130226</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3703300" y="6553011"/>
          <a:ext cx="889000" cy="92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53333</xdr:rowOff>
    </xdr:from>
    <xdr:to>
      <xdr:col>76</xdr:col>
      <xdr:colOff>165100</xdr:colOff>
      <xdr:row>38</xdr:row>
      <xdr:rowOff>154933</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4541500" y="6568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146060</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4325111" y="6661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130226</xdr:rowOff>
    </xdr:from>
    <xdr:to>
      <xdr:col>71</xdr:col>
      <xdr:colOff>177800</xdr:colOff>
      <xdr:row>38</xdr:row>
      <xdr:rowOff>133531</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flipV="1">
          <a:off x="12814300" y="6645326"/>
          <a:ext cx="889000" cy="3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52053</xdr:rowOff>
    </xdr:from>
    <xdr:to>
      <xdr:col>72</xdr:col>
      <xdr:colOff>38100</xdr:colOff>
      <xdr:row>38</xdr:row>
      <xdr:rowOff>153653</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3652500" y="6567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170180</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3436111" y="6342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26113</xdr:rowOff>
    </xdr:from>
    <xdr:to>
      <xdr:col>67</xdr:col>
      <xdr:colOff>101600</xdr:colOff>
      <xdr:row>38</xdr:row>
      <xdr:rowOff>127713</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2763500" y="6541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144241</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2547111" y="6316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51413</xdr:rowOff>
    </xdr:from>
    <xdr:to>
      <xdr:col>85</xdr:col>
      <xdr:colOff>177800</xdr:colOff>
      <xdr:row>38</xdr:row>
      <xdr:rowOff>153013</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6268700" y="6566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29840</xdr:rowOff>
    </xdr:from>
    <xdr:ext cx="534377" cy="259045"/>
    <xdr:sp macro="" textlink="">
      <xdr:nvSpPr>
        <xdr:cNvPr id="534" name="消防費該当値テキスト">
          <a:extLst>
            <a:ext uri="{FF2B5EF4-FFF2-40B4-BE49-F238E27FC236}">
              <a16:creationId xmlns:a16="http://schemas.microsoft.com/office/drawing/2014/main" id="{00000000-0008-0000-0700-000016020000}"/>
            </a:ext>
          </a:extLst>
        </xdr:cNvPr>
        <xdr:cNvSpPr txBox="1"/>
      </xdr:nvSpPr>
      <xdr:spPr>
        <a:xfrm>
          <a:off x="16370300" y="6544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57040</xdr:rowOff>
    </xdr:from>
    <xdr:to>
      <xdr:col>81</xdr:col>
      <xdr:colOff>101600</xdr:colOff>
      <xdr:row>38</xdr:row>
      <xdr:rowOff>158640</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5430500" y="6572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3717</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14111" y="6347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158561</xdr:rowOff>
    </xdr:from>
    <xdr:to>
      <xdr:col>76</xdr:col>
      <xdr:colOff>165100</xdr:colOff>
      <xdr:row>38</xdr:row>
      <xdr:rowOff>88711</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4541500" y="6502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105238</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4325111" y="6277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79426</xdr:rowOff>
    </xdr:from>
    <xdr:to>
      <xdr:col>72</xdr:col>
      <xdr:colOff>38100</xdr:colOff>
      <xdr:row>39</xdr:row>
      <xdr:rowOff>9576</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3652500" y="659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703</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3436111" y="6687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82731</xdr:rowOff>
    </xdr:from>
    <xdr:to>
      <xdr:col>67</xdr:col>
      <xdr:colOff>101600</xdr:colOff>
      <xdr:row>39</xdr:row>
      <xdr:rowOff>12881</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2763500" y="6597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4008</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2547111" y="6690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3" name="教育費グラフ枠">
          <a:extLst>
            <a:ext uri="{FF2B5EF4-FFF2-40B4-BE49-F238E27FC236}">
              <a16:creationId xmlns:a16="http://schemas.microsoft.com/office/drawing/2014/main" id="{00000000-0008-0000-0700-000033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130766</xdr:rowOff>
    </xdr:from>
    <xdr:to>
      <xdr:col>85</xdr:col>
      <xdr:colOff>126364</xdr:colOff>
      <xdr:row>58</xdr:row>
      <xdr:rowOff>73593</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flipV="1">
          <a:off x="16317595" y="8703266"/>
          <a:ext cx="1269" cy="13144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77420</xdr:rowOff>
    </xdr:from>
    <xdr:ext cx="534377" cy="259045"/>
    <xdr:sp macro="" textlink="">
      <xdr:nvSpPr>
        <xdr:cNvPr id="565" name="教育費最小値テキスト">
          <a:extLst>
            <a:ext uri="{FF2B5EF4-FFF2-40B4-BE49-F238E27FC236}">
              <a16:creationId xmlns:a16="http://schemas.microsoft.com/office/drawing/2014/main" id="{00000000-0008-0000-0700-000035020000}"/>
            </a:ext>
          </a:extLst>
        </xdr:cNvPr>
        <xdr:cNvSpPr txBox="1"/>
      </xdr:nvSpPr>
      <xdr:spPr>
        <a:xfrm>
          <a:off x="16370300" y="1002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73593</xdr:rowOff>
    </xdr:from>
    <xdr:to>
      <xdr:col>86</xdr:col>
      <xdr:colOff>25400</xdr:colOff>
      <xdr:row>58</xdr:row>
      <xdr:rowOff>73593</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6230600" y="100176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77443</xdr:rowOff>
    </xdr:from>
    <xdr:ext cx="599010" cy="259045"/>
    <xdr:sp macro="" textlink="">
      <xdr:nvSpPr>
        <xdr:cNvPr id="567" name="教育費最大値テキスト">
          <a:extLst>
            <a:ext uri="{FF2B5EF4-FFF2-40B4-BE49-F238E27FC236}">
              <a16:creationId xmlns:a16="http://schemas.microsoft.com/office/drawing/2014/main" id="{00000000-0008-0000-0700-000037020000}"/>
            </a:ext>
          </a:extLst>
        </xdr:cNvPr>
        <xdr:cNvSpPr txBox="1"/>
      </xdr:nvSpPr>
      <xdr:spPr>
        <a:xfrm>
          <a:off x="16370300" y="8478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603,908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130766</xdr:rowOff>
    </xdr:from>
    <xdr:to>
      <xdr:col>86</xdr:col>
      <xdr:colOff>25400</xdr:colOff>
      <xdr:row>50</xdr:row>
      <xdr:rowOff>130766</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6230600" y="8703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6431</xdr:rowOff>
    </xdr:from>
    <xdr:to>
      <xdr:col>85</xdr:col>
      <xdr:colOff>127000</xdr:colOff>
      <xdr:row>58</xdr:row>
      <xdr:rowOff>7839</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5481300" y="9950531"/>
          <a:ext cx="838200" cy="1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3340</xdr:rowOff>
    </xdr:from>
    <xdr:ext cx="599010" cy="259045"/>
    <xdr:sp macro="" textlink="">
      <xdr:nvSpPr>
        <xdr:cNvPr id="570" name="教育費平均値テキスト">
          <a:extLst>
            <a:ext uri="{FF2B5EF4-FFF2-40B4-BE49-F238E27FC236}">
              <a16:creationId xmlns:a16="http://schemas.microsoft.com/office/drawing/2014/main" id="{00000000-0008-0000-0700-00003A020000}"/>
            </a:ext>
          </a:extLst>
        </xdr:cNvPr>
        <xdr:cNvSpPr txBox="1"/>
      </xdr:nvSpPr>
      <xdr:spPr>
        <a:xfrm>
          <a:off x="16370300" y="96045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151913</xdr:rowOff>
    </xdr:from>
    <xdr:to>
      <xdr:col>85</xdr:col>
      <xdr:colOff>177800</xdr:colOff>
      <xdr:row>57</xdr:row>
      <xdr:rowOff>82063</xdr:rowOff>
    </xdr:to>
    <xdr:sp macro="" textlink="">
      <xdr:nvSpPr>
        <xdr:cNvPr id="571" name="フローチャート: 判断 570">
          <a:extLst>
            <a:ext uri="{FF2B5EF4-FFF2-40B4-BE49-F238E27FC236}">
              <a16:creationId xmlns:a16="http://schemas.microsoft.com/office/drawing/2014/main" id="{00000000-0008-0000-0700-00003B020000}"/>
            </a:ext>
          </a:extLst>
        </xdr:cNvPr>
        <xdr:cNvSpPr/>
      </xdr:nvSpPr>
      <xdr:spPr>
        <a:xfrm>
          <a:off x="16268700" y="975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6431</xdr:rowOff>
    </xdr:from>
    <xdr:to>
      <xdr:col>81</xdr:col>
      <xdr:colOff>50800</xdr:colOff>
      <xdr:row>58</xdr:row>
      <xdr:rowOff>45181</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4592300" y="9950531"/>
          <a:ext cx="889000" cy="38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134670</xdr:rowOff>
    </xdr:from>
    <xdr:to>
      <xdr:col>81</xdr:col>
      <xdr:colOff>101600</xdr:colOff>
      <xdr:row>57</xdr:row>
      <xdr:rowOff>64820</xdr:rowOff>
    </xdr:to>
    <xdr:sp macro="" textlink="">
      <xdr:nvSpPr>
        <xdr:cNvPr id="573" name="フローチャート: 判断 572">
          <a:extLst>
            <a:ext uri="{FF2B5EF4-FFF2-40B4-BE49-F238E27FC236}">
              <a16:creationId xmlns:a16="http://schemas.microsoft.com/office/drawing/2014/main" id="{00000000-0008-0000-0700-00003D020000}"/>
            </a:ext>
          </a:extLst>
        </xdr:cNvPr>
        <xdr:cNvSpPr/>
      </xdr:nvSpPr>
      <xdr:spPr>
        <a:xfrm>
          <a:off x="15430500" y="973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81347</xdr:rowOff>
    </xdr:from>
    <xdr:ext cx="599010"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5181795" y="9511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39226</xdr:rowOff>
    </xdr:from>
    <xdr:to>
      <xdr:col>76</xdr:col>
      <xdr:colOff>114300</xdr:colOff>
      <xdr:row>58</xdr:row>
      <xdr:rowOff>45181</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3703300" y="9983326"/>
          <a:ext cx="889000" cy="5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146608</xdr:rowOff>
    </xdr:from>
    <xdr:to>
      <xdr:col>76</xdr:col>
      <xdr:colOff>165100</xdr:colOff>
      <xdr:row>57</xdr:row>
      <xdr:rowOff>76758</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4541500" y="9747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93285</xdr:rowOff>
    </xdr:from>
    <xdr:ext cx="599010"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4292795" y="9523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39226</xdr:rowOff>
    </xdr:from>
    <xdr:to>
      <xdr:col>71</xdr:col>
      <xdr:colOff>177800</xdr:colOff>
      <xdr:row>58</xdr:row>
      <xdr:rowOff>63771</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2814300" y="9983326"/>
          <a:ext cx="889000" cy="24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129426</xdr:rowOff>
    </xdr:from>
    <xdr:to>
      <xdr:col>72</xdr:col>
      <xdr:colOff>38100</xdr:colOff>
      <xdr:row>57</xdr:row>
      <xdr:rowOff>59576</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3652500" y="9730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76103</xdr:rowOff>
    </xdr:from>
    <xdr:ext cx="59901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3403795" y="9505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140102</xdr:rowOff>
    </xdr:from>
    <xdr:to>
      <xdr:col>67</xdr:col>
      <xdr:colOff>101600</xdr:colOff>
      <xdr:row>57</xdr:row>
      <xdr:rowOff>70252</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2763500" y="9741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86779</xdr:rowOff>
    </xdr:from>
    <xdr:ext cx="59901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2514795" y="9516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128489</xdr:rowOff>
    </xdr:from>
    <xdr:to>
      <xdr:col>85</xdr:col>
      <xdr:colOff>177800</xdr:colOff>
      <xdr:row>58</xdr:row>
      <xdr:rowOff>58639</xdr:rowOff>
    </xdr:to>
    <xdr:sp macro="" textlink="">
      <xdr:nvSpPr>
        <xdr:cNvPr id="588" name="楕円 587">
          <a:extLst>
            <a:ext uri="{FF2B5EF4-FFF2-40B4-BE49-F238E27FC236}">
              <a16:creationId xmlns:a16="http://schemas.microsoft.com/office/drawing/2014/main" id="{00000000-0008-0000-0700-00004C020000}"/>
            </a:ext>
          </a:extLst>
        </xdr:cNvPr>
        <xdr:cNvSpPr/>
      </xdr:nvSpPr>
      <xdr:spPr>
        <a:xfrm>
          <a:off x="16268700" y="9901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43416</xdr:rowOff>
    </xdr:from>
    <xdr:ext cx="534377" cy="259045"/>
    <xdr:sp macro="" textlink="">
      <xdr:nvSpPr>
        <xdr:cNvPr id="589" name="教育費該当値テキスト">
          <a:extLst>
            <a:ext uri="{FF2B5EF4-FFF2-40B4-BE49-F238E27FC236}">
              <a16:creationId xmlns:a16="http://schemas.microsoft.com/office/drawing/2014/main" id="{00000000-0008-0000-0700-00004D020000}"/>
            </a:ext>
          </a:extLst>
        </xdr:cNvPr>
        <xdr:cNvSpPr txBox="1"/>
      </xdr:nvSpPr>
      <xdr:spPr>
        <a:xfrm>
          <a:off x="16370300" y="9816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127081</xdr:rowOff>
    </xdr:from>
    <xdr:to>
      <xdr:col>81</xdr:col>
      <xdr:colOff>101600</xdr:colOff>
      <xdr:row>58</xdr:row>
      <xdr:rowOff>57231</xdr:rowOff>
    </xdr:to>
    <xdr:sp macro="" textlink="">
      <xdr:nvSpPr>
        <xdr:cNvPr id="590" name="楕円 589">
          <a:extLst>
            <a:ext uri="{FF2B5EF4-FFF2-40B4-BE49-F238E27FC236}">
              <a16:creationId xmlns:a16="http://schemas.microsoft.com/office/drawing/2014/main" id="{00000000-0008-0000-0700-00004E020000}"/>
            </a:ext>
          </a:extLst>
        </xdr:cNvPr>
        <xdr:cNvSpPr/>
      </xdr:nvSpPr>
      <xdr:spPr>
        <a:xfrm>
          <a:off x="15430500" y="9899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48358</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14111" y="9992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165831</xdr:rowOff>
    </xdr:from>
    <xdr:to>
      <xdr:col>76</xdr:col>
      <xdr:colOff>165100</xdr:colOff>
      <xdr:row>58</xdr:row>
      <xdr:rowOff>95981</xdr:rowOff>
    </xdr:to>
    <xdr:sp macro="" textlink="">
      <xdr:nvSpPr>
        <xdr:cNvPr id="592" name="楕円 591">
          <a:extLst>
            <a:ext uri="{FF2B5EF4-FFF2-40B4-BE49-F238E27FC236}">
              <a16:creationId xmlns:a16="http://schemas.microsoft.com/office/drawing/2014/main" id="{00000000-0008-0000-0700-000050020000}"/>
            </a:ext>
          </a:extLst>
        </xdr:cNvPr>
        <xdr:cNvSpPr/>
      </xdr:nvSpPr>
      <xdr:spPr>
        <a:xfrm>
          <a:off x="14541500" y="993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87108</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4325111" y="10031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159876</xdr:rowOff>
    </xdr:from>
    <xdr:to>
      <xdr:col>72</xdr:col>
      <xdr:colOff>38100</xdr:colOff>
      <xdr:row>58</xdr:row>
      <xdr:rowOff>90026</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3652500" y="9932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81153</xdr:rowOff>
    </xdr:from>
    <xdr:ext cx="534377"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3436111" y="10025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12971</xdr:rowOff>
    </xdr:from>
    <xdr:to>
      <xdr:col>67</xdr:col>
      <xdr:colOff>101600</xdr:colOff>
      <xdr:row>58</xdr:row>
      <xdr:rowOff>114571</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2763500" y="9957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105698</xdr:rowOff>
    </xdr:from>
    <xdr:ext cx="534377"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2547111" y="10049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7" name="直線コネクタ 606">
          <a:extLst>
            <a:ext uri="{FF2B5EF4-FFF2-40B4-BE49-F238E27FC236}">
              <a16:creationId xmlns:a16="http://schemas.microsoft.com/office/drawing/2014/main" id="{00000000-0008-0000-0700-00005F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8" name="直線コネクタ 607">
          <a:extLst>
            <a:ext uri="{FF2B5EF4-FFF2-40B4-BE49-F238E27FC236}">
              <a16:creationId xmlns:a16="http://schemas.microsoft.com/office/drawing/2014/main" id="{00000000-0008-0000-0700-000060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0" name="災害復旧費グラフ枠">
          <a:extLst>
            <a:ext uri="{FF2B5EF4-FFF2-40B4-BE49-F238E27FC236}">
              <a16:creationId xmlns:a16="http://schemas.microsoft.com/office/drawing/2014/main" id="{00000000-0008-0000-0700-00006C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98434</xdr:rowOff>
    </xdr:from>
    <xdr:to>
      <xdr:col>85</xdr:col>
      <xdr:colOff>126364</xdr:colOff>
      <xdr:row>79</xdr:row>
      <xdr:rowOff>44450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flipV="1">
          <a:off x="16317595" y="12271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2" name="災害復旧費最小値テキスト">
          <a:extLst>
            <a:ext uri="{FF2B5EF4-FFF2-40B4-BE49-F238E27FC236}">
              <a16:creationId xmlns:a16="http://schemas.microsoft.com/office/drawing/2014/main" id="{00000000-0008-0000-0700-00006E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45111</xdr:rowOff>
    </xdr:from>
    <xdr:ext cx="599010" cy="259045"/>
    <xdr:sp macro="" textlink="">
      <xdr:nvSpPr>
        <xdr:cNvPr id="624" name="災害復旧費最大値テキスト">
          <a:extLst>
            <a:ext uri="{FF2B5EF4-FFF2-40B4-BE49-F238E27FC236}">
              <a16:creationId xmlns:a16="http://schemas.microsoft.com/office/drawing/2014/main" id="{00000000-0008-0000-0700-000070020000}"/>
            </a:ext>
          </a:extLst>
        </xdr:cNvPr>
        <xdr:cNvSpPr txBox="1"/>
      </xdr:nvSpPr>
      <xdr:spPr>
        <a:xfrm>
          <a:off x="16370300" y="12046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345,831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98434</xdr:rowOff>
    </xdr:from>
    <xdr:to>
      <xdr:col>86</xdr:col>
      <xdr:colOff>25400</xdr:colOff>
      <xdr:row>71</xdr:row>
      <xdr:rowOff>98434</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6230600" y="12271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116776</xdr:rowOff>
    </xdr:from>
    <xdr:to>
      <xdr:col>85</xdr:col>
      <xdr:colOff>127000</xdr:colOff>
      <xdr:row>79</xdr:row>
      <xdr:rowOff>25716</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flipV="1">
          <a:off x="15481300" y="13489876"/>
          <a:ext cx="838200" cy="80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70432</xdr:rowOff>
    </xdr:from>
    <xdr:ext cx="534377" cy="259045"/>
    <xdr:sp macro="" textlink="">
      <xdr:nvSpPr>
        <xdr:cNvPr id="627" name="災害復旧費平均値テキスト">
          <a:extLst>
            <a:ext uri="{FF2B5EF4-FFF2-40B4-BE49-F238E27FC236}">
              <a16:creationId xmlns:a16="http://schemas.microsoft.com/office/drawing/2014/main" id="{00000000-0008-0000-0700-000073020000}"/>
            </a:ext>
          </a:extLst>
        </xdr:cNvPr>
        <xdr:cNvSpPr txBox="1"/>
      </xdr:nvSpPr>
      <xdr:spPr>
        <a:xfrm>
          <a:off x="16370300" y="13443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92005</xdr:rowOff>
    </xdr:from>
    <xdr:to>
      <xdr:col>85</xdr:col>
      <xdr:colOff>177800</xdr:colOff>
      <xdr:row>79</xdr:row>
      <xdr:rowOff>22155</xdr:rowOff>
    </xdr:to>
    <xdr:sp macro="" textlink="">
      <xdr:nvSpPr>
        <xdr:cNvPr id="628" name="フローチャート: 判断 627">
          <a:extLst>
            <a:ext uri="{FF2B5EF4-FFF2-40B4-BE49-F238E27FC236}">
              <a16:creationId xmlns:a16="http://schemas.microsoft.com/office/drawing/2014/main" id="{00000000-0008-0000-0700-000074020000}"/>
            </a:ext>
          </a:extLst>
        </xdr:cNvPr>
        <xdr:cNvSpPr/>
      </xdr:nvSpPr>
      <xdr:spPr>
        <a:xfrm>
          <a:off x="16268700" y="13465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25716</xdr:rowOff>
    </xdr:from>
    <xdr:to>
      <xdr:col>81</xdr:col>
      <xdr:colOff>50800</xdr:colOff>
      <xdr:row>79</xdr:row>
      <xdr:rowOff>42149</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4592300" y="13570266"/>
          <a:ext cx="889000" cy="16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100532</xdr:rowOff>
    </xdr:from>
    <xdr:to>
      <xdr:col>81</xdr:col>
      <xdr:colOff>101600</xdr:colOff>
      <xdr:row>79</xdr:row>
      <xdr:rowOff>30682</xdr:rowOff>
    </xdr:to>
    <xdr:sp macro="" textlink="">
      <xdr:nvSpPr>
        <xdr:cNvPr id="630" name="フローチャート: 判断 629">
          <a:extLst>
            <a:ext uri="{FF2B5EF4-FFF2-40B4-BE49-F238E27FC236}">
              <a16:creationId xmlns:a16="http://schemas.microsoft.com/office/drawing/2014/main" id="{00000000-0008-0000-0700-000076020000}"/>
            </a:ext>
          </a:extLst>
        </xdr:cNvPr>
        <xdr:cNvSpPr/>
      </xdr:nvSpPr>
      <xdr:spPr>
        <a:xfrm>
          <a:off x="15430500" y="13473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47209</xdr:rowOff>
    </xdr:from>
    <xdr:ext cx="534377"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5214111" y="1324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25656</xdr:rowOff>
    </xdr:from>
    <xdr:to>
      <xdr:col>76</xdr:col>
      <xdr:colOff>114300</xdr:colOff>
      <xdr:row>79</xdr:row>
      <xdr:rowOff>42149</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3703300" y="13570206"/>
          <a:ext cx="889000" cy="16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94204</xdr:rowOff>
    </xdr:from>
    <xdr:to>
      <xdr:col>76</xdr:col>
      <xdr:colOff>165100</xdr:colOff>
      <xdr:row>79</xdr:row>
      <xdr:rowOff>24354</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4541500" y="1346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40881</xdr:rowOff>
    </xdr:from>
    <xdr:ext cx="534377"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4325111" y="13242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53392</xdr:rowOff>
    </xdr:from>
    <xdr:to>
      <xdr:col>71</xdr:col>
      <xdr:colOff>177800</xdr:colOff>
      <xdr:row>79</xdr:row>
      <xdr:rowOff>25656</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2814300" y="13426492"/>
          <a:ext cx="889000" cy="143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109722</xdr:rowOff>
    </xdr:from>
    <xdr:to>
      <xdr:col>72</xdr:col>
      <xdr:colOff>38100</xdr:colOff>
      <xdr:row>79</xdr:row>
      <xdr:rowOff>39872</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3652500" y="13482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56399</xdr:rowOff>
    </xdr:from>
    <xdr:ext cx="534377"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3436111" y="13258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95960</xdr:rowOff>
    </xdr:from>
    <xdr:to>
      <xdr:col>67</xdr:col>
      <xdr:colOff>101600</xdr:colOff>
      <xdr:row>79</xdr:row>
      <xdr:rowOff>26110</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2763500" y="1346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17237</xdr:rowOff>
    </xdr:from>
    <xdr:ext cx="534377"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2547111" y="13561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65976</xdr:rowOff>
    </xdr:from>
    <xdr:to>
      <xdr:col>85</xdr:col>
      <xdr:colOff>177800</xdr:colOff>
      <xdr:row>78</xdr:row>
      <xdr:rowOff>167576</xdr:rowOff>
    </xdr:to>
    <xdr:sp macro="" textlink="">
      <xdr:nvSpPr>
        <xdr:cNvPr id="645" name="楕円 644">
          <a:extLst>
            <a:ext uri="{FF2B5EF4-FFF2-40B4-BE49-F238E27FC236}">
              <a16:creationId xmlns:a16="http://schemas.microsoft.com/office/drawing/2014/main" id="{00000000-0008-0000-0700-000085020000}"/>
            </a:ext>
          </a:extLst>
        </xdr:cNvPr>
        <xdr:cNvSpPr/>
      </xdr:nvSpPr>
      <xdr:spPr>
        <a:xfrm>
          <a:off x="16268700" y="13439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25353</xdr:rowOff>
    </xdr:from>
    <xdr:ext cx="534377" cy="259045"/>
    <xdr:sp macro="" textlink="">
      <xdr:nvSpPr>
        <xdr:cNvPr id="646" name="災害復旧費該当値テキスト">
          <a:extLst>
            <a:ext uri="{FF2B5EF4-FFF2-40B4-BE49-F238E27FC236}">
              <a16:creationId xmlns:a16="http://schemas.microsoft.com/office/drawing/2014/main" id="{00000000-0008-0000-0700-000086020000}"/>
            </a:ext>
          </a:extLst>
        </xdr:cNvPr>
        <xdr:cNvSpPr txBox="1"/>
      </xdr:nvSpPr>
      <xdr:spPr>
        <a:xfrm>
          <a:off x="16370300" y="13227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146366</xdr:rowOff>
    </xdr:from>
    <xdr:to>
      <xdr:col>81</xdr:col>
      <xdr:colOff>101600</xdr:colOff>
      <xdr:row>79</xdr:row>
      <xdr:rowOff>76516</xdr:rowOff>
    </xdr:to>
    <xdr:sp macro="" textlink="">
      <xdr:nvSpPr>
        <xdr:cNvPr id="647" name="楕円 646">
          <a:extLst>
            <a:ext uri="{FF2B5EF4-FFF2-40B4-BE49-F238E27FC236}">
              <a16:creationId xmlns:a16="http://schemas.microsoft.com/office/drawing/2014/main" id="{00000000-0008-0000-0700-000087020000}"/>
            </a:ext>
          </a:extLst>
        </xdr:cNvPr>
        <xdr:cNvSpPr/>
      </xdr:nvSpPr>
      <xdr:spPr>
        <a:xfrm>
          <a:off x="15430500" y="1351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67643</xdr:rowOff>
    </xdr:from>
    <xdr:ext cx="469744"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46428" y="13612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162799</xdr:rowOff>
    </xdr:from>
    <xdr:to>
      <xdr:col>76</xdr:col>
      <xdr:colOff>165100</xdr:colOff>
      <xdr:row>79</xdr:row>
      <xdr:rowOff>92949</xdr:rowOff>
    </xdr:to>
    <xdr:sp macro="" textlink="">
      <xdr:nvSpPr>
        <xdr:cNvPr id="649" name="楕円 648">
          <a:extLst>
            <a:ext uri="{FF2B5EF4-FFF2-40B4-BE49-F238E27FC236}">
              <a16:creationId xmlns:a16="http://schemas.microsoft.com/office/drawing/2014/main" id="{00000000-0008-0000-0700-000089020000}"/>
            </a:ext>
          </a:extLst>
        </xdr:cNvPr>
        <xdr:cNvSpPr/>
      </xdr:nvSpPr>
      <xdr:spPr>
        <a:xfrm>
          <a:off x="14541500" y="13535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84076</xdr:rowOff>
    </xdr:from>
    <xdr:ext cx="378565"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403017" y="136286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146306</xdr:rowOff>
    </xdr:from>
    <xdr:to>
      <xdr:col>72</xdr:col>
      <xdr:colOff>38100</xdr:colOff>
      <xdr:row>79</xdr:row>
      <xdr:rowOff>76456</xdr:rowOff>
    </xdr:to>
    <xdr:sp macro="" textlink="">
      <xdr:nvSpPr>
        <xdr:cNvPr id="651" name="楕円 650">
          <a:extLst>
            <a:ext uri="{FF2B5EF4-FFF2-40B4-BE49-F238E27FC236}">
              <a16:creationId xmlns:a16="http://schemas.microsoft.com/office/drawing/2014/main" id="{00000000-0008-0000-0700-00008B020000}"/>
            </a:ext>
          </a:extLst>
        </xdr:cNvPr>
        <xdr:cNvSpPr/>
      </xdr:nvSpPr>
      <xdr:spPr>
        <a:xfrm>
          <a:off x="13652500" y="13519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67583</xdr:rowOff>
    </xdr:from>
    <xdr:ext cx="469744"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3468428" y="13612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2592</xdr:rowOff>
    </xdr:from>
    <xdr:to>
      <xdr:col>67</xdr:col>
      <xdr:colOff>101600</xdr:colOff>
      <xdr:row>78</xdr:row>
      <xdr:rowOff>104192</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2763500" y="13375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120719</xdr:rowOff>
    </xdr:from>
    <xdr:ext cx="534377"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547111" y="13150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5" name="直線コネクタ 664">
          <a:extLst>
            <a:ext uri="{FF2B5EF4-FFF2-40B4-BE49-F238E27FC236}">
              <a16:creationId xmlns:a16="http://schemas.microsoft.com/office/drawing/2014/main" id="{00000000-0008-0000-0700-000099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7" name="公債費グラフ枠">
          <a:extLst>
            <a:ext uri="{FF2B5EF4-FFF2-40B4-BE49-F238E27FC236}">
              <a16:creationId xmlns:a16="http://schemas.microsoft.com/office/drawing/2014/main" id="{00000000-0008-0000-0700-0000A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13402</xdr:rowOff>
    </xdr:from>
    <xdr:to>
      <xdr:col>85</xdr:col>
      <xdr:colOff>126364</xdr:colOff>
      <xdr:row>99</xdr:row>
      <xdr:rowOff>43918</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flipV="1">
          <a:off x="16317595" y="15615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47745</xdr:rowOff>
    </xdr:from>
    <xdr:ext cx="378565" cy="259045"/>
    <xdr:sp macro="" textlink="">
      <xdr:nvSpPr>
        <xdr:cNvPr id="679" name="公債費最小値テキスト">
          <a:extLst>
            <a:ext uri="{FF2B5EF4-FFF2-40B4-BE49-F238E27FC236}">
              <a16:creationId xmlns:a16="http://schemas.microsoft.com/office/drawing/2014/main" id="{00000000-0008-0000-0700-0000A7020000}"/>
            </a:ext>
          </a:extLst>
        </xdr:cNvPr>
        <xdr:cNvSpPr txBox="1"/>
      </xdr:nvSpPr>
      <xdr:spPr>
        <a:xfrm>
          <a:off x="16370300" y="17021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43918</xdr:rowOff>
    </xdr:from>
    <xdr:to>
      <xdr:col>86</xdr:col>
      <xdr:colOff>25400</xdr:colOff>
      <xdr:row>99</xdr:row>
      <xdr:rowOff>43918</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6230600" y="17017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131529</xdr:rowOff>
    </xdr:from>
    <xdr:ext cx="599010" cy="259045"/>
    <xdr:sp macro="" textlink="">
      <xdr:nvSpPr>
        <xdr:cNvPr id="681" name="公債費最大値テキスト">
          <a:extLst>
            <a:ext uri="{FF2B5EF4-FFF2-40B4-BE49-F238E27FC236}">
              <a16:creationId xmlns:a16="http://schemas.microsoft.com/office/drawing/2014/main" id="{00000000-0008-0000-0700-0000A9020000}"/>
            </a:ext>
          </a:extLst>
        </xdr:cNvPr>
        <xdr:cNvSpPr txBox="1"/>
      </xdr:nvSpPr>
      <xdr:spPr>
        <a:xfrm>
          <a:off x="16370300" y="15390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736,298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13402</xdr:rowOff>
    </xdr:from>
    <xdr:to>
      <xdr:col>86</xdr:col>
      <xdr:colOff>25400</xdr:colOff>
      <xdr:row>91</xdr:row>
      <xdr:rowOff>13402</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6230600" y="15615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24774</xdr:rowOff>
    </xdr:from>
    <xdr:to>
      <xdr:col>85</xdr:col>
      <xdr:colOff>127000</xdr:colOff>
      <xdr:row>98</xdr:row>
      <xdr:rowOff>34933</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flipV="1">
          <a:off x="15481300" y="16826874"/>
          <a:ext cx="838200" cy="10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85726</xdr:rowOff>
    </xdr:from>
    <xdr:ext cx="599010" cy="259045"/>
    <xdr:sp macro="" textlink="">
      <xdr:nvSpPr>
        <xdr:cNvPr id="684" name="公債費平均値テキスト">
          <a:extLst>
            <a:ext uri="{FF2B5EF4-FFF2-40B4-BE49-F238E27FC236}">
              <a16:creationId xmlns:a16="http://schemas.microsoft.com/office/drawing/2014/main" id="{00000000-0008-0000-0700-0000AC020000}"/>
            </a:ext>
          </a:extLst>
        </xdr:cNvPr>
        <xdr:cNvSpPr txBox="1"/>
      </xdr:nvSpPr>
      <xdr:spPr>
        <a:xfrm>
          <a:off x="16370300" y="165449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62849</xdr:rowOff>
    </xdr:from>
    <xdr:to>
      <xdr:col>85</xdr:col>
      <xdr:colOff>177800</xdr:colOff>
      <xdr:row>97</xdr:row>
      <xdr:rowOff>164449</xdr:rowOff>
    </xdr:to>
    <xdr:sp macro="" textlink="">
      <xdr:nvSpPr>
        <xdr:cNvPr id="685" name="フローチャート: 判断 684">
          <a:extLst>
            <a:ext uri="{FF2B5EF4-FFF2-40B4-BE49-F238E27FC236}">
              <a16:creationId xmlns:a16="http://schemas.microsoft.com/office/drawing/2014/main" id="{00000000-0008-0000-0700-0000AD020000}"/>
            </a:ext>
          </a:extLst>
        </xdr:cNvPr>
        <xdr:cNvSpPr/>
      </xdr:nvSpPr>
      <xdr:spPr>
        <a:xfrm>
          <a:off x="162687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26383</xdr:rowOff>
    </xdr:from>
    <xdr:to>
      <xdr:col>81</xdr:col>
      <xdr:colOff>50800</xdr:colOff>
      <xdr:row>98</xdr:row>
      <xdr:rowOff>34933</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4592300" y="16828483"/>
          <a:ext cx="889000" cy="8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53711</xdr:rowOff>
    </xdr:from>
    <xdr:to>
      <xdr:col>81</xdr:col>
      <xdr:colOff>101600</xdr:colOff>
      <xdr:row>97</xdr:row>
      <xdr:rowOff>155311</xdr:rowOff>
    </xdr:to>
    <xdr:sp macro="" textlink="">
      <xdr:nvSpPr>
        <xdr:cNvPr id="687" name="フローチャート: 判断 686">
          <a:extLst>
            <a:ext uri="{FF2B5EF4-FFF2-40B4-BE49-F238E27FC236}">
              <a16:creationId xmlns:a16="http://schemas.microsoft.com/office/drawing/2014/main" id="{00000000-0008-0000-0700-0000AF020000}"/>
            </a:ext>
          </a:extLst>
        </xdr:cNvPr>
        <xdr:cNvSpPr/>
      </xdr:nvSpPr>
      <xdr:spPr>
        <a:xfrm>
          <a:off x="15430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388</xdr:rowOff>
    </xdr:from>
    <xdr:ext cx="599010"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5181795" y="16459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164680</xdr:rowOff>
    </xdr:from>
    <xdr:to>
      <xdr:col>76</xdr:col>
      <xdr:colOff>114300</xdr:colOff>
      <xdr:row>98</xdr:row>
      <xdr:rowOff>26383</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3703300" y="16795330"/>
          <a:ext cx="889000" cy="33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58032</xdr:rowOff>
    </xdr:from>
    <xdr:to>
      <xdr:col>76</xdr:col>
      <xdr:colOff>165100</xdr:colOff>
      <xdr:row>97</xdr:row>
      <xdr:rowOff>159632</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4541500" y="16688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4709</xdr:rowOff>
    </xdr:from>
    <xdr:ext cx="599010"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4292795" y="16463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164680</xdr:rowOff>
    </xdr:from>
    <xdr:to>
      <xdr:col>71</xdr:col>
      <xdr:colOff>177800</xdr:colOff>
      <xdr:row>98</xdr:row>
      <xdr:rowOff>55102</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flipV="1">
          <a:off x="12814300" y="16795330"/>
          <a:ext cx="889000" cy="61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57916</xdr:rowOff>
    </xdr:from>
    <xdr:to>
      <xdr:col>72</xdr:col>
      <xdr:colOff>38100</xdr:colOff>
      <xdr:row>97</xdr:row>
      <xdr:rowOff>159516</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3652500" y="1668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4593</xdr:rowOff>
    </xdr:from>
    <xdr:ext cx="59901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3403795" y="16463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52617</xdr:rowOff>
    </xdr:from>
    <xdr:to>
      <xdr:col>67</xdr:col>
      <xdr:colOff>101600</xdr:colOff>
      <xdr:row>97</xdr:row>
      <xdr:rowOff>154217</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2763500" y="16683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170744</xdr:rowOff>
    </xdr:from>
    <xdr:ext cx="59901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2514795" y="16458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145424</xdr:rowOff>
    </xdr:from>
    <xdr:to>
      <xdr:col>85</xdr:col>
      <xdr:colOff>177800</xdr:colOff>
      <xdr:row>98</xdr:row>
      <xdr:rowOff>75574</xdr:rowOff>
    </xdr:to>
    <xdr:sp macro="" textlink="">
      <xdr:nvSpPr>
        <xdr:cNvPr id="702" name="楕円 701">
          <a:extLst>
            <a:ext uri="{FF2B5EF4-FFF2-40B4-BE49-F238E27FC236}">
              <a16:creationId xmlns:a16="http://schemas.microsoft.com/office/drawing/2014/main" id="{00000000-0008-0000-0700-0000BE020000}"/>
            </a:ext>
          </a:extLst>
        </xdr:cNvPr>
        <xdr:cNvSpPr/>
      </xdr:nvSpPr>
      <xdr:spPr>
        <a:xfrm>
          <a:off x="16268700" y="16776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123851</xdr:rowOff>
    </xdr:from>
    <xdr:ext cx="599010" cy="259045"/>
    <xdr:sp macro="" textlink="">
      <xdr:nvSpPr>
        <xdr:cNvPr id="703" name="公債費該当値テキスト">
          <a:extLst>
            <a:ext uri="{FF2B5EF4-FFF2-40B4-BE49-F238E27FC236}">
              <a16:creationId xmlns:a16="http://schemas.microsoft.com/office/drawing/2014/main" id="{00000000-0008-0000-0700-0000BF020000}"/>
            </a:ext>
          </a:extLst>
        </xdr:cNvPr>
        <xdr:cNvSpPr txBox="1"/>
      </xdr:nvSpPr>
      <xdr:spPr>
        <a:xfrm>
          <a:off x="16370300" y="16754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155583</xdr:rowOff>
    </xdr:from>
    <xdr:to>
      <xdr:col>81</xdr:col>
      <xdr:colOff>101600</xdr:colOff>
      <xdr:row>98</xdr:row>
      <xdr:rowOff>85733</xdr:rowOff>
    </xdr:to>
    <xdr:sp macro="" textlink="">
      <xdr:nvSpPr>
        <xdr:cNvPr id="704" name="楕円 703">
          <a:extLst>
            <a:ext uri="{FF2B5EF4-FFF2-40B4-BE49-F238E27FC236}">
              <a16:creationId xmlns:a16="http://schemas.microsoft.com/office/drawing/2014/main" id="{00000000-0008-0000-0700-0000C0020000}"/>
            </a:ext>
          </a:extLst>
        </xdr:cNvPr>
        <xdr:cNvSpPr/>
      </xdr:nvSpPr>
      <xdr:spPr>
        <a:xfrm>
          <a:off x="15430500" y="16786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76860</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14111" y="16878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147033</xdr:rowOff>
    </xdr:from>
    <xdr:to>
      <xdr:col>76</xdr:col>
      <xdr:colOff>165100</xdr:colOff>
      <xdr:row>98</xdr:row>
      <xdr:rowOff>77183</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4541500" y="1677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68310</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325111" y="1687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113880</xdr:rowOff>
    </xdr:from>
    <xdr:to>
      <xdr:col>72</xdr:col>
      <xdr:colOff>38100</xdr:colOff>
      <xdr:row>98</xdr:row>
      <xdr:rowOff>44030</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3652500" y="1674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35157</xdr:rowOff>
    </xdr:from>
    <xdr:ext cx="59901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3403795" y="16837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4302</xdr:rowOff>
    </xdr:from>
    <xdr:to>
      <xdr:col>67</xdr:col>
      <xdr:colOff>101600</xdr:colOff>
      <xdr:row>98</xdr:row>
      <xdr:rowOff>105902</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2763500" y="16806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97029</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547111" y="16899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諸支出金グラフ枠">
          <a:extLst>
            <a:ext uri="{FF2B5EF4-FFF2-40B4-BE49-F238E27FC236}">
              <a16:creationId xmlns:a16="http://schemas.microsoft.com/office/drawing/2014/main" id="{00000000-0008-0000-0700-0000D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34270</xdr:rowOff>
    </xdr:from>
    <xdr:to>
      <xdr:col>116</xdr:col>
      <xdr:colOff>62864</xdr:colOff>
      <xdr:row>38</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flipV="1">
          <a:off x="22159595" y="5177770"/>
          <a:ext cx="1269" cy="1477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10258</xdr:rowOff>
    </xdr:from>
    <xdr:ext cx="249299" cy="259045"/>
    <xdr:sp macro="" textlink="">
      <xdr:nvSpPr>
        <xdr:cNvPr id="734" name="諸支出金最小値テキスト">
          <a:extLst>
            <a:ext uri="{FF2B5EF4-FFF2-40B4-BE49-F238E27FC236}">
              <a16:creationId xmlns:a16="http://schemas.microsoft.com/office/drawing/2014/main" id="{00000000-0008-0000-0700-0000DE020000}"/>
            </a:ext>
          </a:extLst>
        </xdr:cNvPr>
        <xdr:cNvSpPr txBox="1"/>
      </xdr:nvSpPr>
      <xdr:spPr>
        <a:xfrm>
          <a:off x="22212300" y="6696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152397</xdr:rowOff>
    </xdr:from>
    <xdr:ext cx="534377" cy="259045"/>
    <xdr:sp macro="" textlink="">
      <xdr:nvSpPr>
        <xdr:cNvPr id="736" name="諸支出金最大値テキスト">
          <a:extLst>
            <a:ext uri="{FF2B5EF4-FFF2-40B4-BE49-F238E27FC236}">
              <a16:creationId xmlns:a16="http://schemas.microsoft.com/office/drawing/2014/main" id="{00000000-0008-0000-0700-0000E0020000}"/>
            </a:ext>
          </a:extLst>
        </xdr:cNvPr>
        <xdr:cNvSpPr txBox="1"/>
      </xdr:nvSpPr>
      <xdr:spPr>
        <a:xfrm>
          <a:off x="22212300" y="4952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32,306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34270</xdr:rowOff>
    </xdr:from>
    <xdr:to>
      <xdr:col>116</xdr:col>
      <xdr:colOff>152400</xdr:colOff>
      <xdr:row>30</xdr:row>
      <xdr:rowOff>34270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22072600" y="5177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99158</xdr:rowOff>
    </xdr:from>
    <xdr:ext cx="378565" cy="259045"/>
    <xdr:sp macro="" textlink="">
      <xdr:nvSpPr>
        <xdr:cNvPr id="739" name="諸支出金平均値テキスト">
          <a:extLst>
            <a:ext uri="{FF2B5EF4-FFF2-40B4-BE49-F238E27FC236}">
              <a16:creationId xmlns:a16="http://schemas.microsoft.com/office/drawing/2014/main" id="{00000000-0008-0000-0700-0000E3020000}"/>
            </a:ext>
          </a:extLst>
        </xdr:cNvPr>
        <xdr:cNvSpPr txBox="1"/>
      </xdr:nvSpPr>
      <xdr:spPr>
        <a:xfrm>
          <a:off x="22212300" y="64428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76281</xdr:rowOff>
    </xdr:from>
    <xdr:to>
      <xdr:col>116</xdr:col>
      <xdr:colOff>114300</xdr:colOff>
      <xdr:row>39</xdr:row>
      <xdr:rowOff>6431</xdr:rowOff>
    </xdr:to>
    <xdr:sp macro="" textlink="">
      <xdr:nvSpPr>
        <xdr:cNvPr id="740" name="フローチャート: 判断 739">
          <a:extLst>
            <a:ext uri="{FF2B5EF4-FFF2-40B4-BE49-F238E27FC236}">
              <a16:creationId xmlns:a16="http://schemas.microsoft.com/office/drawing/2014/main" id="{00000000-0008-0000-0700-0000E4020000}"/>
            </a:ext>
          </a:extLst>
        </xdr:cNvPr>
        <xdr:cNvSpPr/>
      </xdr:nvSpPr>
      <xdr:spPr>
        <a:xfrm>
          <a:off x="22110700" y="659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69241</xdr:rowOff>
    </xdr:from>
    <xdr:to>
      <xdr:col>112</xdr:col>
      <xdr:colOff>38100</xdr:colOff>
      <xdr:row>38</xdr:row>
      <xdr:rowOff>170841</xdr:rowOff>
    </xdr:to>
    <xdr:sp macro="" textlink="">
      <xdr:nvSpPr>
        <xdr:cNvPr id="742" name="フローチャート: 判断 741">
          <a:extLst>
            <a:ext uri="{FF2B5EF4-FFF2-40B4-BE49-F238E27FC236}">
              <a16:creationId xmlns:a16="http://schemas.microsoft.com/office/drawing/2014/main" id="{00000000-0008-0000-0700-0000E6020000}"/>
            </a:ext>
          </a:extLst>
        </xdr:cNvPr>
        <xdr:cNvSpPr/>
      </xdr:nvSpPr>
      <xdr:spPr>
        <a:xfrm>
          <a:off x="21272500" y="658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15917</xdr:rowOff>
    </xdr:from>
    <xdr:ext cx="378565"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21134017" y="635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60599</xdr:rowOff>
    </xdr:from>
    <xdr:to>
      <xdr:col>107</xdr:col>
      <xdr:colOff>101600</xdr:colOff>
      <xdr:row>38</xdr:row>
      <xdr:rowOff>162199</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0383500" y="65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7276</xdr:rowOff>
    </xdr:from>
    <xdr:ext cx="378565"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20245017" y="6350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63571</xdr:rowOff>
    </xdr:from>
    <xdr:to>
      <xdr:col>102</xdr:col>
      <xdr:colOff>165100</xdr:colOff>
      <xdr:row>38</xdr:row>
      <xdr:rowOff>165171</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19494500" y="657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10248</xdr:rowOff>
    </xdr:from>
    <xdr:ext cx="378565"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9356017" y="63538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151674</xdr:rowOff>
    </xdr:from>
    <xdr:to>
      <xdr:col>98</xdr:col>
      <xdr:colOff>38100</xdr:colOff>
      <xdr:row>38</xdr:row>
      <xdr:rowOff>81824</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18605500" y="649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98351</xdr:rowOff>
    </xdr:from>
    <xdr:ext cx="469744"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18421428" y="6270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7" name="楕円 756">
          <a:extLst>
            <a:ext uri="{FF2B5EF4-FFF2-40B4-BE49-F238E27FC236}">
              <a16:creationId xmlns:a16="http://schemas.microsoft.com/office/drawing/2014/main" id="{00000000-0008-0000-0700-0000F5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54708</xdr:rowOff>
    </xdr:from>
    <xdr:ext cx="249299" cy="259045"/>
    <xdr:sp macro="" textlink="">
      <xdr:nvSpPr>
        <xdr:cNvPr id="758" name="諸支出金該当値テキスト">
          <a:extLst>
            <a:ext uri="{FF2B5EF4-FFF2-40B4-BE49-F238E27FC236}">
              <a16:creationId xmlns:a16="http://schemas.microsoft.com/office/drawing/2014/main" id="{00000000-0008-0000-0700-0000F6020000}"/>
            </a:ext>
          </a:extLst>
        </xdr:cNvPr>
        <xdr:cNvSpPr txBox="1"/>
      </xdr:nvSpPr>
      <xdr:spPr>
        <a:xfrm>
          <a:off x="22212300" y="6569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9" name="楕円 758">
          <a:extLst>
            <a:ext uri="{FF2B5EF4-FFF2-40B4-BE49-F238E27FC236}">
              <a16:creationId xmlns:a16="http://schemas.microsoft.com/office/drawing/2014/main" id="{00000000-0008-0000-0700-0000F7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a:extLst>
            <a:ext uri="{FF2B5EF4-FFF2-40B4-BE49-F238E27FC236}">
              <a16:creationId xmlns:a16="http://schemas.microsoft.com/office/drawing/2014/main" id="{00000000-0008-0000-0700-00000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50</xdr:row>
      <xdr:rowOff>111777</xdr:rowOff>
    </xdr:from>
    <xdr:ext cx="531299"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7756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4" name="テキスト ボックス 783">
          <a:extLst>
            <a:ext uri="{FF2B5EF4-FFF2-40B4-BE49-F238E27FC236}">
              <a16:creationId xmlns:a16="http://schemas.microsoft.com/office/drawing/2014/main" id="{00000000-0008-0000-0700-000010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前年度繰上充用金グラフ枠">
          <a:extLst>
            <a:ext uri="{FF2B5EF4-FFF2-40B4-BE49-F238E27FC236}">
              <a16:creationId xmlns:a16="http://schemas.microsoft.com/office/drawing/2014/main" id="{00000000-0008-0000-0700-000011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40716</xdr:rowOff>
    </xdr:from>
    <xdr:to>
      <xdr:col>116</xdr:col>
      <xdr:colOff>62864</xdr:colOff>
      <xdr:row>58</xdr:row>
      <xdr:rowOff>25400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flipV="1">
          <a:off x="22159595" y="8784666"/>
          <a:ext cx="1269" cy="1184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76255</xdr:rowOff>
    </xdr:from>
    <xdr:ext cx="249299" cy="259045"/>
    <xdr:sp macro="" textlink="">
      <xdr:nvSpPr>
        <xdr:cNvPr id="787" name="前年度繰上充用金最小値テキスト">
          <a:extLst>
            <a:ext uri="{FF2B5EF4-FFF2-40B4-BE49-F238E27FC236}">
              <a16:creationId xmlns:a16="http://schemas.microsoft.com/office/drawing/2014/main" id="{00000000-0008-0000-0700-000013030000}"/>
            </a:ext>
          </a:extLst>
        </xdr:cNvPr>
        <xdr:cNvSpPr txBox="1"/>
      </xdr:nvSpPr>
      <xdr:spPr>
        <a:xfrm>
          <a:off x="22212300" y="10020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158843</xdr:rowOff>
    </xdr:from>
    <xdr:ext cx="534377" cy="259045"/>
    <xdr:sp macro="" textlink="">
      <xdr:nvSpPr>
        <xdr:cNvPr id="789" name="前年度繰上充用金最大値テキスト">
          <a:extLst>
            <a:ext uri="{FF2B5EF4-FFF2-40B4-BE49-F238E27FC236}">
              <a16:creationId xmlns:a16="http://schemas.microsoft.com/office/drawing/2014/main" id="{00000000-0008-0000-0700-000015030000}"/>
            </a:ext>
          </a:extLst>
        </xdr:cNvPr>
        <xdr:cNvSpPr txBox="1"/>
      </xdr:nvSpPr>
      <xdr:spPr>
        <a:xfrm>
          <a:off x="22212300" y="855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20,732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40716</xdr:rowOff>
    </xdr:from>
    <xdr:to>
      <xdr:col>116</xdr:col>
      <xdr:colOff>152400</xdr:colOff>
      <xdr:row>51</xdr:row>
      <xdr:rowOff>40716</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22072600" y="8784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25400</xdr:rowOff>
    </xdr:from>
    <xdr:to>
      <xdr:col>116</xdr:col>
      <xdr:colOff>63500</xdr:colOff>
      <xdr:row>58</xdr:row>
      <xdr:rowOff>25400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1323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165155</xdr:rowOff>
    </xdr:from>
    <xdr:ext cx="313932" cy="259045"/>
    <xdr:sp macro="" textlink="">
      <xdr:nvSpPr>
        <xdr:cNvPr id="792" name="前年度繰上充用金平均値テキスト">
          <a:extLst>
            <a:ext uri="{FF2B5EF4-FFF2-40B4-BE49-F238E27FC236}">
              <a16:creationId xmlns:a16="http://schemas.microsoft.com/office/drawing/2014/main" id="{00000000-0008-0000-0700-000018030000}"/>
            </a:ext>
          </a:extLst>
        </xdr:cNvPr>
        <xdr:cNvSpPr txBox="1"/>
      </xdr:nvSpPr>
      <xdr:spPr>
        <a:xfrm>
          <a:off x="22212300" y="9766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142278</xdr:rowOff>
    </xdr:from>
    <xdr:to>
      <xdr:col>116</xdr:col>
      <xdr:colOff>114300</xdr:colOff>
      <xdr:row>58</xdr:row>
      <xdr:rowOff>72428</xdr:rowOff>
    </xdr:to>
    <xdr:sp macro="" textlink="">
      <xdr:nvSpPr>
        <xdr:cNvPr id="793" name="フローチャート: 判断 792">
          <a:extLst>
            <a:ext uri="{FF2B5EF4-FFF2-40B4-BE49-F238E27FC236}">
              <a16:creationId xmlns:a16="http://schemas.microsoft.com/office/drawing/2014/main" id="{00000000-0008-0000-0700-000019030000}"/>
            </a:ext>
          </a:extLst>
        </xdr:cNvPr>
        <xdr:cNvSpPr/>
      </xdr:nvSpPr>
      <xdr:spPr>
        <a:xfrm>
          <a:off x="22110700" y="9914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25400</xdr:rowOff>
    </xdr:from>
    <xdr:to>
      <xdr:col>111</xdr:col>
      <xdr:colOff>177800</xdr:colOff>
      <xdr:row>58</xdr:row>
      <xdr:rowOff>25400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043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146050</xdr:rowOff>
    </xdr:from>
    <xdr:to>
      <xdr:col>112</xdr:col>
      <xdr:colOff>38100</xdr:colOff>
      <xdr:row>58</xdr:row>
      <xdr:rowOff>76200</xdr:rowOff>
    </xdr:to>
    <xdr:sp macro="" textlink="">
      <xdr:nvSpPr>
        <xdr:cNvPr id="795" name="フローチャート: 判断 794">
          <a:extLst>
            <a:ext uri="{FF2B5EF4-FFF2-40B4-BE49-F238E27FC236}">
              <a16:creationId xmlns:a16="http://schemas.microsoft.com/office/drawing/2014/main" id="{00000000-0008-0000-0700-00001B030000}"/>
            </a:ext>
          </a:extLst>
        </xdr:cNvPr>
        <xdr:cNvSpPr/>
      </xdr:nvSpPr>
      <xdr:spPr>
        <a:xfrm>
          <a:off x="21272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58</xdr:row>
      <xdr:rowOff>67327</xdr:rowOff>
    </xdr:from>
    <xdr:ext cx="249299"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2119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25400</xdr:rowOff>
    </xdr:from>
    <xdr:to>
      <xdr:col>107</xdr:col>
      <xdr:colOff>50800</xdr:colOff>
      <xdr:row>58</xdr:row>
      <xdr:rowOff>25400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19545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146050</xdr:rowOff>
    </xdr:from>
    <xdr:to>
      <xdr:col>107</xdr:col>
      <xdr:colOff>101600</xdr:colOff>
      <xdr:row>58</xdr:row>
      <xdr:rowOff>76200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20383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58</xdr:row>
      <xdr:rowOff>67327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030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25400</xdr:rowOff>
    </xdr:from>
    <xdr:to>
      <xdr:col>102</xdr:col>
      <xdr:colOff>114300</xdr:colOff>
      <xdr:row>58</xdr:row>
      <xdr:rowOff>25400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18656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146050</xdr:rowOff>
    </xdr:from>
    <xdr:to>
      <xdr:col>102</xdr:col>
      <xdr:colOff>165100</xdr:colOff>
      <xdr:row>58</xdr:row>
      <xdr:rowOff>76200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19494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58</xdr:row>
      <xdr:rowOff>67327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9420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18605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58</xdr:row>
      <xdr:rowOff>67327</xdr:rowOff>
    </xdr:from>
    <xdr:ext cx="249299"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18531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10" name="楕円 809">
          <a:extLst>
            <a:ext uri="{FF2B5EF4-FFF2-40B4-BE49-F238E27FC236}">
              <a16:creationId xmlns:a16="http://schemas.microsoft.com/office/drawing/2014/main" id="{00000000-0008-0000-0700-00002A030000}"/>
            </a:ext>
          </a:extLst>
        </xdr:cNvPr>
        <xdr:cNvSpPr/>
      </xdr:nvSpPr>
      <xdr:spPr>
        <a:xfrm>
          <a:off x="22110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120705</xdr:rowOff>
    </xdr:from>
    <xdr:ext cx="249299" cy="259045"/>
    <xdr:sp macro="" textlink="">
      <xdr:nvSpPr>
        <xdr:cNvPr id="811" name="前年度繰上充用金該当値テキスト">
          <a:extLst>
            <a:ext uri="{FF2B5EF4-FFF2-40B4-BE49-F238E27FC236}">
              <a16:creationId xmlns:a16="http://schemas.microsoft.com/office/drawing/2014/main" id="{00000000-0008-0000-0700-00002B030000}"/>
            </a:ext>
          </a:extLst>
        </xdr:cNvPr>
        <xdr:cNvSpPr txBox="1"/>
      </xdr:nvSpPr>
      <xdr:spPr>
        <a:xfrm>
          <a:off x="22212300" y="9893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146050</xdr:rowOff>
    </xdr:from>
    <xdr:to>
      <xdr:col>112</xdr:col>
      <xdr:colOff>38100</xdr:colOff>
      <xdr:row>58</xdr:row>
      <xdr:rowOff>76200</xdr:rowOff>
    </xdr:to>
    <xdr:sp macro="" textlink="">
      <xdr:nvSpPr>
        <xdr:cNvPr id="812" name="楕円 811">
          <a:extLst>
            <a:ext uri="{FF2B5EF4-FFF2-40B4-BE49-F238E27FC236}">
              <a16:creationId xmlns:a16="http://schemas.microsoft.com/office/drawing/2014/main" id="{00000000-0008-0000-0700-00002C030000}"/>
            </a:ext>
          </a:extLst>
        </xdr:cNvPr>
        <xdr:cNvSpPr/>
      </xdr:nvSpPr>
      <xdr:spPr>
        <a:xfrm>
          <a:off x="2127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92727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198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146050</xdr:rowOff>
    </xdr:from>
    <xdr:to>
      <xdr:col>107</xdr:col>
      <xdr:colOff>101600</xdr:colOff>
      <xdr:row>58</xdr:row>
      <xdr:rowOff>76200</xdr:rowOff>
    </xdr:to>
    <xdr:sp macro="" textlink="">
      <xdr:nvSpPr>
        <xdr:cNvPr id="814" name="楕円 813">
          <a:extLst>
            <a:ext uri="{FF2B5EF4-FFF2-40B4-BE49-F238E27FC236}">
              <a16:creationId xmlns:a16="http://schemas.microsoft.com/office/drawing/2014/main" id="{00000000-0008-0000-0700-00002E030000}"/>
            </a:ext>
          </a:extLst>
        </xdr:cNvPr>
        <xdr:cNvSpPr/>
      </xdr:nvSpPr>
      <xdr:spPr>
        <a:xfrm>
          <a:off x="2038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56</xdr:row>
      <xdr:rowOff>92727</xdr:rowOff>
    </xdr:from>
    <xdr:ext cx="249299"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0309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146050</xdr:rowOff>
    </xdr:from>
    <xdr:to>
      <xdr:col>102</xdr:col>
      <xdr:colOff>165100</xdr:colOff>
      <xdr:row>58</xdr:row>
      <xdr:rowOff>76200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19494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56</xdr:row>
      <xdr:rowOff>92727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420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18605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56</xdr:row>
      <xdr:rowOff>92727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531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0" name="正方形/長方形 819">
          <a:extLst>
            <a:ext uri="{FF2B5EF4-FFF2-40B4-BE49-F238E27FC236}">
              <a16:creationId xmlns:a16="http://schemas.microsoft.com/office/drawing/2014/main" id="{00000000-0008-0000-0700-000034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1" name="正方形/長方形 820">
          <a:extLst>
            <a:ext uri="{FF2B5EF4-FFF2-40B4-BE49-F238E27FC236}">
              <a16:creationId xmlns:a16="http://schemas.microsoft.com/office/drawing/2014/main" id="{00000000-0008-0000-0700-000035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主な構成項目は、民生費、総務費、</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公債費、土木</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費の順となっており、ほぼすべての項目で類似団体平均値を下回っている。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下水道事業に係る繰出金について、衛生費から土木費へ振替したため衛生費の大幅減、土木費の大幅増となっている。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また、民生費については子どもの医療費無償化のためのすこやかエンジェル基金の積立金の皆減、農村振興費については茶業設備の整備に係る補助金である産地パワーアップ事業補助金の皆減により減となった。</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一方、土木費については下水道事業繰出金の増と併せて町道拡幅改良事業などの増、災害復旧費については平成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年発生の災害復旧事業等により増となっている。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財政調整基金については、近年、基金を取り崩すことなく、中長期的な見通しのもとに、計画的に決算剰余金を中心に積み立てている。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実質収支額については、普通交付税の増減に大きく左右される面もあるが、経費削減に努め、黒字を確保している。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年度は昨年度と比較して財政調整基金への積立額が減少し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、また、地方債繰上償還額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減少したことから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、実質</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単年度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収支額が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減少した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今後は大規模な施設改修・耐震化事業や特別会計への繰出金の増による歳出の増大が予想されるため、効率的・適切に事業を進め、健全な財政運営に努める。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年度に引き続き</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４年連続で</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、全会計が黒字となった。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国民健康保険特別会計（事業勘定）については、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財政運営主体が都道府県に移管したこと、</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保険給付費</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が平成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年度以前と比較すると落ち着いてきたこと</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により黒字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簡易水道事業については、簡易水道統合事業に係る元金償還が開始したことに伴い、公債費が増加したことにより、黒字額が減少したと考えられる。今後、元金償還が順次開始するため、経営状況を注視し、適切な企業経営に努め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400">
              <a:latin typeface="ＭＳ ゴシック" pitchFamily="49" charset="-128"/>
              <a:ea typeface="ＭＳ ゴシック" pitchFamily="49" charset="-128"/>
            </a:rPr>
            <a:t>　介護保険特別会計（保険事業勘定）については、平成</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年度に介護保険料の改定があったため、黒字額が拡大したが、計画以上に保険給付費が増大したため、黒字額が減少したと考えられる。</a:t>
          </a:r>
          <a:endParaRPr kumimoji="1" lang="en-US" altLang="ja-JP" sz="1400">
            <a:latin typeface="ＭＳ ゴシック" pitchFamily="49" charset="-128"/>
            <a:ea typeface="ＭＳ ゴシック" pitchFamily="49" charset="-128"/>
          </a:endParaRPr>
        </a:p>
        <a:p>
          <a:r>
            <a:rPr kumimoji="1" lang="ja-JP" altLang="en-US" sz="1400">
              <a:latin typeface="ＭＳ Ｐゴシック" panose="020B0600070205080204" pitchFamily="50" charset="-128"/>
              <a:ea typeface="ＭＳ Ｐゴシック" panose="020B0600070205080204" pitchFamily="50" charset="-128"/>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また、国民健康保険特別会計（直診勘定）については、平成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年度に町内医療機関の１つが休診となったことに伴う患者数の増により収支の好転が図れたが、</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当該医療機関が再開されたため収支が悪化し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年度は診療収入が減少したことにより、黒字額が減少した。</a:t>
          </a:r>
          <a:endParaRPr kumimoji="1" lang="ja-JP" altLang="en-US" sz="1400">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普通会計における元利償還金は減少傾向にあったものの、平成</a:t>
          </a:r>
          <a:r>
            <a:rPr kumimoji="1" lang="en-US" altLang="ja-JP" sz="1200">
              <a:latin typeface="ＭＳ ゴシック" pitchFamily="49" charset="-128"/>
              <a:ea typeface="ＭＳ ゴシック" pitchFamily="49" charset="-128"/>
            </a:rPr>
            <a:t>30</a:t>
          </a:r>
          <a:r>
            <a:rPr kumimoji="1" lang="ja-JP" altLang="en-US" sz="1200">
              <a:latin typeface="ＭＳ ゴシック" pitchFamily="49" charset="-128"/>
              <a:ea typeface="ＭＳ ゴシック" pitchFamily="49" charset="-128"/>
            </a:rPr>
            <a:t>年度は防災行政無線整備等に係る元金償還の開始に伴い増加した。</a:t>
          </a:r>
          <a:endParaRPr kumimoji="1" lang="en-US" altLang="ja-JP" sz="1200">
            <a:latin typeface="ＭＳ ゴシック" pitchFamily="49" charset="-128"/>
            <a:ea typeface="ＭＳ ゴシック" pitchFamily="49" charset="-128"/>
          </a:endParaRPr>
        </a:p>
        <a:p>
          <a:r>
            <a:rPr kumimoji="1" lang="ja-JP" altLang="en-US" sz="1200">
              <a:latin typeface="ＭＳ Ｐゴシック" panose="020B0600070205080204" pitchFamily="50" charset="-128"/>
              <a:ea typeface="ＭＳ Ｐゴシック" panose="020B0600070205080204" pitchFamily="50" charset="-128"/>
            </a:rPr>
            <a:t>　また、</a:t>
          </a:r>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下水道事業の繰出基準の見直しに伴い基準内繰出金が増加したこと、統合簡易水道事業に係る償還が開始したことから、公営企業債の元利償還金が増加している。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これらの要因により、</a:t>
          </a:r>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実質公債費比率の分子については減少傾向にあ</a:t>
          </a:r>
          <a:r>
            <a:rPr kumimoji="1"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ったものの増加に転じた。</a:t>
          </a:r>
          <a:endParaRPr kumimoji="1"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b="0" i="0" baseline="0">
              <a:solidFill>
                <a:schemeClr val="dk1"/>
              </a:solidFill>
              <a:effectLst/>
              <a:latin typeface="ＭＳ Ｐゴシック" panose="020B0600070205080204" pitchFamily="50" charset="-128"/>
              <a:ea typeface="ＭＳ Ｐゴシック" panose="020B0600070205080204" pitchFamily="50" charset="-128"/>
              <a:cs typeface="+mn-cs"/>
            </a:rPr>
            <a:t>　今後、</a:t>
          </a:r>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200" b="0" i="0" baseline="0">
              <a:solidFill>
                <a:schemeClr val="dk1"/>
              </a:solidFill>
              <a:effectLst/>
              <a:latin typeface="ＭＳ Ｐゴシック" panose="020B0600070205080204" pitchFamily="50" charset="-128"/>
              <a:ea typeface="ＭＳ Ｐゴシック" panose="020B0600070205080204" pitchFamily="50" charset="-128"/>
              <a:cs typeface="+mn-cs"/>
            </a:rPr>
            <a:t>年度に実施した庁舎耐震・改修等の大規模な施設整備の償還が開始すること、下水道事業の元利償還金がピークを迎えていないこと、複数年にわたり実施している統合簡易水道事業の償還が順次開始していくことを踏まえると、上昇していくことが考えられ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満期一括償還地方債の借入はない。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京都府和束町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年度に山の家改修や観光案内所整備、</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庁舎耐震・改修等の大規模な施設整備を実施したことにより、一般会計等に係る地方債の現在高が増加し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年度は借入額よりも償還額が多かったため減少して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また、公営企業債等繰入見込額</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についても、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年度に下水道事業の繰出基準を見直ししたこと、統合簡易水道事業を実施したことから増加した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年度は借入額よりも償還額が多かったため減少している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充当可能基金については、毎年度、計画的に財政調整基金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や減債基金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に積立てしており、年々増加しているものの、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総合保健福祉施設整備や保育園耐震改修など</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を予定していることから、地方債現在高は増加する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見込みである。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将来負担比率の分子も平成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は減少したものの、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今後も計画的に事業を進め、適切な財政運営・企業経営を実施していくよう努める。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京都府和束町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「財政調整基金」については、決算剰余金を中心に計画的に積立しており、平成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百万円を積立した。また、「減債基金」に</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百万円を、ふるさと納税を積立するための「ふるさと応援寄附金基金」に約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一方で、繰上償還のために「減債基金」が△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百万円、現在利用のない「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農業共済事業振興基金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」を廃止したことにより△</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百万円が減となった。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基金全体としては、増加傾向にあ</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ったものの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年度は前年度比</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減に転じた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近年は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「財政調整基金」や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「減債基金」、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「ふるさと応援寄附金基金」などの積立により増加して</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いた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「財政調整基金」への積立額は減少傾向にあり、数年後には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財政状況が厳しいことによる「財政調整基金」の取り崩し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が予想される。また、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総合保健福祉</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施設</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整備のために「地域福祉基金」を活用予定であることから、減少すると予想される。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・地域福祉基金：高齢化社会に対応し、地域における福祉及び保健に関する事業の推進を図るための基金（総合保健福祉</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施設</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整備</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で活用</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予定）</a:t>
          </a:r>
          <a:endParaRPr lang="ja-JP" altLang="ja-JP" sz="14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・茶源郷行政情報配信システム整備基金：行政情報を配信するシステム整備事業等に要する経費の財源に充てるための基金</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・すこやかエンジェル基金：出生の日から満</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歳に達する日以後の最初の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月</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日までの間にある者に対する医療費の無料化に係る事業等</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に要する経費の財源に充てるための基金</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・和束町茶源郷交流とふれあいのまちづくり基金：まちづくり、活性化事業、各種施策の推進を図るための基金</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中山間地域ふるさと・水と土保全基金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400">
              <a:effectLst/>
              <a:latin typeface="ＭＳ Ｐゴシック" panose="020B0600070205080204" pitchFamily="50" charset="-128"/>
              <a:ea typeface="ＭＳ Ｐゴシック" panose="020B0600070205080204" pitchFamily="50" charset="-128"/>
            </a:rPr>
            <a:t>中山間地域における土地改良施設の機能を適正に発揮させるための集落共同活動の強化に対す</a:t>
          </a:r>
          <a:endParaRPr lang="en-US" altLang="ja-JP" sz="1400">
            <a:effectLst/>
            <a:latin typeface="ＭＳ Ｐゴシック" panose="020B0600070205080204" pitchFamily="50" charset="-128"/>
            <a:ea typeface="ＭＳ Ｐゴシック" panose="020B0600070205080204" pitchFamily="50" charset="-128"/>
          </a:endParaRPr>
        </a:p>
        <a:p>
          <a:r>
            <a:rPr lang="ja-JP" altLang="en-US" sz="1400">
              <a:effectLst/>
              <a:latin typeface="ＭＳ Ｐゴシック" panose="020B0600070205080204" pitchFamily="50" charset="-128"/>
              <a:ea typeface="ＭＳ Ｐゴシック" panose="020B0600070205080204" pitchFamily="50" charset="-128"/>
            </a:rPr>
            <a:t>　　る支援事業を行うため</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ための基金</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・すこやかエンジェル基金：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過疎債</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ソフト分</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を財源に</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百万円を積立し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、子どもの医療費無償化の財源として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百万円を取り崩</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しした。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・ふるさと応援寄附金基金：ふるさと納税を積立したことにより増加している。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・地域福祉基金：総合保健福祉</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施設</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整備のために活用予定である。現在、整備のための基本計画を策定中であり、整備時期は未定で</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あるが、数年後に取崩しを行う予定である。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・すこやかエンジェル基金：子どもの医療費無償化のため、必要額に応じて</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毎年度、</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取り崩していく予定である。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・「財政調整基金」については、地方財政法第</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条に基づく決算剰余金の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を中心に計画的に積立している。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61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47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の積立と減少</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傾向にある</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・主な要因は、普通交付税の減による歳入の減である。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・災害、税収や普通交付税の減に備えて計画的に積立していく。</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・近年、財政状況が厳しいことから、中長期的には減少していく見込みと考えられる。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決算剰余金を</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百万円積立している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一方、</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繰上償還の実施に伴い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百万円を取り崩ししている。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・積立及び取り崩しにより、差引</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百万円の減となっている。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・減債基金については、過疎債（交付税措置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％）の起債分のうち、一般財源分</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％を目標に計画的に積立するようしている。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・しかし、近年、財政状況が厳しいことから、一般財源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％分を積立することが困難となっている。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総合保健福祉施設整備や保育園耐震改修事業などの大規模事業を予定していることから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計画的に</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積立しつつ</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、減債基金残高等を考慮しながら</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適切に取崩し</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していく予定である。</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E3F973F8-A8A2-4635-AD3F-06401E447F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AA748A29-3247-43F7-B7BA-96077FC4D8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id="{17D68F3E-3A31-46CB-8B7E-5C200BDC11AF}"/>
            </a:ext>
          </a:extLst>
        </xdr:cNvPr>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id="{B0CFC8E9-CF7A-45F6-A91B-327AB3CB4FAD}"/>
            </a:ext>
          </a:extLst>
        </xdr:cNvPr>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id="{ABC4CFFC-EB85-4F3C-BC62-15B254E8D191}"/>
            </a:ext>
          </a:extLst>
        </xdr:cNvPr>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id="{EC2DA19C-9E50-4B59-8F98-DB96AF8F6166}"/>
            </a:ext>
          </a:extLst>
        </xdr:cNvPr>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id="{98D470CB-E3D8-45EF-A6B8-1DA673C233D0}"/>
            </a:ext>
          </a:extLst>
        </xdr:cNvPr>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id="{F91B0CDA-CAF7-49A0-BCAA-5517A15EF44B}"/>
            </a:ext>
          </a:extLst>
        </xdr:cNvPr>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id="{DA76BD1C-8EDA-4FB5-AA53-A7461C033A30}"/>
            </a:ext>
          </a:extLst>
        </xdr:cNvPr>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id="{DDE6CBF2-CED5-4943-8867-F60D1CE67CD7}"/>
            </a:ext>
          </a:extLst>
        </xdr:cNvPr>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id="{139FB4A7-64CF-4B0B-9852-71C4BDB7A859}"/>
            </a:ext>
          </a:extLst>
        </xdr:cNvPr>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id="{DA936DB4-5C9B-4F65-8F7A-F449EAF143D0}"/>
            </a:ext>
          </a:extLst>
        </xdr:cNvPr>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id="{BF2E5521-F037-480E-BD77-13EBC38C06CF}"/>
            </a:ext>
          </a:extLst>
        </xdr:cNvPr>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id="{30F7D680-AECB-4DEB-8CF3-C68C9F826346}"/>
            </a:ext>
          </a:extLst>
        </xdr:cNvPr>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id="{A49A64B6-76BE-4876-83B0-5F220EA55AFB}"/>
            </a:ext>
          </a:extLst>
        </xdr:cNvPr>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id="{5650F19C-94E8-408D-A3BA-2183BE20751F}"/>
            </a:ext>
          </a:extLst>
        </xdr:cNvPr>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id="{5E326741-7875-4172-B900-A8A93C15EAD7}"/>
            </a:ext>
          </a:extLst>
        </xdr:cNvPr>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id="{4A43BE8B-8A3A-4E66-845C-C8AABB024877}"/>
            </a:ext>
          </a:extLst>
        </xdr:cNvPr>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id="{45771131-DC4E-4FE9-A70D-D87783B819AB}"/>
            </a:ext>
          </a:extLst>
        </xdr:cNvPr>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id="{399C3199-DFCF-4028-81A9-6D1E4DA7224F}"/>
            </a:ext>
          </a:extLst>
        </xdr:cNvPr>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id="{BB1A5BC0-1A82-41F5-82D1-EEC0EBEC19DD}"/>
            </a:ext>
          </a:extLst>
        </xdr:cNvPr>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id="{494C9188-87F2-46E2-8F33-044A586032D4}"/>
            </a:ext>
          </a:extLst>
        </xdr:cNvPr>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id="{1989A3BC-F0C0-4C66-9CB6-E6D98F058A39}"/>
            </a:ext>
          </a:extLst>
        </xdr:cNvPr>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id="{B997C031-B3D7-4E75-BB3A-0745B0A2AC70}"/>
            </a:ext>
          </a:extLst>
        </xdr:cNvPr>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id="{AFDD9C78-0412-4BD0-9663-B9E10841BEDB}"/>
            </a:ext>
          </a:extLst>
        </xdr:cNvPr>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id="{71565B50-25AA-4F21-A9BA-5243FDA15AA6}"/>
            </a:ext>
          </a:extLst>
        </xdr:cNvPr>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id="{62A2FE7C-FD0A-4CE0-B6FA-F33AEF82AF32}"/>
            </a:ext>
          </a:extLst>
        </xdr:cNvPr>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id="{3BD564DA-5D47-4A96-A00F-9F2E3710D9CA}"/>
            </a:ext>
          </a:extLst>
        </xdr:cNvPr>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id="{1B69DE66-38E0-4CE1-9ABE-40B9B1192448}"/>
            </a:ext>
          </a:extLst>
        </xdr:cNvPr>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a:extLst>
            <a:ext uri="{FF2B5EF4-FFF2-40B4-BE49-F238E27FC236}">
              <a16:creationId xmlns:a16="http://schemas.microsoft.com/office/drawing/2014/main" id="{44961AFB-6A11-4AB7-9D80-76CCA8E18638}"/>
            </a:ext>
          </a:extLst>
        </xdr:cNvPr>
        <xdr:cNvSpPr txBox="1"/>
      </xdr:nvSpPr>
      <xdr:spPr>
        <a:xfrm>
          <a:off x="419100" y="27209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32" name="テキスト ボックス 31">
          <a:extLst>
            <a:ext uri="{FF2B5EF4-FFF2-40B4-BE49-F238E27FC236}">
              <a16:creationId xmlns:a16="http://schemas.microsoft.com/office/drawing/2014/main" id="{E7C92FDD-25ED-4326-8D89-980878440FD8}"/>
            </a:ext>
          </a:extLst>
        </xdr:cNvPr>
        <xdr:cNvSpPr txBox="1"/>
      </xdr:nvSpPr>
      <xdr:spPr>
        <a:xfrm>
          <a:off x="419100" y="300037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33" name="テキスト ボックス 32">
          <a:extLst>
            <a:ext uri="{FF2B5EF4-FFF2-40B4-BE49-F238E27FC236}">
              <a16:creationId xmlns:a16="http://schemas.microsoft.com/office/drawing/2014/main" id="{3D537996-325E-46FE-828D-B95080CB06EF}"/>
            </a:ext>
          </a:extLst>
        </xdr:cNvPr>
        <xdr:cNvSpPr txBox="1"/>
      </xdr:nvSpPr>
      <xdr:spPr>
        <a:xfrm>
          <a:off x="419100" y="3286125"/>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34" name="テキスト ボックス 33">
          <a:extLst>
            <a:ext uri="{FF2B5EF4-FFF2-40B4-BE49-F238E27FC236}">
              <a16:creationId xmlns:a16="http://schemas.microsoft.com/office/drawing/2014/main" id="{9EAF9110-A92D-41F4-B567-ED1C39BDD92E}"/>
            </a:ext>
          </a:extLst>
        </xdr:cNvPr>
        <xdr:cNvSpPr txBox="1"/>
      </xdr:nvSpPr>
      <xdr:spPr>
        <a:xfrm>
          <a:off x="419100" y="3565525"/>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a:extLst>
            <a:ext uri="{FF2B5EF4-FFF2-40B4-BE49-F238E27FC236}">
              <a16:creationId xmlns:a16="http://schemas.microsoft.com/office/drawing/2014/main" id="{732F4918-7E4C-4FDF-B107-8625F8D8607E}"/>
            </a:ext>
          </a:extLst>
        </xdr:cNvPr>
        <xdr:cNvSpPr/>
      </xdr:nvSpPr>
      <xdr:spPr>
        <a:xfrm>
          <a:off x="1152525" y="4143375"/>
          <a:ext cx="382270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a:extLst>
            <a:ext uri="{FF2B5EF4-FFF2-40B4-BE49-F238E27FC236}">
              <a16:creationId xmlns:a16="http://schemas.microsoft.com/office/drawing/2014/main" id="{FE78BAE2-BA37-4B7B-958E-62E9C1081026}"/>
            </a:ext>
          </a:extLst>
        </xdr:cNvPr>
        <xdr:cNvSpPr/>
      </xdr:nvSpPr>
      <xdr:spPr>
        <a:xfrm>
          <a:off x="1811514" y="44944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7" name="正方形/長方形 36">
          <a:extLst>
            <a:ext uri="{FF2B5EF4-FFF2-40B4-BE49-F238E27FC236}">
              <a16:creationId xmlns:a16="http://schemas.microsoft.com/office/drawing/2014/main" id="{F7500EE0-C6E0-434A-BAA2-C7042DF6F630}"/>
            </a:ext>
          </a:extLst>
        </xdr:cNvPr>
        <xdr:cNvSpPr/>
      </xdr:nvSpPr>
      <xdr:spPr>
        <a:xfrm>
          <a:off x="3462014" y="44777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[ 70.1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a:extLst>
            <a:ext uri="{FF2B5EF4-FFF2-40B4-BE49-F238E27FC236}">
              <a16:creationId xmlns:a16="http://schemas.microsoft.com/office/drawing/2014/main" id="{4AA7DC6E-090F-49DE-9D25-2BDBCD3D016D}"/>
            </a:ext>
          </a:extLst>
        </xdr:cNvPr>
        <xdr:cNvSpPr/>
      </xdr:nvSpPr>
      <xdr:spPr>
        <a:xfrm>
          <a:off x="4924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a:extLst>
            <a:ext uri="{FF2B5EF4-FFF2-40B4-BE49-F238E27FC236}">
              <a16:creationId xmlns:a16="http://schemas.microsoft.com/office/drawing/2014/main" id="{7A6810E1-8A01-4B59-A780-77651AD5EEBF}"/>
            </a:ext>
          </a:extLst>
        </xdr:cNvPr>
        <xdr:cNvSpPr/>
      </xdr:nvSpPr>
      <xdr:spPr>
        <a:xfrm>
          <a:off x="4924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a:extLst>
            <a:ext uri="{FF2B5EF4-FFF2-40B4-BE49-F238E27FC236}">
              <a16:creationId xmlns:a16="http://schemas.microsoft.com/office/drawing/2014/main" id="{3100746E-7CF8-47B4-9FB5-99D0A88F269E}"/>
            </a:ext>
          </a:extLst>
        </xdr:cNvPr>
        <xdr:cNvSpPr/>
      </xdr:nvSpPr>
      <xdr:spPr>
        <a:xfrm>
          <a:off x="62960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a:extLst>
            <a:ext uri="{FF2B5EF4-FFF2-40B4-BE49-F238E27FC236}">
              <a16:creationId xmlns:a16="http://schemas.microsoft.com/office/drawing/2014/main" id="{CE516DC8-72EB-4D8C-8D82-D0E9AA4AB0E7}"/>
            </a:ext>
          </a:extLst>
        </xdr:cNvPr>
        <xdr:cNvSpPr/>
      </xdr:nvSpPr>
      <xdr:spPr>
        <a:xfrm>
          <a:off x="62960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a:extLst>
            <a:ext uri="{FF2B5EF4-FFF2-40B4-BE49-F238E27FC236}">
              <a16:creationId xmlns:a16="http://schemas.microsoft.com/office/drawing/2014/main" id="{20EF1563-62A4-48A7-BE3B-55DDD8A9EB15}"/>
            </a:ext>
          </a:extLst>
        </xdr:cNvPr>
        <xdr:cNvSpPr/>
      </xdr:nvSpPr>
      <xdr:spPr>
        <a:xfrm>
          <a:off x="77946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a:extLst>
            <a:ext uri="{FF2B5EF4-FFF2-40B4-BE49-F238E27FC236}">
              <a16:creationId xmlns:a16="http://schemas.microsoft.com/office/drawing/2014/main" id="{05484A6B-3CDA-4C64-B0D8-9B094203B22C}"/>
            </a:ext>
          </a:extLst>
        </xdr:cNvPr>
        <xdr:cNvSpPr/>
      </xdr:nvSpPr>
      <xdr:spPr>
        <a:xfrm>
          <a:off x="77946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a:extLst>
            <a:ext uri="{FF2B5EF4-FFF2-40B4-BE49-F238E27FC236}">
              <a16:creationId xmlns:a16="http://schemas.microsoft.com/office/drawing/2014/main" id="{0F6640D8-F1C4-44FF-BC79-D87E6B9784F0}"/>
            </a:ext>
          </a:extLst>
        </xdr:cNvPr>
        <xdr:cNvSpPr/>
      </xdr:nvSpPr>
      <xdr:spPr>
        <a:xfrm>
          <a:off x="1152525" y="48101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a:extLst>
            <a:ext uri="{FF2B5EF4-FFF2-40B4-BE49-F238E27FC236}">
              <a16:creationId xmlns:a16="http://schemas.microsoft.com/office/drawing/2014/main" id="{F0323905-2239-4F99-89C7-3541B1838806}"/>
            </a:ext>
          </a:extLst>
        </xdr:cNvPr>
        <xdr:cNvSpPr/>
      </xdr:nvSpPr>
      <xdr:spPr>
        <a:xfrm>
          <a:off x="522287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a:extLst>
            <a:ext uri="{FF2B5EF4-FFF2-40B4-BE49-F238E27FC236}">
              <a16:creationId xmlns:a16="http://schemas.microsoft.com/office/drawing/2014/main" id="{30FD708F-852E-4131-B85D-B54225ED72CD}"/>
            </a:ext>
          </a:extLst>
        </xdr:cNvPr>
        <xdr:cNvSpPr/>
      </xdr:nvSpPr>
      <xdr:spPr>
        <a:xfrm>
          <a:off x="522287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a:extLst>
            <a:ext uri="{FF2B5EF4-FFF2-40B4-BE49-F238E27FC236}">
              <a16:creationId xmlns:a16="http://schemas.microsoft.com/office/drawing/2014/main" id="{7B28D486-6917-44E8-9A78-E8F76CE20D30}"/>
            </a:ext>
          </a:extLst>
        </xdr:cNvPr>
        <xdr:cNvSpPr txBox="1"/>
      </xdr:nvSpPr>
      <xdr:spPr>
        <a:xfrm>
          <a:off x="52800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　有形固定資産減価償却率は、</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町道山口線の拡幅改良工事</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を実施したものの</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防災行政無線等の減価償却額が大きかったことから、</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対前年度比</a:t>
          </a:r>
          <a:r>
            <a:rPr kumimoji="1" lang="en-US"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とな</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った。</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公共施設</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や橋りょう</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等の老朽化が進んでいる状況であり、類似団体内平均を大幅に上回っている。　</a:t>
          </a:r>
          <a:endParaRPr lang="ja-JP" altLang="ja-JP" sz="1000">
            <a:effectLst/>
            <a:latin typeface="ＭＳ Ｐゴシック" panose="020B0600070205080204" pitchFamily="50" charset="-128"/>
            <a:ea typeface="ＭＳ Ｐゴシック" panose="020B0600070205080204" pitchFamily="50" charset="-128"/>
          </a:endParaRPr>
        </a:p>
        <a:p>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　公共施設等総合管理計画の目標として掲げる公共施設等の延床面積</a:t>
          </a:r>
          <a:r>
            <a:rPr kumimoji="1" lang="en-US"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％減に向けて、国民健康保険直営診療所と社会福祉センター等との複合化</a:t>
          </a:r>
          <a:r>
            <a:rPr kumimoji="1" lang="ja-JP" altLang="en-US" sz="1000" baseline="0">
              <a:solidFill>
                <a:schemeClr val="dk1"/>
              </a:solidFill>
              <a:effectLst/>
              <a:latin typeface="ＭＳ Ｐゴシック" panose="020B0600070205080204" pitchFamily="50" charset="-128"/>
              <a:ea typeface="ＭＳ Ｐゴシック" panose="020B0600070205080204" pitchFamily="50" charset="-128"/>
              <a:cs typeface="+mn-cs"/>
            </a:rPr>
            <a:t>を目指した総合保健福祉施設整備</a:t>
          </a:r>
          <a:r>
            <a:rPr kumimoji="1" lang="ja-JP" altLang="ja-JP" sz="1000" baseline="0">
              <a:solidFill>
                <a:schemeClr val="dk1"/>
              </a:solidFill>
              <a:effectLst/>
              <a:latin typeface="ＭＳ Ｐゴシック" panose="020B0600070205080204" pitchFamily="50" charset="-128"/>
              <a:ea typeface="ＭＳ Ｐゴシック" panose="020B0600070205080204" pitchFamily="50" charset="-128"/>
              <a:cs typeface="+mn-cs"/>
            </a:rPr>
            <a:t>をはじめとした施設保有量の適正化を進めるとともに、計画的な更新や長寿命化を推進していく。</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8" name="テキスト ボックス 47">
          <a:extLst>
            <a:ext uri="{FF2B5EF4-FFF2-40B4-BE49-F238E27FC236}">
              <a16:creationId xmlns:a16="http://schemas.microsoft.com/office/drawing/2014/main" id="{3AA9B7F9-5462-4F08-8D5E-5283346205F5}"/>
            </a:ext>
          </a:extLst>
        </xdr:cNvPr>
        <xdr:cNvSpPr txBox="1"/>
      </xdr:nvSpPr>
      <xdr:spPr>
        <a:xfrm>
          <a:off x="11271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a:extLst>
            <a:ext uri="{FF2B5EF4-FFF2-40B4-BE49-F238E27FC236}">
              <a16:creationId xmlns:a16="http://schemas.microsoft.com/office/drawing/2014/main" id="{8C0AED9F-5391-4DBC-83D1-17E7656FF8F0}"/>
            </a:ext>
          </a:extLst>
        </xdr:cNvPr>
        <xdr:cNvCxnSpPr/>
      </xdr:nvCxnSpPr>
      <xdr:spPr>
        <a:xfrm>
          <a:off x="1152525" y="68865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a:extLst>
            <a:ext uri="{FF2B5EF4-FFF2-40B4-BE49-F238E27FC236}">
              <a16:creationId xmlns:a16="http://schemas.microsoft.com/office/drawing/2014/main" id="{2297A17A-D5FB-4E4D-906C-79BA3CEC96B6}"/>
            </a:ext>
          </a:extLst>
        </xdr:cNvPr>
        <xdr:cNvSpPr txBox="1"/>
      </xdr:nvSpPr>
      <xdr:spPr>
        <a:xfrm>
          <a:off x="786781" y="67991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1" name="直線コネクタ 50">
          <a:extLst>
            <a:ext uri="{FF2B5EF4-FFF2-40B4-BE49-F238E27FC236}">
              <a16:creationId xmlns:a16="http://schemas.microsoft.com/office/drawing/2014/main" id="{262E2D59-7933-44FE-A108-6E6650C3B234}"/>
            </a:ext>
          </a:extLst>
        </xdr:cNvPr>
        <xdr:cNvCxnSpPr/>
      </xdr:nvCxnSpPr>
      <xdr:spPr>
        <a:xfrm>
          <a:off x="1152525" y="6590847"/>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2" name="テキスト ボックス 51">
          <a:extLst>
            <a:ext uri="{FF2B5EF4-FFF2-40B4-BE49-F238E27FC236}">
              <a16:creationId xmlns:a16="http://schemas.microsoft.com/office/drawing/2014/main" id="{2F0F9C58-6BAD-41AE-93A1-2B1611028BB8}"/>
            </a:ext>
          </a:extLst>
        </xdr:cNvPr>
        <xdr:cNvSpPr txBox="1"/>
      </xdr:nvSpPr>
      <xdr:spPr>
        <a:xfrm>
          <a:off x="786781" y="650339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3" name="直線コネクタ 52">
          <a:extLst>
            <a:ext uri="{FF2B5EF4-FFF2-40B4-BE49-F238E27FC236}">
              <a16:creationId xmlns:a16="http://schemas.microsoft.com/office/drawing/2014/main" id="{975D613E-DCBE-4A40-BE53-15411315B6EF}"/>
            </a:ext>
          </a:extLst>
        </xdr:cNvPr>
        <xdr:cNvCxnSpPr/>
      </xdr:nvCxnSpPr>
      <xdr:spPr>
        <a:xfrm>
          <a:off x="1152525" y="629511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4" name="テキスト ボックス 53">
          <a:extLst>
            <a:ext uri="{FF2B5EF4-FFF2-40B4-BE49-F238E27FC236}">
              <a16:creationId xmlns:a16="http://schemas.microsoft.com/office/drawing/2014/main" id="{6663A430-A23D-4CD6-8A09-09340E07A626}"/>
            </a:ext>
          </a:extLst>
        </xdr:cNvPr>
        <xdr:cNvSpPr txBox="1"/>
      </xdr:nvSpPr>
      <xdr:spPr>
        <a:xfrm>
          <a:off x="786781" y="620766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5" name="直線コネクタ 54">
          <a:extLst>
            <a:ext uri="{FF2B5EF4-FFF2-40B4-BE49-F238E27FC236}">
              <a16:creationId xmlns:a16="http://schemas.microsoft.com/office/drawing/2014/main" id="{F3794004-9EE9-4354-96F8-48238C543232}"/>
            </a:ext>
          </a:extLst>
        </xdr:cNvPr>
        <xdr:cNvCxnSpPr/>
      </xdr:nvCxnSpPr>
      <xdr:spPr>
        <a:xfrm>
          <a:off x="1152525" y="5999389"/>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6" name="テキスト ボックス 55">
          <a:extLst>
            <a:ext uri="{FF2B5EF4-FFF2-40B4-BE49-F238E27FC236}">
              <a16:creationId xmlns:a16="http://schemas.microsoft.com/office/drawing/2014/main" id="{02EE1915-A3AF-442E-B442-AC6C2043BC75}"/>
            </a:ext>
          </a:extLst>
        </xdr:cNvPr>
        <xdr:cNvSpPr txBox="1"/>
      </xdr:nvSpPr>
      <xdr:spPr>
        <a:xfrm>
          <a:off x="786781" y="590558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7" name="直線コネクタ 56">
          <a:extLst>
            <a:ext uri="{FF2B5EF4-FFF2-40B4-BE49-F238E27FC236}">
              <a16:creationId xmlns:a16="http://schemas.microsoft.com/office/drawing/2014/main" id="{ADF1D911-D6E6-4474-96F0-A80A530176D5}"/>
            </a:ext>
          </a:extLst>
        </xdr:cNvPr>
        <xdr:cNvCxnSpPr/>
      </xdr:nvCxnSpPr>
      <xdr:spPr>
        <a:xfrm>
          <a:off x="1152525" y="5703661"/>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8" name="テキスト ボックス 57">
          <a:extLst>
            <a:ext uri="{FF2B5EF4-FFF2-40B4-BE49-F238E27FC236}">
              <a16:creationId xmlns:a16="http://schemas.microsoft.com/office/drawing/2014/main" id="{DADEAF57-93C1-446A-9240-A5A8672DEAE2}"/>
            </a:ext>
          </a:extLst>
        </xdr:cNvPr>
        <xdr:cNvSpPr txBox="1"/>
      </xdr:nvSpPr>
      <xdr:spPr>
        <a:xfrm>
          <a:off x="786781" y="560986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59" name="直線コネクタ 58">
          <a:extLst>
            <a:ext uri="{FF2B5EF4-FFF2-40B4-BE49-F238E27FC236}">
              <a16:creationId xmlns:a16="http://schemas.microsoft.com/office/drawing/2014/main" id="{6CF2CE0C-EA88-4BDD-B10E-E1288CA16DBD}"/>
            </a:ext>
          </a:extLst>
        </xdr:cNvPr>
        <xdr:cNvCxnSpPr/>
      </xdr:nvCxnSpPr>
      <xdr:spPr>
        <a:xfrm>
          <a:off x="1152525" y="540158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0" name="テキスト ボックス 59">
          <a:extLst>
            <a:ext uri="{FF2B5EF4-FFF2-40B4-BE49-F238E27FC236}">
              <a16:creationId xmlns:a16="http://schemas.microsoft.com/office/drawing/2014/main" id="{D572FF81-17DD-4901-8E2E-D5446957F516}"/>
            </a:ext>
          </a:extLst>
        </xdr:cNvPr>
        <xdr:cNvSpPr txBox="1"/>
      </xdr:nvSpPr>
      <xdr:spPr>
        <a:xfrm>
          <a:off x="786781" y="531413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1" name="直線コネクタ 60">
          <a:extLst>
            <a:ext uri="{FF2B5EF4-FFF2-40B4-BE49-F238E27FC236}">
              <a16:creationId xmlns:a16="http://schemas.microsoft.com/office/drawing/2014/main" id="{B2710A9E-7CB4-423E-AF09-55DB6B7E0D20}"/>
            </a:ext>
          </a:extLst>
        </xdr:cNvPr>
        <xdr:cNvCxnSpPr/>
      </xdr:nvCxnSpPr>
      <xdr:spPr>
        <a:xfrm>
          <a:off x="1152525" y="5105853"/>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2" name="テキスト ボックス 61">
          <a:extLst>
            <a:ext uri="{FF2B5EF4-FFF2-40B4-BE49-F238E27FC236}">
              <a16:creationId xmlns:a16="http://schemas.microsoft.com/office/drawing/2014/main" id="{D9EF1F6E-8E2A-498A-9604-07E226C31AE9}"/>
            </a:ext>
          </a:extLst>
        </xdr:cNvPr>
        <xdr:cNvSpPr txBox="1"/>
      </xdr:nvSpPr>
      <xdr:spPr>
        <a:xfrm>
          <a:off x="786781" y="501840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3" name="直線コネクタ 62">
          <a:extLst>
            <a:ext uri="{FF2B5EF4-FFF2-40B4-BE49-F238E27FC236}">
              <a16:creationId xmlns:a16="http://schemas.microsoft.com/office/drawing/2014/main" id="{1AFE27DE-E750-4A8A-AE7B-5D61B80E765C}"/>
            </a:ext>
          </a:extLst>
        </xdr:cNvPr>
        <xdr:cNvCxnSpPr/>
      </xdr:nvCxnSpPr>
      <xdr:spPr>
        <a:xfrm>
          <a:off x="1152525" y="48101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4" name="テキスト ボックス 63">
          <a:extLst>
            <a:ext uri="{FF2B5EF4-FFF2-40B4-BE49-F238E27FC236}">
              <a16:creationId xmlns:a16="http://schemas.microsoft.com/office/drawing/2014/main" id="{F5E758BD-6505-432B-8CF6-7036ED2DEBB9}"/>
            </a:ext>
          </a:extLst>
        </xdr:cNvPr>
        <xdr:cNvSpPr txBox="1"/>
      </xdr:nvSpPr>
      <xdr:spPr>
        <a:xfrm>
          <a:off x="786781" y="4722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5" name="有形固定資産減価償却率グラフ枠">
          <a:extLst>
            <a:ext uri="{FF2B5EF4-FFF2-40B4-BE49-F238E27FC236}">
              <a16:creationId xmlns:a16="http://schemas.microsoft.com/office/drawing/2014/main" id="{A701083B-9104-4E9B-A303-790CB818CD6F}"/>
            </a:ext>
          </a:extLst>
        </xdr:cNvPr>
        <xdr:cNvSpPr/>
      </xdr:nvSpPr>
      <xdr:spPr>
        <a:xfrm>
          <a:off x="1152525" y="48101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24221</xdr:rowOff>
    </xdr:from>
    <xdr:to>
      <xdr:col>23</xdr:col>
      <xdr:colOff>85090</xdr:colOff>
      <xdr:row>35</xdr:row>
      <xdr:rowOff>28212</xdr:rowOff>
    </xdr:to>
    <xdr:cxnSp macro="">
      <xdr:nvCxnSpPr>
        <xdr:cNvPr id="66" name="直線コネクタ 65">
          <a:extLst>
            <a:ext uri="{FF2B5EF4-FFF2-40B4-BE49-F238E27FC236}">
              <a16:creationId xmlns:a16="http://schemas.microsoft.com/office/drawing/2014/main" id="{D086439A-F681-42DD-85E2-36DF89493AAC}"/>
            </a:ext>
          </a:extLst>
        </xdr:cNvPr>
        <xdr:cNvCxnSpPr/>
      </xdr:nvCxnSpPr>
      <xdr:spPr>
        <a:xfrm flipV="1">
          <a:off x="4300220" y="5262971"/>
          <a:ext cx="1270" cy="13247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32039</xdr:rowOff>
    </xdr:from>
    <xdr:ext cx="405111" cy="259045"/>
    <xdr:sp macro="" textlink="">
      <xdr:nvSpPr>
        <xdr:cNvPr id="67" name="有形固定資産減価償却率最小値テキスト">
          <a:extLst>
            <a:ext uri="{FF2B5EF4-FFF2-40B4-BE49-F238E27FC236}">
              <a16:creationId xmlns:a16="http://schemas.microsoft.com/office/drawing/2014/main" id="{F88C76B7-0F86-4D8B-96BE-2D7CA75AE9D1}"/>
            </a:ext>
          </a:extLst>
        </xdr:cNvPr>
        <xdr:cNvSpPr txBox="1"/>
      </xdr:nvSpPr>
      <xdr:spPr>
        <a:xfrm>
          <a:off x="4352925" y="65915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28212</xdr:rowOff>
    </xdr:from>
    <xdr:to>
      <xdr:col>23</xdr:col>
      <xdr:colOff>174625</xdr:colOff>
      <xdr:row>35</xdr:row>
      <xdr:rowOff>28212</xdr:rowOff>
    </xdr:to>
    <xdr:cxnSp macro="">
      <xdr:nvCxnSpPr>
        <xdr:cNvPr id="68" name="直線コネクタ 67">
          <a:extLst>
            <a:ext uri="{FF2B5EF4-FFF2-40B4-BE49-F238E27FC236}">
              <a16:creationId xmlns:a16="http://schemas.microsoft.com/office/drawing/2014/main" id="{C030942E-B449-4B28-A197-630B577FD340}"/>
            </a:ext>
          </a:extLst>
        </xdr:cNvPr>
        <xdr:cNvCxnSpPr/>
      </xdr:nvCxnSpPr>
      <xdr:spPr>
        <a:xfrm>
          <a:off x="4213225" y="6587762"/>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142348</xdr:rowOff>
    </xdr:from>
    <xdr:ext cx="405111" cy="259045"/>
    <xdr:sp macro="" textlink="">
      <xdr:nvSpPr>
        <xdr:cNvPr id="69" name="有形固定資産減価償却率最大値テキスト">
          <a:extLst>
            <a:ext uri="{FF2B5EF4-FFF2-40B4-BE49-F238E27FC236}">
              <a16:creationId xmlns:a16="http://schemas.microsoft.com/office/drawing/2014/main" id="{72E8AD88-36FA-42FF-BFB5-770BF95B270A}"/>
            </a:ext>
          </a:extLst>
        </xdr:cNvPr>
        <xdr:cNvSpPr txBox="1"/>
      </xdr:nvSpPr>
      <xdr:spPr>
        <a:xfrm>
          <a:off x="4352925" y="50508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24221</xdr:rowOff>
    </xdr:from>
    <xdr:to>
      <xdr:col>23</xdr:col>
      <xdr:colOff>174625</xdr:colOff>
      <xdr:row>27</xdr:row>
      <xdr:rowOff>24221</xdr:rowOff>
    </xdr:to>
    <xdr:cxnSp macro="">
      <xdr:nvCxnSpPr>
        <xdr:cNvPr id="70" name="直線コネクタ 69">
          <a:extLst>
            <a:ext uri="{FF2B5EF4-FFF2-40B4-BE49-F238E27FC236}">
              <a16:creationId xmlns:a16="http://schemas.microsoft.com/office/drawing/2014/main" id="{BC8C207C-4BEF-474E-9E5B-BA23EF4DBCC7}"/>
            </a:ext>
          </a:extLst>
        </xdr:cNvPr>
        <xdr:cNvCxnSpPr/>
      </xdr:nvCxnSpPr>
      <xdr:spPr>
        <a:xfrm>
          <a:off x="4213225" y="5262971"/>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102433</xdr:rowOff>
    </xdr:from>
    <xdr:ext cx="405111" cy="259045"/>
    <xdr:sp macro="" textlink="">
      <xdr:nvSpPr>
        <xdr:cNvPr id="71" name="有形固定資産減価償却率平均値テキスト">
          <a:extLst>
            <a:ext uri="{FF2B5EF4-FFF2-40B4-BE49-F238E27FC236}">
              <a16:creationId xmlns:a16="http://schemas.microsoft.com/office/drawing/2014/main" id="{2EE99CC7-37E2-41E3-82C5-FE2C2C26079F}"/>
            </a:ext>
          </a:extLst>
        </xdr:cNvPr>
        <xdr:cNvSpPr txBox="1"/>
      </xdr:nvSpPr>
      <xdr:spPr>
        <a:xfrm>
          <a:off x="4352925" y="56713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124006</xdr:rowOff>
    </xdr:from>
    <xdr:to>
      <xdr:col>23</xdr:col>
      <xdr:colOff>136525</xdr:colOff>
      <xdr:row>30</xdr:row>
      <xdr:rowOff>54156</xdr:rowOff>
    </xdr:to>
    <xdr:sp macro="" textlink="">
      <xdr:nvSpPr>
        <xdr:cNvPr id="72" name="フローチャート: 判断 71">
          <a:extLst>
            <a:ext uri="{FF2B5EF4-FFF2-40B4-BE49-F238E27FC236}">
              <a16:creationId xmlns:a16="http://schemas.microsoft.com/office/drawing/2014/main" id="{13F0AB0B-8550-4E0A-AB73-A1484E172E54}"/>
            </a:ext>
          </a:extLst>
        </xdr:cNvPr>
        <xdr:cNvSpPr/>
      </xdr:nvSpPr>
      <xdr:spPr>
        <a:xfrm>
          <a:off x="4251325" y="56929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157933</xdr:rowOff>
    </xdr:from>
    <xdr:to>
      <xdr:col>19</xdr:col>
      <xdr:colOff>187325</xdr:colOff>
      <xdr:row>30</xdr:row>
      <xdr:rowOff>88083</xdr:rowOff>
    </xdr:to>
    <xdr:sp macro="" textlink="">
      <xdr:nvSpPr>
        <xdr:cNvPr id="73" name="フローチャート: 判断 72">
          <a:extLst>
            <a:ext uri="{FF2B5EF4-FFF2-40B4-BE49-F238E27FC236}">
              <a16:creationId xmlns:a16="http://schemas.microsoft.com/office/drawing/2014/main" id="{A36414DF-B053-4845-A519-63F3D0BE237C}"/>
            </a:ext>
          </a:extLst>
        </xdr:cNvPr>
        <xdr:cNvSpPr/>
      </xdr:nvSpPr>
      <xdr:spPr>
        <a:xfrm>
          <a:off x="3616325" y="572688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26579</xdr:rowOff>
    </xdr:from>
    <xdr:to>
      <xdr:col>15</xdr:col>
      <xdr:colOff>187325</xdr:colOff>
      <xdr:row>30</xdr:row>
      <xdr:rowOff>128179</xdr:rowOff>
    </xdr:to>
    <xdr:sp macro="" textlink="">
      <xdr:nvSpPr>
        <xdr:cNvPr id="74" name="フローチャート: 判断 73">
          <a:extLst>
            <a:ext uri="{FF2B5EF4-FFF2-40B4-BE49-F238E27FC236}">
              <a16:creationId xmlns:a16="http://schemas.microsoft.com/office/drawing/2014/main" id="{D1D9E6D5-B735-45DA-8DED-CBBB32E525FE}"/>
            </a:ext>
          </a:extLst>
        </xdr:cNvPr>
        <xdr:cNvSpPr/>
      </xdr:nvSpPr>
      <xdr:spPr>
        <a:xfrm>
          <a:off x="2930525" y="576062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91349</xdr:rowOff>
    </xdr:from>
    <xdr:to>
      <xdr:col>11</xdr:col>
      <xdr:colOff>187325</xdr:colOff>
      <xdr:row>31</xdr:row>
      <xdr:rowOff>21499</xdr:rowOff>
    </xdr:to>
    <xdr:sp macro="" textlink="">
      <xdr:nvSpPr>
        <xdr:cNvPr id="75" name="フローチャート: 判断 74">
          <a:extLst>
            <a:ext uri="{FF2B5EF4-FFF2-40B4-BE49-F238E27FC236}">
              <a16:creationId xmlns:a16="http://schemas.microsoft.com/office/drawing/2014/main" id="{6CE02BB5-D90F-489B-8A89-84004C737333}"/>
            </a:ext>
          </a:extLst>
        </xdr:cNvPr>
        <xdr:cNvSpPr/>
      </xdr:nvSpPr>
      <xdr:spPr>
        <a:xfrm>
          <a:off x="2244725" y="582539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376AC112-AB33-455D-A6D1-4DAD31DD8DFD}"/>
            </a:ext>
          </a:extLst>
        </xdr:cNvPr>
        <xdr:cNvSpPr txBox="1"/>
      </xdr:nvSpPr>
      <xdr:spPr>
        <a:xfrm>
          <a:off x="4143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41215D44-48C6-4728-9E71-D5823A4AAE5A}"/>
            </a:ext>
          </a:extLst>
        </xdr:cNvPr>
        <xdr:cNvSpPr txBox="1"/>
      </xdr:nvSpPr>
      <xdr:spPr>
        <a:xfrm>
          <a:off x="3508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254E0344-0F14-481E-8975-FC6F67A7433A}"/>
            </a:ext>
          </a:extLst>
        </xdr:cNvPr>
        <xdr:cNvSpPr txBox="1"/>
      </xdr:nvSpPr>
      <xdr:spPr>
        <a:xfrm>
          <a:off x="28225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80310741-BE17-42FE-BD98-AB2F17B10A77}"/>
            </a:ext>
          </a:extLst>
        </xdr:cNvPr>
        <xdr:cNvSpPr txBox="1"/>
      </xdr:nvSpPr>
      <xdr:spPr>
        <a:xfrm>
          <a:off x="21367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94EF45C7-9C3C-44A1-8A05-A27A213D201A}"/>
            </a:ext>
          </a:extLst>
        </xdr:cNvPr>
        <xdr:cNvSpPr txBox="1"/>
      </xdr:nvSpPr>
      <xdr:spPr>
        <a:xfrm>
          <a:off x="14509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27</xdr:row>
      <xdr:rowOff>115298</xdr:rowOff>
    </xdr:from>
    <xdr:to>
      <xdr:col>23</xdr:col>
      <xdr:colOff>136525</xdr:colOff>
      <xdr:row>28</xdr:row>
      <xdr:rowOff>45448</xdr:rowOff>
    </xdr:to>
    <xdr:sp macro="" textlink="">
      <xdr:nvSpPr>
        <xdr:cNvPr id="81" name="楕円 80">
          <a:extLst>
            <a:ext uri="{FF2B5EF4-FFF2-40B4-BE49-F238E27FC236}">
              <a16:creationId xmlns:a16="http://schemas.microsoft.com/office/drawing/2014/main" id="{8294E8C4-E96F-4D0B-A873-5A54E73C5050}"/>
            </a:ext>
          </a:extLst>
        </xdr:cNvPr>
        <xdr:cNvSpPr/>
      </xdr:nvSpPr>
      <xdr:spPr>
        <a:xfrm>
          <a:off x="4251325" y="535404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26</xdr:row>
      <xdr:rowOff>138175</xdr:rowOff>
    </xdr:from>
    <xdr:ext cx="405111" cy="259045"/>
    <xdr:sp macro="" textlink="">
      <xdr:nvSpPr>
        <xdr:cNvPr id="82" name="有形固定資産減価償却率該当値テキスト">
          <a:extLst>
            <a:ext uri="{FF2B5EF4-FFF2-40B4-BE49-F238E27FC236}">
              <a16:creationId xmlns:a16="http://schemas.microsoft.com/office/drawing/2014/main" id="{EDAA0CCC-9B5A-4FD3-925D-4575D38E5691}"/>
            </a:ext>
          </a:extLst>
        </xdr:cNvPr>
        <xdr:cNvSpPr txBox="1"/>
      </xdr:nvSpPr>
      <xdr:spPr>
        <a:xfrm>
          <a:off x="4352925" y="5211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27</xdr:row>
      <xdr:rowOff>161562</xdr:rowOff>
    </xdr:from>
    <xdr:to>
      <xdr:col>19</xdr:col>
      <xdr:colOff>187325</xdr:colOff>
      <xdr:row>28</xdr:row>
      <xdr:rowOff>91712</xdr:rowOff>
    </xdr:to>
    <xdr:sp macro="" textlink="">
      <xdr:nvSpPr>
        <xdr:cNvPr id="83" name="楕円 82">
          <a:extLst>
            <a:ext uri="{FF2B5EF4-FFF2-40B4-BE49-F238E27FC236}">
              <a16:creationId xmlns:a16="http://schemas.microsoft.com/office/drawing/2014/main" id="{1582CC5F-6AAD-40D5-8E66-1E952F45D844}"/>
            </a:ext>
          </a:extLst>
        </xdr:cNvPr>
        <xdr:cNvSpPr/>
      </xdr:nvSpPr>
      <xdr:spPr>
        <a:xfrm>
          <a:off x="3616325" y="540031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27</xdr:row>
      <xdr:rowOff>166098</xdr:rowOff>
    </xdr:from>
    <xdr:to>
      <xdr:col>23</xdr:col>
      <xdr:colOff>85725</xdr:colOff>
      <xdr:row>28</xdr:row>
      <xdr:rowOff>40912</xdr:rowOff>
    </xdr:to>
    <xdr:cxnSp macro="">
      <xdr:nvCxnSpPr>
        <xdr:cNvPr id="84" name="直線コネクタ 83">
          <a:extLst>
            <a:ext uri="{FF2B5EF4-FFF2-40B4-BE49-F238E27FC236}">
              <a16:creationId xmlns:a16="http://schemas.microsoft.com/office/drawing/2014/main" id="{FD386E33-00BD-4DAA-B180-5E513F02BC79}"/>
            </a:ext>
          </a:extLst>
        </xdr:cNvPr>
        <xdr:cNvCxnSpPr/>
      </xdr:nvCxnSpPr>
      <xdr:spPr>
        <a:xfrm flipV="1">
          <a:off x="3667125" y="5404848"/>
          <a:ext cx="635000" cy="39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27</xdr:row>
      <xdr:rowOff>143056</xdr:rowOff>
    </xdr:from>
    <xdr:to>
      <xdr:col>15</xdr:col>
      <xdr:colOff>187325</xdr:colOff>
      <xdr:row>28</xdr:row>
      <xdr:rowOff>73206</xdr:rowOff>
    </xdr:to>
    <xdr:sp macro="" textlink="">
      <xdr:nvSpPr>
        <xdr:cNvPr id="85" name="楕円 84">
          <a:extLst>
            <a:ext uri="{FF2B5EF4-FFF2-40B4-BE49-F238E27FC236}">
              <a16:creationId xmlns:a16="http://schemas.microsoft.com/office/drawing/2014/main" id="{629E2710-763D-4D86-8A8B-DD6845457AB8}"/>
            </a:ext>
          </a:extLst>
        </xdr:cNvPr>
        <xdr:cNvSpPr/>
      </xdr:nvSpPr>
      <xdr:spPr>
        <a:xfrm>
          <a:off x="2930525" y="538180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22406</xdr:rowOff>
    </xdr:from>
    <xdr:to>
      <xdr:col>19</xdr:col>
      <xdr:colOff>136525</xdr:colOff>
      <xdr:row>28</xdr:row>
      <xdr:rowOff>40912</xdr:rowOff>
    </xdr:to>
    <xdr:cxnSp macro="">
      <xdr:nvCxnSpPr>
        <xdr:cNvPr id="86" name="直線コネクタ 85">
          <a:extLst>
            <a:ext uri="{FF2B5EF4-FFF2-40B4-BE49-F238E27FC236}">
              <a16:creationId xmlns:a16="http://schemas.microsoft.com/office/drawing/2014/main" id="{5D1943D0-C1CA-4A6D-8326-D976B640854F}"/>
            </a:ext>
          </a:extLst>
        </xdr:cNvPr>
        <xdr:cNvCxnSpPr/>
      </xdr:nvCxnSpPr>
      <xdr:spPr>
        <a:xfrm>
          <a:off x="2981325" y="5426256"/>
          <a:ext cx="6858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79210</xdr:rowOff>
    </xdr:from>
    <xdr:ext cx="405111" cy="259045"/>
    <xdr:sp macro="" textlink="">
      <xdr:nvSpPr>
        <xdr:cNvPr id="87" name="n_1aveValue有形固定資産減価償却率">
          <a:extLst>
            <a:ext uri="{FF2B5EF4-FFF2-40B4-BE49-F238E27FC236}">
              <a16:creationId xmlns:a16="http://schemas.microsoft.com/office/drawing/2014/main" id="{B20807F6-E890-4FC1-BE95-09B3558F64D2}"/>
            </a:ext>
          </a:extLst>
        </xdr:cNvPr>
        <xdr:cNvSpPr txBox="1"/>
      </xdr:nvSpPr>
      <xdr:spPr>
        <a:xfrm>
          <a:off x="3470919" y="58132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119306</xdr:rowOff>
    </xdr:from>
    <xdr:ext cx="405111" cy="259045"/>
    <xdr:sp macro="" textlink="">
      <xdr:nvSpPr>
        <xdr:cNvPr id="88" name="n_2aveValue有形固定資産減価償却率">
          <a:extLst>
            <a:ext uri="{FF2B5EF4-FFF2-40B4-BE49-F238E27FC236}">
              <a16:creationId xmlns:a16="http://schemas.microsoft.com/office/drawing/2014/main" id="{6DCA004F-FCC6-40D0-9FEC-CBA8E83E1549}"/>
            </a:ext>
          </a:extLst>
        </xdr:cNvPr>
        <xdr:cNvSpPr txBox="1"/>
      </xdr:nvSpPr>
      <xdr:spPr>
        <a:xfrm>
          <a:off x="2797819" y="58533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38026</xdr:rowOff>
    </xdr:from>
    <xdr:ext cx="405111" cy="259045"/>
    <xdr:sp macro="" textlink="">
      <xdr:nvSpPr>
        <xdr:cNvPr id="89" name="n_3aveValue有形固定資産減価償却率">
          <a:extLst>
            <a:ext uri="{FF2B5EF4-FFF2-40B4-BE49-F238E27FC236}">
              <a16:creationId xmlns:a16="http://schemas.microsoft.com/office/drawing/2014/main" id="{D2C48B88-CAFF-4C18-A849-9110DE8D2541}"/>
            </a:ext>
          </a:extLst>
        </xdr:cNvPr>
        <xdr:cNvSpPr txBox="1"/>
      </xdr:nvSpPr>
      <xdr:spPr>
        <a:xfrm>
          <a:off x="2112019" y="56069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26</xdr:row>
      <xdr:rowOff>108239</xdr:rowOff>
    </xdr:from>
    <xdr:ext cx="405111" cy="259045"/>
    <xdr:sp macro="" textlink="">
      <xdr:nvSpPr>
        <xdr:cNvPr id="90" name="n_1mainValue有形固定資産減価償却率">
          <a:extLst>
            <a:ext uri="{FF2B5EF4-FFF2-40B4-BE49-F238E27FC236}">
              <a16:creationId xmlns:a16="http://schemas.microsoft.com/office/drawing/2014/main" id="{4B384983-F886-4CAB-A136-2EA921AFD11F}"/>
            </a:ext>
          </a:extLst>
        </xdr:cNvPr>
        <xdr:cNvSpPr txBox="1"/>
      </xdr:nvSpPr>
      <xdr:spPr>
        <a:xfrm>
          <a:off x="3470919" y="5181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89733</xdr:rowOff>
    </xdr:from>
    <xdr:ext cx="405111" cy="259045"/>
    <xdr:sp macro="" textlink="">
      <xdr:nvSpPr>
        <xdr:cNvPr id="91" name="n_2mainValue有形固定資産減価償却率">
          <a:extLst>
            <a:ext uri="{FF2B5EF4-FFF2-40B4-BE49-F238E27FC236}">
              <a16:creationId xmlns:a16="http://schemas.microsoft.com/office/drawing/2014/main" id="{941DD697-1FBF-4395-9F07-7AB1FED422CA}"/>
            </a:ext>
          </a:extLst>
        </xdr:cNvPr>
        <xdr:cNvSpPr txBox="1"/>
      </xdr:nvSpPr>
      <xdr:spPr>
        <a:xfrm>
          <a:off x="2797819" y="51633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2" name="正方形/長方形 91">
          <a:extLst>
            <a:ext uri="{FF2B5EF4-FFF2-40B4-BE49-F238E27FC236}">
              <a16:creationId xmlns:a16="http://schemas.microsoft.com/office/drawing/2014/main" id="{D12E8602-59CA-4169-8A45-2ACA6EAC5928}"/>
            </a:ext>
          </a:extLst>
        </xdr:cNvPr>
        <xdr:cNvSpPr/>
      </xdr:nvSpPr>
      <xdr:spPr>
        <a:xfrm>
          <a:off x="10194925" y="4143375"/>
          <a:ext cx="380365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3" name="正方形/長方形 92">
          <a:extLst>
            <a:ext uri="{FF2B5EF4-FFF2-40B4-BE49-F238E27FC236}">
              <a16:creationId xmlns:a16="http://schemas.microsoft.com/office/drawing/2014/main" id="{14071A1C-0E2A-421C-AD06-4B7D8A6A6BBE}"/>
            </a:ext>
          </a:extLst>
        </xdr:cNvPr>
        <xdr:cNvSpPr/>
      </xdr:nvSpPr>
      <xdr:spPr>
        <a:xfrm>
          <a:off x="11150868" y="44944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4" name="正方形/長方形 93">
          <a:extLst>
            <a:ext uri="{FF2B5EF4-FFF2-40B4-BE49-F238E27FC236}">
              <a16:creationId xmlns:a16="http://schemas.microsoft.com/office/drawing/2014/main" id="{3E3D39C0-0D64-4C43-A394-97DF93D0927A}"/>
            </a:ext>
          </a:extLst>
        </xdr:cNvPr>
        <xdr:cNvSpPr/>
      </xdr:nvSpPr>
      <xdr:spPr>
        <a:xfrm>
          <a:off x="12443365" y="44777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[ 807.8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5" name="正方形/長方形 94">
          <a:extLst>
            <a:ext uri="{FF2B5EF4-FFF2-40B4-BE49-F238E27FC236}">
              <a16:creationId xmlns:a16="http://schemas.microsoft.com/office/drawing/2014/main" id="{48D27C74-A74E-42DD-8120-FC1182C4A9B9}"/>
            </a:ext>
          </a:extLst>
        </xdr:cNvPr>
        <xdr:cNvSpPr/>
      </xdr:nvSpPr>
      <xdr:spPr>
        <a:xfrm>
          <a:off x="139668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6" name="正方形/長方形 95">
          <a:extLst>
            <a:ext uri="{FF2B5EF4-FFF2-40B4-BE49-F238E27FC236}">
              <a16:creationId xmlns:a16="http://schemas.microsoft.com/office/drawing/2014/main" id="{E74DB6C9-ED9D-4FA0-B962-C9F5972C9392}"/>
            </a:ext>
          </a:extLst>
        </xdr:cNvPr>
        <xdr:cNvSpPr/>
      </xdr:nvSpPr>
      <xdr:spPr>
        <a:xfrm>
          <a:off x="139668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7" name="正方形/長方形 96">
          <a:extLst>
            <a:ext uri="{FF2B5EF4-FFF2-40B4-BE49-F238E27FC236}">
              <a16:creationId xmlns:a16="http://schemas.microsoft.com/office/drawing/2014/main" id="{9F2E838E-EECA-422D-AC9D-08D205C36862}"/>
            </a:ext>
          </a:extLst>
        </xdr:cNvPr>
        <xdr:cNvSpPr/>
      </xdr:nvSpPr>
      <xdr:spPr>
        <a:xfrm>
          <a:off x="15338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8" name="正方形/長方形 97">
          <a:extLst>
            <a:ext uri="{FF2B5EF4-FFF2-40B4-BE49-F238E27FC236}">
              <a16:creationId xmlns:a16="http://schemas.microsoft.com/office/drawing/2014/main" id="{5CF09153-EEF7-4904-A30A-BC04616A079F}"/>
            </a:ext>
          </a:extLst>
        </xdr:cNvPr>
        <xdr:cNvSpPr/>
      </xdr:nvSpPr>
      <xdr:spPr>
        <a:xfrm>
          <a:off x="15338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9" name="正方形/長方形 98">
          <a:extLst>
            <a:ext uri="{FF2B5EF4-FFF2-40B4-BE49-F238E27FC236}">
              <a16:creationId xmlns:a16="http://schemas.microsoft.com/office/drawing/2014/main" id="{B200E1A6-F536-4052-94C8-2F37B92A9CF5}"/>
            </a:ext>
          </a:extLst>
        </xdr:cNvPr>
        <xdr:cNvSpPr/>
      </xdr:nvSpPr>
      <xdr:spPr>
        <a:xfrm>
          <a:off x="1681797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0" name="正方形/長方形 99">
          <a:extLst>
            <a:ext uri="{FF2B5EF4-FFF2-40B4-BE49-F238E27FC236}">
              <a16:creationId xmlns:a16="http://schemas.microsoft.com/office/drawing/2014/main" id="{6CE99361-44FF-46EF-B1E8-29AC8C654FC9}"/>
            </a:ext>
          </a:extLst>
        </xdr:cNvPr>
        <xdr:cNvSpPr/>
      </xdr:nvSpPr>
      <xdr:spPr>
        <a:xfrm>
          <a:off x="1681797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1" name="正方形/長方形 100">
          <a:extLst>
            <a:ext uri="{FF2B5EF4-FFF2-40B4-BE49-F238E27FC236}">
              <a16:creationId xmlns:a16="http://schemas.microsoft.com/office/drawing/2014/main" id="{E21B7BA1-1C19-4144-81B9-DDE591F7139E}"/>
            </a:ext>
          </a:extLst>
        </xdr:cNvPr>
        <xdr:cNvSpPr/>
      </xdr:nvSpPr>
      <xdr:spPr>
        <a:xfrm>
          <a:off x="10194925" y="48101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2" name="正方形/長方形 101">
          <a:extLst>
            <a:ext uri="{FF2B5EF4-FFF2-40B4-BE49-F238E27FC236}">
              <a16:creationId xmlns:a16="http://schemas.microsoft.com/office/drawing/2014/main" id="{C23CDDD6-56AD-4ABC-B80D-1094F3E086F7}"/>
            </a:ext>
          </a:extLst>
        </xdr:cNvPr>
        <xdr:cNvSpPr/>
      </xdr:nvSpPr>
      <xdr:spPr>
        <a:xfrm>
          <a:off x="1424622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3" name="正方形/長方形 102">
          <a:extLst>
            <a:ext uri="{FF2B5EF4-FFF2-40B4-BE49-F238E27FC236}">
              <a16:creationId xmlns:a16="http://schemas.microsoft.com/office/drawing/2014/main" id="{E12D0F9D-DF87-4D7C-AE7B-9C1FC19F83E4}"/>
            </a:ext>
          </a:extLst>
        </xdr:cNvPr>
        <xdr:cNvSpPr/>
      </xdr:nvSpPr>
      <xdr:spPr>
        <a:xfrm>
          <a:off x="1424622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4" name="テキスト ボックス 103">
          <a:extLst>
            <a:ext uri="{FF2B5EF4-FFF2-40B4-BE49-F238E27FC236}">
              <a16:creationId xmlns:a16="http://schemas.microsoft.com/office/drawing/2014/main" id="{583B88A9-E223-41E6-8207-630C17095B57}"/>
            </a:ext>
          </a:extLst>
        </xdr:cNvPr>
        <xdr:cNvSpPr txBox="1"/>
      </xdr:nvSpPr>
      <xdr:spPr>
        <a:xfrm>
          <a:off x="143224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債務償還</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比率</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前年度と比較すると</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30.8</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％減となったものの、</a:t>
          </a:r>
          <a:r>
            <a:rPr kumimoji="1" lang="en-US" altLang="ja-JP" sz="1000">
              <a:solidFill>
                <a:schemeClr val="dk1"/>
              </a:solidFill>
              <a:effectLst/>
              <a:latin typeface="ＭＳ Ｐゴシック" panose="020B0600070205080204" pitchFamily="50" charset="-128"/>
              <a:ea typeface="ＭＳ Ｐゴシック" panose="020B0600070205080204" pitchFamily="50" charset="-128"/>
              <a:cs typeface="+mn-cs"/>
            </a:rPr>
            <a:t>807.8</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と類似団体内平均値を大幅に上回</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る</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高い数値となっている。</a:t>
          </a:r>
          <a:endParaRPr lang="ja-JP" altLang="ja-JP" sz="1000">
            <a:effectLst/>
            <a:latin typeface="ＭＳ Ｐゴシック" panose="020B0600070205080204" pitchFamily="50" charset="-128"/>
            <a:ea typeface="ＭＳ Ｐゴシック" panose="020B0600070205080204" pitchFamily="50" charset="-128"/>
          </a:endParaRPr>
        </a:p>
        <a:p>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前年度比減の</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主な要因としては、ごみ処理施設整備等の起債の償還終了などにより地方債残高</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減少傾向にあ</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り、また、総合保健福祉施設整備のための地域福祉基金を計画的に積立していることから、前年度より減少したと考えられる。</a:t>
          </a:r>
          <a:endParaRPr lang="ja-JP" altLang="ja-JP" sz="1000">
            <a:effectLst/>
            <a:latin typeface="ＭＳ Ｐゴシック" panose="020B0600070205080204" pitchFamily="50" charset="-128"/>
            <a:ea typeface="ＭＳ Ｐゴシック" panose="020B0600070205080204" pitchFamily="50" charset="-128"/>
          </a:endParaRPr>
        </a:p>
        <a:p>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　近年は</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過疎債をはじめとした</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交付税措置の有利な</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地方</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債を多く発行し</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将来負担額が増加しないよう留意しているが、</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地方税</a:t>
          </a:r>
          <a:r>
            <a:rPr kumimoji="1" lang="ja-JP" altLang="en-US" sz="1000">
              <a:solidFill>
                <a:schemeClr val="dk1"/>
              </a:solidFill>
              <a:effectLst/>
              <a:latin typeface="ＭＳ Ｐゴシック" panose="020B0600070205080204" pitchFamily="50" charset="-128"/>
              <a:ea typeface="ＭＳ Ｐゴシック" panose="020B0600070205080204" pitchFamily="50" charset="-128"/>
              <a:cs typeface="+mn-cs"/>
            </a:rPr>
            <a:t>や普通交付税</a:t>
          </a:r>
          <a:r>
            <a:rPr kumimoji="1" lang="ja-JP" altLang="ja-JP" sz="1000">
              <a:solidFill>
                <a:schemeClr val="dk1"/>
              </a:solidFill>
              <a:effectLst/>
              <a:latin typeface="ＭＳ Ｐゴシック" panose="020B0600070205080204" pitchFamily="50" charset="-128"/>
              <a:ea typeface="ＭＳ Ｐゴシック" panose="020B0600070205080204" pitchFamily="50" charset="-128"/>
              <a:cs typeface="+mn-cs"/>
            </a:rPr>
            <a:t>等の経常一般財源等</a:t>
          </a:r>
          <a:r>
            <a:rPr kumimoji="1" lang="ja-JP" altLang="ja-JP" sz="1000" b="0">
              <a:solidFill>
                <a:schemeClr val="dk1"/>
              </a:solidFill>
              <a:effectLst/>
              <a:latin typeface="ＭＳ Ｐゴシック" panose="020B0600070205080204" pitchFamily="50" charset="-128"/>
              <a:ea typeface="ＭＳ Ｐゴシック" panose="020B0600070205080204" pitchFamily="50" charset="-128"/>
              <a:cs typeface="+mn-cs"/>
            </a:rPr>
            <a:t>などの動向を注視していく必要がある。</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5" name="テキスト ボックス 104">
          <a:extLst>
            <a:ext uri="{FF2B5EF4-FFF2-40B4-BE49-F238E27FC236}">
              <a16:creationId xmlns:a16="http://schemas.microsoft.com/office/drawing/2014/main" id="{BC527CED-F298-4EA2-8443-E1E1D780CCB6}"/>
            </a:ext>
          </a:extLst>
        </xdr:cNvPr>
        <xdr:cNvSpPr txBox="1"/>
      </xdr:nvSpPr>
      <xdr:spPr>
        <a:xfrm>
          <a:off x="101568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6" name="直線コネクタ 105">
          <a:extLst>
            <a:ext uri="{FF2B5EF4-FFF2-40B4-BE49-F238E27FC236}">
              <a16:creationId xmlns:a16="http://schemas.microsoft.com/office/drawing/2014/main" id="{5661F0C9-E9D5-4C87-A73D-23A30EC31048}"/>
            </a:ext>
          </a:extLst>
        </xdr:cNvPr>
        <xdr:cNvCxnSpPr/>
      </xdr:nvCxnSpPr>
      <xdr:spPr>
        <a:xfrm>
          <a:off x="10194925" y="68865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07" name="直線コネクタ 106">
          <a:extLst>
            <a:ext uri="{FF2B5EF4-FFF2-40B4-BE49-F238E27FC236}">
              <a16:creationId xmlns:a16="http://schemas.microsoft.com/office/drawing/2014/main" id="{8C717788-A0BE-4594-8C51-511543A6BF8D}"/>
            </a:ext>
          </a:extLst>
        </xdr:cNvPr>
        <xdr:cNvCxnSpPr/>
      </xdr:nvCxnSpPr>
      <xdr:spPr>
        <a:xfrm>
          <a:off x="10194925" y="65457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08" name="テキスト ボックス 107">
          <a:extLst>
            <a:ext uri="{FF2B5EF4-FFF2-40B4-BE49-F238E27FC236}">
              <a16:creationId xmlns:a16="http://schemas.microsoft.com/office/drawing/2014/main" id="{ABF85C9D-0A9A-4702-8B37-72430F84CB2C}"/>
            </a:ext>
          </a:extLst>
        </xdr:cNvPr>
        <xdr:cNvSpPr txBox="1"/>
      </xdr:nvSpPr>
      <xdr:spPr>
        <a:xfrm>
          <a:off x="9861428" y="645199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09" name="直線コネクタ 108">
          <a:extLst>
            <a:ext uri="{FF2B5EF4-FFF2-40B4-BE49-F238E27FC236}">
              <a16:creationId xmlns:a16="http://schemas.microsoft.com/office/drawing/2014/main" id="{4CF03F39-2AA7-4487-BFF6-F1B5FDEE5413}"/>
            </a:ext>
          </a:extLst>
        </xdr:cNvPr>
        <xdr:cNvCxnSpPr/>
      </xdr:nvCxnSpPr>
      <xdr:spPr>
        <a:xfrm>
          <a:off x="10194925" y="61986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0" name="テキスト ボックス 109">
          <a:extLst>
            <a:ext uri="{FF2B5EF4-FFF2-40B4-BE49-F238E27FC236}">
              <a16:creationId xmlns:a16="http://schemas.microsoft.com/office/drawing/2014/main" id="{9E0B8795-25DA-4602-A21A-5A28942B730F}"/>
            </a:ext>
          </a:extLst>
        </xdr:cNvPr>
        <xdr:cNvSpPr txBox="1"/>
      </xdr:nvSpPr>
      <xdr:spPr>
        <a:xfrm>
          <a:off x="9758836" y="610485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1" name="直線コネクタ 110">
          <a:extLst>
            <a:ext uri="{FF2B5EF4-FFF2-40B4-BE49-F238E27FC236}">
              <a16:creationId xmlns:a16="http://schemas.microsoft.com/office/drawing/2014/main" id="{73689DFF-A572-4C28-BFB4-EE51581118E7}"/>
            </a:ext>
          </a:extLst>
        </xdr:cNvPr>
        <xdr:cNvCxnSpPr/>
      </xdr:nvCxnSpPr>
      <xdr:spPr>
        <a:xfrm>
          <a:off x="10194925" y="5851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12" name="テキスト ボックス 111">
          <a:extLst>
            <a:ext uri="{FF2B5EF4-FFF2-40B4-BE49-F238E27FC236}">
              <a16:creationId xmlns:a16="http://schemas.microsoft.com/office/drawing/2014/main" id="{EFB6B7B2-BAD9-433F-A6CA-7DF3330D239F}"/>
            </a:ext>
          </a:extLst>
        </xdr:cNvPr>
        <xdr:cNvSpPr txBox="1"/>
      </xdr:nvSpPr>
      <xdr:spPr>
        <a:xfrm>
          <a:off x="9758836" y="57577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13" name="直線コネクタ 112">
          <a:extLst>
            <a:ext uri="{FF2B5EF4-FFF2-40B4-BE49-F238E27FC236}">
              <a16:creationId xmlns:a16="http://schemas.microsoft.com/office/drawing/2014/main" id="{9A251CA7-24F0-4B71-91C9-A5832B0175F8}"/>
            </a:ext>
          </a:extLst>
        </xdr:cNvPr>
        <xdr:cNvCxnSpPr/>
      </xdr:nvCxnSpPr>
      <xdr:spPr>
        <a:xfrm>
          <a:off x="10194925" y="55043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4" name="テキスト ボックス 113">
          <a:extLst>
            <a:ext uri="{FF2B5EF4-FFF2-40B4-BE49-F238E27FC236}">
              <a16:creationId xmlns:a16="http://schemas.microsoft.com/office/drawing/2014/main" id="{E2D58E45-EFD1-44CE-B92D-4F50BEE8C130}"/>
            </a:ext>
          </a:extLst>
        </xdr:cNvPr>
        <xdr:cNvSpPr txBox="1"/>
      </xdr:nvSpPr>
      <xdr:spPr>
        <a:xfrm>
          <a:off x="9758836" y="541059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5" name="直線コネクタ 114">
          <a:extLst>
            <a:ext uri="{FF2B5EF4-FFF2-40B4-BE49-F238E27FC236}">
              <a16:creationId xmlns:a16="http://schemas.microsoft.com/office/drawing/2014/main" id="{376D7348-326E-484F-A9F3-0B56902EA5B7}"/>
            </a:ext>
          </a:extLst>
        </xdr:cNvPr>
        <xdr:cNvCxnSpPr/>
      </xdr:nvCxnSpPr>
      <xdr:spPr>
        <a:xfrm>
          <a:off x="10194925" y="51572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116" name="テキスト ボックス 115">
          <a:extLst>
            <a:ext uri="{FF2B5EF4-FFF2-40B4-BE49-F238E27FC236}">
              <a16:creationId xmlns:a16="http://schemas.microsoft.com/office/drawing/2014/main" id="{3ACF1DB9-9BB5-4E4F-BBC2-26E092AB6B42}"/>
            </a:ext>
          </a:extLst>
        </xdr:cNvPr>
        <xdr:cNvSpPr txBox="1"/>
      </xdr:nvSpPr>
      <xdr:spPr>
        <a:xfrm>
          <a:off x="9705751" y="5069807"/>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7" name="直線コネクタ 116">
          <a:extLst>
            <a:ext uri="{FF2B5EF4-FFF2-40B4-BE49-F238E27FC236}">
              <a16:creationId xmlns:a16="http://schemas.microsoft.com/office/drawing/2014/main" id="{04004730-9ECD-4335-B05C-9D1F6F7329FD}"/>
            </a:ext>
          </a:extLst>
        </xdr:cNvPr>
        <xdr:cNvCxnSpPr/>
      </xdr:nvCxnSpPr>
      <xdr:spPr>
        <a:xfrm>
          <a:off x="10194925" y="48101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18" name="テキスト ボックス 117">
          <a:extLst>
            <a:ext uri="{FF2B5EF4-FFF2-40B4-BE49-F238E27FC236}">
              <a16:creationId xmlns:a16="http://schemas.microsoft.com/office/drawing/2014/main" id="{924E16C4-F695-4D0B-82C0-FD6A23AB71DB}"/>
            </a:ext>
          </a:extLst>
        </xdr:cNvPr>
        <xdr:cNvSpPr txBox="1"/>
      </xdr:nvSpPr>
      <xdr:spPr>
        <a:xfrm>
          <a:off x="9705751" y="47226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19" name="債務償還比率グラフ枠">
          <a:extLst>
            <a:ext uri="{FF2B5EF4-FFF2-40B4-BE49-F238E27FC236}">
              <a16:creationId xmlns:a16="http://schemas.microsoft.com/office/drawing/2014/main" id="{8CD54675-806B-4EA4-BDBF-A68A384C5674}"/>
            </a:ext>
          </a:extLst>
        </xdr:cNvPr>
        <xdr:cNvSpPr/>
      </xdr:nvSpPr>
      <xdr:spPr>
        <a:xfrm>
          <a:off x="10194925" y="48101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114025</xdr:rowOff>
    </xdr:from>
    <xdr:to>
      <xdr:col>76</xdr:col>
      <xdr:colOff>21589</xdr:colOff>
      <xdr:row>34</xdr:row>
      <xdr:rowOff>151342</xdr:rowOff>
    </xdr:to>
    <xdr:cxnSp macro="">
      <xdr:nvCxnSpPr>
        <xdr:cNvPr id="120" name="直線コネクタ 119">
          <a:extLst>
            <a:ext uri="{FF2B5EF4-FFF2-40B4-BE49-F238E27FC236}">
              <a16:creationId xmlns:a16="http://schemas.microsoft.com/office/drawing/2014/main" id="{849DEEAE-3BB4-4E19-A25D-A204EBF931E3}"/>
            </a:ext>
          </a:extLst>
        </xdr:cNvPr>
        <xdr:cNvCxnSpPr/>
      </xdr:nvCxnSpPr>
      <xdr:spPr>
        <a:xfrm flipV="1">
          <a:off x="13323570" y="5352775"/>
          <a:ext cx="1269" cy="11930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21" name="債務償還比率最小値テキスト">
          <a:extLst>
            <a:ext uri="{FF2B5EF4-FFF2-40B4-BE49-F238E27FC236}">
              <a16:creationId xmlns:a16="http://schemas.microsoft.com/office/drawing/2014/main" id="{0C097D20-ED38-4E6C-A84D-ADEA3FCA42F7}"/>
            </a:ext>
          </a:extLst>
        </xdr:cNvPr>
        <xdr:cNvSpPr txBox="1"/>
      </xdr:nvSpPr>
      <xdr:spPr>
        <a:xfrm>
          <a:off x="13376275" y="654961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22" name="直線コネクタ 121">
          <a:extLst>
            <a:ext uri="{FF2B5EF4-FFF2-40B4-BE49-F238E27FC236}">
              <a16:creationId xmlns:a16="http://schemas.microsoft.com/office/drawing/2014/main" id="{7927FB23-434F-49B1-8F39-C979C9F1F68F}"/>
            </a:ext>
          </a:extLst>
        </xdr:cNvPr>
        <xdr:cNvCxnSpPr/>
      </xdr:nvCxnSpPr>
      <xdr:spPr>
        <a:xfrm>
          <a:off x="13255625" y="654579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60702</xdr:rowOff>
    </xdr:from>
    <xdr:ext cx="560923" cy="259045"/>
    <xdr:sp macro="" textlink="">
      <xdr:nvSpPr>
        <xdr:cNvPr id="123" name="債務償還比率最大値テキスト">
          <a:extLst>
            <a:ext uri="{FF2B5EF4-FFF2-40B4-BE49-F238E27FC236}">
              <a16:creationId xmlns:a16="http://schemas.microsoft.com/office/drawing/2014/main" id="{7338E547-18E9-4485-9F64-0F8866032514}"/>
            </a:ext>
          </a:extLst>
        </xdr:cNvPr>
        <xdr:cNvSpPr txBox="1"/>
      </xdr:nvSpPr>
      <xdr:spPr>
        <a:xfrm>
          <a:off x="13376275" y="5134352"/>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114025</xdr:rowOff>
    </xdr:from>
    <xdr:to>
      <xdr:col>76</xdr:col>
      <xdr:colOff>111125</xdr:colOff>
      <xdr:row>27</xdr:row>
      <xdr:rowOff>114025</xdr:rowOff>
    </xdr:to>
    <xdr:cxnSp macro="">
      <xdr:nvCxnSpPr>
        <xdr:cNvPr id="124" name="直線コネクタ 123">
          <a:extLst>
            <a:ext uri="{FF2B5EF4-FFF2-40B4-BE49-F238E27FC236}">
              <a16:creationId xmlns:a16="http://schemas.microsoft.com/office/drawing/2014/main" id="{7F32A886-0173-4382-AD4F-0831BD390CC0}"/>
            </a:ext>
          </a:extLst>
        </xdr:cNvPr>
        <xdr:cNvCxnSpPr/>
      </xdr:nvCxnSpPr>
      <xdr:spPr>
        <a:xfrm>
          <a:off x="13255625" y="53527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32</xdr:row>
      <xdr:rowOff>90702</xdr:rowOff>
    </xdr:from>
    <xdr:ext cx="469744" cy="259045"/>
    <xdr:sp macro="" textlink="">
      <xdr:nvSpPr>
        <xdr:cNvPr id="125" name="債務償還比率平均値テキスト">
          <a:extLst>
            <a:ext uri="{FF2B5EF4-FFF2-40B4-BE49-F238E27FC236}">
              <a16:creationId xmlns:a16="http://schemas.microsoft.com/office/drawing/2014/main" id="{12F66F0A-D19A-4AC2-A59B-0A3BACF86F51}"/>
            </a:ext>
          </a:extLst>
        </xdr:cNvPr>
        <xdr:cNvSpPr txBox="1"/>
      </xdr:nvSpPr>
      <xdr:spPr>
        <a:xfrm>
          <a:off x="13376275" y="61549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112275</xdr:rowOff>
    </xdr:from>
    <xdr:to>
      <xdr:col>76</xdr:col>
      <xdr:colOff>73025</xdr:colOff>
      <xdr:row>33</xdr:row>
      <xdr:rowOff>42425</xdr:rowOff>
    </xdr:to>
    <xdr:sp macro="" textlink="">
      <xdr:nvSpPr>
        <xdr:cNvPr id="126" name="フローチャート: 判断 125">
          <a:extLst>
            <a:ext uri="{FF2B5EF4-FFF2-40B4-BE49-F238E27FC236}">
              <a16:creationId xmlns:a16="http://schemas.microsoft.com/office/drawing/2014/main" id="{96DC7798-97C8-4C75-8584-41B815929B3C}"/>
            </a:ext>
          </a:extLst>
        </xdr:cNvPr>
        <xdr:cNvSpPr/>
      </xdr:nvSpPr>
      <xdr:spPr>
        <a:xfrm>
          <a:off x="13293725" y="61765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32</xdr:row>
      <xdr:rowOff>145500</xdr:rowOff>
    </xdr:from>
    <xdr:to>
      <xdr:col>72</xdr:col>
      <xdr:colOff>123825</xdr:colOff>
      <xdr:row>33</xdr:row>
      <xdr:rowOff>75650</xdr:rowOff>
    </xdr:to>
    <xdr:sp macro="" textlink="">
      <xdr:nvSpPr>
        <xdr:cNvPr id="127" name="フローチャート: 判断 126">
          <a:extLst>
            <a:ext uri="{FF2B5EF4-FFF2-40B4-BE49-F238E27FC236}">
              <a16:creationId xmlns:a16="http://schemas.microsoft.com/office/drawing/2014/main" id="{3701B899-FE65-4A59-8BDF-251A11A9CC48}"/>
            </a:ext>
          </a:extLst>
        </xdr:cNvPr>
        <xdr:cNvSpPr/>
      </xdr:nvSpPr>
      <xdr:spPr>
        <a:xfrm>
          <a:off x="12639675" y="62097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8" name="テキスト ボックス 127">
          <a:extLst>
            <a:ext uri="{FF2B5EF4-FFF2-40B4-BE49-F238E27FC236}">
              <a16:creationId xmlns:a16="http://schemas.microsoft.com/office/drawing/2014/main" id="{0643B317-4A1C-48CB-98E3-9B6896F18A56}"/>
            </a:ext>
          </a:extLst>
        </xdr:cNvPr>
        <xdr:cNvSpPr txBox="1"/>
      </xdr:nvSpPr>
      <xdr:spPr>
        <a:xfrm>
          <a:off x="13166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29" name="テキスト ボックス 128">
          <a:extLst>
            <a:ext uri="{FF2B5EF4-FFF2-40B4-BE49-F238E27FC236}">
              <a16:creationId xmlns:a16="http://schemas.microsoft.com/office/drawing/2014/main" id="{EC452CEC-773D-4932-AC55-2FFD9ADB8F9C}"/>
            </a:ext>
          </a:extLst>
        </xdr:cNvPr>
        <xdr:cNvSpPr txBox="1"/>
      </xdr:nvSpPr>
      <xdr:spPr>
        <a:xfrm>
          <a:off x="12531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0" name="テキスト ボックス 129">
          <a:extLst>
            <a:ext uri="{FF2B5EF4-FFF2-40B4-BE49-F238E27FC236}">
              <a16:creationId xmlns:a16="http://schemas.microsoft.com/office/drawing/2014/main" id="{0E4B42D7-9791-4745-B78D-3F696E1468E5}"/>
            </a:ext>
          </a:extLst>
        </xdr:cNvPr>
        <xdr:cNvSpPr txBox="1"/>
      </xdr:nvSpPr>
      <xdr:spPr>
        <a:xfrm>
          <a:off x="118459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1" name="テキスト ボックス 130">
          <a:extLst>
            <a:ext uri="{FF2B5EF4-FFF2-40B4-BE49-F238E27FC236}">
              <a16:creationId xmlns:a16="http://schemas.microsoft.com/office/drawing/2014/main" id="{768E79B2-5BCA-493B-A9E6-AD162867650D}"/>
            </a:ext>
          </a:extLst>
        </xdr:cNvPr>
        <xdr:cNvSpPr txBox="1"/>
      </xdr:nvSpPr>
      <xdr:spPr>
        <a:xfrm>
          <a:off x="111601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2" name="テキスト ボックス 131">
          <a:extLst>
            <a:ext uri="{FF2B5EF4-FFF2-40B4-BE49-F238E27FC236}">
              <a16:creationId xmlns:a16="http://schemas.microsoft.com/office/drawing/2014/main" id="{5E816F99-1954-48E5-9BFC-1BD182416BD3}"/>
            </a:ext>
          </a:extLst>
        </xdr:cNvPr>
        <xdr:cNvSpPr txBox="1"/>
      </xdr:nvSpPr>
      <xdr:spPr>
        <a:xfrm>
          <a:off x="104743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160331</xdr:rowOff>
    </xdr:from>
    <xdr:to>
      <xdr:col>76</xdr:col>
      <xdr:colOff>73025</xdr:colOff>
      <xdr:row>29</xdr:row>
      <xdr:rowOff>90481</xdr:rowOff>
    </xdr:to>
    <xdr:sp macro="" textlink="">
      <xdr:nvSpPr>
        <xdr:cNvPr id="133" name="楕円 132">
          <a:extLst>
            <a:ext uri="{FF2B5EF4-FFF2-40B4-BE49-F238E27FC236}">
              <a16:creationId xmlns:a16="http://schemas.microsoft.com/office/drawing/2014/main" id="{24E2CAA9-841B-4DB6-89E7-EFBF8052AFFB}"/>
            </a:ext>
          </a:extLst>
        </xdr:cNvPr>
        <xdr:cNvSpPr/>
      </xdr:nvSpPr>
      <xdr:spPr>
        <a:xfrm>
          <a:off x="13293725" y="556418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28</xdr:row>
      <xdr:rowOff>11758</xdr:rowOff>
    </xdr:from>
    <xdr:ext cx="469744" cy="259045"/>
    <xdr:sp macro="" textlink="">
      <xdr:nvSpPr>
        <xdr:cNvPr id="134" name="債務償還比率該当値テキスト">
          <a:extLst>
            <a:ext uri="{FF2B5EF4-FFF2-40B4-BE49-F238E27FC236}">
              <a16:creationId xmlns:a16="http://schemas.microsoft.com/office/drawing/2014/main" id="{8EEA7FC0-AF57-4FD1-BD02-BF6F8066F19B}"/>
            </a:ext>
          </a:extLst>
        </xdr:cNvPr>
        <xdr:cNvSpPr txBox="1"/>
      </xdr:nvSpPr>
      <xdr:spPr>
        <a:xfrm>
          <a:off x="13376275" y="5415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28</xdr:row>
      <xdr:rowOff>123387</xdr:rowOff>
    </xdr:from>
    <xdr:to>
      <xdr:col>72</xdr:col>
      <xdr:colOff>123825</xdr:colOff>
      <xdr:row>29</xdr:row>
      <xdr:rowOff>53537</xdr:rowOff>
    </xdr:to>
    <xdr:sp macro="" textlink="">
      <xdr:nvSpPr>
        <xdr:cNvPr id="135" name="楕円 134">
          <a:extLst>
            <a:ext uri="{FF2B5EF4-FFF2-40B4-BE49-F238E27FC236}">
              <a16:creationId xmlns:a16="http://schemas.microsoft.com/office/drawing/2014/main" id="{347BA8C2-7C8A-48B1-B88A-5E98B3263B5D}"/>
            </a:ext>
          </a:extLst>
        </xdr:cNvPr>
        <xdr:cNvSpPr/>
      </xdr:nvSpPr>
      <xdr:spPr>
        <a:xfrm>
          <a:off x="12639675" y="552723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2737</xdr:rowOff>
    </xdr:from>
    <xdr:to>
      <xdr:col>76</xdr:col>
      <xdr:colOff>22225</xdr:colOff>
      <xdr:row>29</xdr:row>
      <xdr:rowOff>39681</xdr:rowOff>
    </xdr:to>
    <xdr:cxnSp macro="">
      <xdr:nvCxnSpPr>
        <xdr:cNvPr id="136" name="直線コネクタ 135">
          <a:extLst>
            <a:ext uri="{FF2B5EF4-FFF2-40B4-BE49-F238E27FC236}">
              <a16:creationId xmlns:a16="http://schemas.microsoft.com/office/drawing/2014/main" id="{2F512FFF-3046-4405-9550-6174D017C5D9}"/>
            </a:ext>
          </a:extLst>
        </xdr:cNvPr>
        <xdr:cNvCxnSpPr/>
      </xdr:nvCxnSpPr>
      <xdr:spPr>
        <a:xfrm>
          <a:off x="12690475" y="5571687"/>
          <a:ext cx="635000" cy="3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33</xdr:row>
      <xdr:rowOff>66777</xdr:rowOff>
    </xdr:from>
    <xdr:ext cx="469744" cy="259045"/>
    <xdr:sp macro="" textlink="">
      <xdr:nvSpPr>
        <xdr:cNvPr id="137" name="n_1aveValue債務償還比率">
          <a:extLst>
            <a:ext uri="{FF2B5EF4-FFF2-40B4-BE49-F238E27FC236}">
              <a16:creationId xmlns:a16="http://schemas.microsoft.com/office/drawing/2014/main" id="{2F543CC2-673E-4E90-835C-B561863B75BD}"/>
            </a:ext>
          </a:extLst>
        </xdr:cNvPr>
        <xdr:cNvSpPr txBox="1"/>
      </xdr:nvSpPr>
      <xdr:spPr>
        <a:xfrm>
          <a:off x="12461952" y="629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27</xdr:row>
      <xdr:rowOff>70064</xdr:rowOff>
    </xdr:from>
    <xdr:ext cx="469744" cy="259045"/>
    <xdr:sp macro="" textlink="">
      <xdr:nvSpPr>
        <xdr:cNvPr id="138" name="n_1mainValue債務償還比率">
          <a:extLst>
            <a:ext uri="{FF2B5EF4-FFF2-40B4-BE49-F238E27FC236}">
              <a16:creationId xmlns:a16="http://schemas.microsoft.com/office/drawing/2014/main" id="{EB0014E8-00F1-43C3-8C87-3C7F82F66CF7}"/>
            </a:ext>
          </a:extLst>
        </xdr:cNvPr>
        <xdr:cNvSpPr txBox="1"/>
      </xdr:nvSpPr>
      <xdr:spPr>
        <a:xfrm>
          <a:off x="12461952" y="5308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39" name="正方形/長方形 138">
          <a:extLst>
            <a:ext uri="{FF2B5EF4-FFF2-40B4-BE49-F238E27FC236}">
              <a16:creationId xmlns:a16="http://schemas.microsoft.com/office/drawing/2014/main" id="{2CBE4168-ED56-431D-AB71-D89CC74851DC}"/>
            </a:ext>
          </a:extLst>
        </xdr:cNvPr>
        <xdr:cNvSpPr/>
      </xdr:nvSpPr>
      <xdr:spPr>
        <a:xfrm>
          <a:off x="1152525" y="77470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40" name="正方形/長方形 139">
          <a:extLst>
            <a:ext uri="{FF2B5EF4-FFF2-40B4-BE49-F238E27FC236}">
              <a16:creationId xmlns:a16="http://schemas.microsoft.com/office/drawing/2014/main" id="{7CF24A3D-92CA-4A5E-9E56-F0372B7A43A3}"/>
            </a:ext>
          </a:extLst>
        </xdr:cNvPr>
        <xdr:cNvSpPr/>
      </xdr:nvSpPr>
      <xdr:spPr>
        <a:xfrm>
          <a:off x="1152525" y="114268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41" name="テキスト ボックス 140">
          <a:extLst>
            <a:ext uri="{FF2B5EF4-FFF2-40B4-BE49-F238E27FC236}">
              <a16:creationId xmlns:a16="http://schemas.microsoft.com/office/drawing/2014/main" id="{13586993-3387-465A-9A62-D09825A6DABE}"/>
            </a:ext>
          </a:extLst>
        </xdr:cNvPr>
        <xdr:cNvSpPr txBox="1"/>
      </xdr:nvSpPr>
      <xdr:spPr>
        <a:xfrm>
          <a:off x="835025" y="79946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42" name="テキスト ボックス 141">
          <a:extLst>
            <a:ext uri="{FF2B5EF4-FFF2-40B4-BE49-F238E27FC236}">
              <a16:creationId xmlns:a16="http://schemas.microsoft.com/office/drawing/2014/main" id="{6CA8DF7A-D4C1-4FF2-A689-F2680F2E7A14}"/>
            </a:ext>
          </a:extLst>
        </xdr:cNvPr>
        <xdr:cNvSpPr txBox="1"/>
      </xdr:nvSpPr>
      <xdr:spPr>
        <a:xfrm>
          <a:off x="6296025" y="105727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43" name="テキスト ボックス 142">
          <a:extLst>
            <a:ext uri="{FF2B5EF4-FFF2-40B4-BE49-F238E27FC236}">
              <a16:creationId xmlns:a16="http://schemas.microsoft.com/office/drawing/2014/main" id="{1DBF6A0A-2170-457B-827B-2E99815B9AA9}"/>
            </a:ext>
          </a:extLst>
        </xdr:cNvPr>
        <xdr:cNvSpPr txBox="1"/>
      </xdr:nvSpPr>
      <xdr:spPr>
        <a:xfrm>
          <a:off x="835025" y="11642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44" name="テキスト ボックス 143">
          <a:extLst>
            <a:ext uri="{FF2B5EF4-FFF2-40B4-BE49-F238E27FC236}">
              <a16:creationId xmlns:a16="http://schemas.microsoft.com/office/drawing/2014/main" id="{82A1F92F-B15F-4828-8BED-D1829F4D5821}"/>
            </a:ext>
          </a:extLst>
        </xdr:cNvPr>
        <xdr:cNvSpPr txBox="1"/>
      </xdr:nvSpPr>
      <xdr:spPr>
        <a:xfrm>
          <a:off x="6296025" y="142970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37D3D3FA-D763-4C6E-AEBF-76CDDB9659F6}"/>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6CBC009F-A96A-4FA4-9D0C-0D47DA6891EC}"/>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B936A306-B66B-43A5-90A7-6A255BB36554}"/>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B33F0576-A71D-4E80-B15B-7DB593A62471}"/>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B3DEE082-5293-4F64-BEA7-8B9836F88833}"/>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AABFDAF9-7C58-41CB-8E73-C3735F453FB1}"/>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55365610-6CF5-4952-9AD3-17C1FE108095}"/>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4BDC10DE-D674-482B-88C5-2CA3C0021B26}"/>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5FBDEF5D-BDB9-4682-A157-FDAA097B05EB}"/>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FEF08F95-2049-4857-BD04-54EAF293CBAC}"/>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12A2CEA5-B8A9-4349-AB88-D54CF1FF7BF9}"/>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453C318F-885E-42F8-95D0-A318462E799A}"/>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FAFBD156-ACF3-4F2D-8730-927E67762080}"/>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5AE07EF2-A920-4819-8567-EAAB96F21F5E}"/>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8E872DE6-CD15-407D-8759-ADF0C6E1552E}"/>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347FA752-A05D-42DD-B5DF-A4F8747634BF}"/>
            </a:ext>
          </a:extLst>
        </xdr:cNvPr>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4FC0E6E8-C9FF-45A0-95A6-EF32D9DCF7AC}"/>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86BD1A0D-D67D-47DB-B8DA-26D750BBA30B}"/>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44354560-F263-4152-A24C-04DF96DDAF28}"/>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378CE550-A864-41CC-866A-B7BC8C1DAE19}"/>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26003C4D-1E3B-43D2-BF2B-55B373ABFBB4}"/>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7EE92205-2FAE-498C-80FB-D235AFC81147}"/>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DE903F3B-6B51-4886-ABCE-AD0E89A9934A}"/>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D165FFE2-B848-423B-8BF1-0CCA451A57E8}"/>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B29B77DF-D552-463D-8E3D-F31AB096851C}"/>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261CAADF-F4FB-4E73-9450-BB9EFB24662F}"/>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DE92D16E-959D-497D-8E75-1486DD099D97}"/>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ABF0ECE5-F61B-4BFD-829D-6E25FD833FC0}"/>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99853863-C9E6-4886-80A7-2CDF2162F07C}"/>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9914A565-BA86-4009-8A84-B72AA0757F9B}"/>
            </a:ext>
          </a:extLst>
        </xdr:cNvPr>
        <xdr:cNvSpPr txBox="1"/>
      </xdr:nvSpPr>
      <xdr:spPr>
        <a:xfrm>
          <a:off x="641350" y="330835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3512AA8B-ED13-4238-90C4-BE983B87A93F}"/>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09DC63CE-22FB-465B-A402-78A11648C43C}"/>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AF0FD7A9-BDF3-454F-ACAF-703FF9A078C0}"/>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C64B9FC1-EA58-4403-859C-629F5E8C1FD6}"/>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670ED63E-DC36-4024-9986-00EFCFDADC19}"/>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31BE4F9B-2FE4-4AAE-808C-CAAFB5336081}"/>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785C798D-0744-474A-B2B3-2ED1B947904D}"/>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D46331DE-5F9F-46D1-AB4D-E61C81AD0969}"/>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a:extLst>
            <a:ext uri="{FF2B5EF4-FFF2-40B4-BE49-F238E27FC236}">
              <a16:creationId xmlns:a16="http://schemas.microsoft.com/office/drawing/2014/main" id="{71058512-5FDF-4C17-BEC4-597B9A7E84F0}"/>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a:extLst>
            <a:ext uri="{FF2B5EF4-FFF2-40B4-BE49-F238E27FC236}">
              <a16:creationId xmlns:a16="http://schemas.microsoft.com/office/drawing/2014/main" id="{DB56CFB2-8801-4245-8F80-A1A2B7E1DC2A}"/>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a:extLst>
            <a:ext uri="{FF2B5EF4-FFF2-40B4-BE49-F238E27FC236}">
              <a16:creationId xmlns:a16="http://schemas.microsoft.com/office/drawing/2014/main" id="{C8AC5B99-C70A-454D-90BB-E59E7FB2B4AE}"/>
            </a:ext>
          </a:extLst>
        </xdr:cNvPr>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a:extLst>
            <a:ext uri="{FF2B5EF4-FFF2-40B4-BE49-F238E27FC236}">
              <a16:creationId xmlns:a16="http://schemas.microsoft.com/office/drawing/2014/main" id="{6691A4EC-D3BB-40F4-85D4-6BC5F065062A}"/>
            </a:ext>
          </a:extLst>
        </xdr:cNvPr>
        <xdr:cNvSpPr txBox="1"/>
      </xdr:nvSpPr>
      <xdr:spPr>
        <a:xfrm>
          <a:off x="384961" y="6897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a:extLst>
            <a:ext uri="{FF2B5EF4-FFF2-40B4-BE49-F238E27FC236}">
              <a16:creationId xmlns:a16="http://schemas.microsoft.com/office/drawing/2014/main" id="{1068BE4C-A941-4502-BFB0-7A9A8C5CF69B}"/>
            </a:ext>
          </a:extLst>
        </xdr:cNvPr>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a:extLst>
            <a:ext uri="{FF2B5EF4-FFF2-40B4-BE49-F238E27FC236}">
              <a16:creationId xmlns:a16="http://schemas.microsoft.com/office/drawing/2014/main" id="{8EB84E4E-8F81-433C-81BF-E183E9DE1714}"/>
            </a:ext>
          </a:extLst>
        </xdr:cNvPr>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a:extLst>
            <a:ext uri="{FF2B5EF4-FFF2-40B4-BE49-F238E27FC236}">
              <a16:creationId xmlns:a16="http://schemas.microsoft.com/office/drawing/2014/main" id="{9C7FC78D-5398-4A63-B602-78AC7F1CD242}"/>
            </a:ext>
          </a:extLst>
        </xdr:cNvPr>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a:extLst>
            <a:ext uri="{FF2B5EF4-FFF2-40B4-BE49-F238E27FC236}">
              <a16:creationId xmlns:a16="http://schemas.microsoft.com/office/drawing/2014/main" id="{88799BAE-8193-4991-A49E-1A5C70838697}"/>
            </a:ext>
          </a:extLst>
        </xdr:cNvPr>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a:extLst>
            <a:ext uri="{FF2B5EF4-FFF2-40B4-BE49-F238E27FC236}">
              <a16:creationId xmlns:a16="http://schemas.microsoft.com/office/drawing/2014/main" id="{313F4E88-F191-4B39-90C0-483F9EE9CE1D}"/>
            </a:ext>
          </a:extLst>
        </xdr:cNvPr>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a:extLst>
            <a:ext uri="{FF2B5EF4-FFF2-40B4-BE49-F238E27FC236}">
              <a16:creationId xmlns:a16="http://schemas.microsoft.com/office/drawing/2014/main" id="{D67A0CD3-C0CD-44AA-A12B-04925C0FB3E5}"/>
            </a:ext>
          </a:extLst>
        </xdr:cNvPr>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a:extLst>
            <a:ext uri="{FF2B5EF4-FFF2-40B4-BE49-F238E27FC236}">
              <a16:creationId xmlns:a16="http://schemas.microsoft.com/office/drawing/2014/main" id="{5C80AEBF-01E3-4EFA-9190-568EDD17A4C9}"/>
            </a:ext>
          </a:extLst>
        </xdr:cNvPr>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a:extLst>
            <a:ext uri="{FF2B5EF4-FFF2-40B4-BE49-F238E27FC236}">
              <a16:creationId xmlns:a16="http://schemas.microsoft.com/office/drawing/2014/main" id="{0EB3D898-6596-4C39-92FB-7A92DDD7BA80}"/>
            </a:ext>
          </a:extLst>
        </xdr:cNvPr>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a:extLst>
            <a:ext uri="{FF2B5EF4-FFF2-40B4-BE49-F238E27FC236}">
              <a16:creationId xmlns:a16="http://schemas.microsoft.com/office/drawing/2014/main" id="{27957805-9150-408B-A0D9-7D99C5EEADE5}"/>
            </a:ext>
          </a:extLst>
        </xdr:cNvPr>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a:extLst>
            <a:ext uri="{FF2B5EF4-FFF2-40B4-BE49-F238E27FC236}">
              <a16:creationId xmlns:a16="http://schemas.microsoft.com/office/drawing/2014/main" id="{E8223F52-C5E4-4C8F-8C43-14A8F94BC31A}"/>
            </a:ext>
          </a:extLst>
        </xdr:cNvPr>
        <xdr:cNvSpPr txBox="1"/>
      </xdr:nvSpPr>
      <xdr:spPr>
        <a:xfrm>
          <a:off x="27577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8EB65BB8-4A4E-47E3-ABDE-11516ABC1D41}"/>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a:extLst>
            <a:ext uri="{FF2B5EF4-FFF2-40B4-BE49-F238E27FC236}">
              <a16:creationId xmlns:a16="http://schemas.microsoft.com/office/drawing/2014/main" id="{652ED41A-9F63-4DAE-A5E0-1312E8796FF4}"/>
            </a:ext>
          </a:extLst>
        </xdr:cNvPr>
        <xdr:cNvSpPr txBox="1"/>
      </xdr:nvSpPr>
      <xdr:spPr>
        <a:xfrm>
          <a:off x="2757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DF7BFAB6-8BD3-4376-AA0F-5CAEBB85D447}"/>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28847</xdr:rowOff>
    </xdr:from>
    <xdr:to>
      <xdr:col>24</xdr:col>
      <xdr:colOff>62865</xdr:colOff>
      <xdr:row>41</xdr:row>
      <xdr:rowOff>161109</xdr:rowOff>
    </xdr:to>
    <xdr:cxnSp macro="">
      <xdr:nvCxnSpPr>
        <xdr:cNvPr id="57" name="直線コネクタ 56">
          <a:extLst>
            <a:ext uri="{FF2B5EF4-FFF2-40B4-BE49-F238E27FC236}">
              <a16:creationId xmlns:a16="http://schemas.microsoft.com/office/drawing/2014/main" id="{BCB9551A-AD85-4A43-A564-8E39771639B2}"/>
            </a:ext>
          </a:extLst>
        </xdr:cNvPr>
        <xdr:cNvCxnSpPr/>
      </xdr:nvCxnSpPr>
      <xdr:spPr>
        <a:xfrm flipV="1">
          <a:off x="4177665" y="5483497"/>
          <a:ext cx="0" cy="1453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164936</xdr:rowOff>
    </xdr:from>
    <xdr:ext cx="340478" cy="259045"/>
    <xdr:sp macro="" textlink="">
      <xdr:nvSpPr>
        <xdr:cNvPr id="58" name="【道路】&#10;有形固定資産減価償却率最小値テキスト">
          <a:extLst>
            <a:ext uri="{FF2B5EF4-FFF2-40B4-BE49-F238E27FC236}">
              <a16:creationId xmlns:a16="http://schemas.microsoft.com/office/drawing/2014/main" id="{695AEBD4-7797-472E-9AE8-42E8A479F285}"/>
            </a:ext>
          </a:extLst>
        </xdr:cNvPr>
        <xdr:cNvSpPr txBox="1"/>
      </xdr:nvSpPr>
      <xdr:spPr>
        <a:xfrm>
          <a:off x="4216400" y="694038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161109</xdr:rowOff>
    </xdr:from>
    <xdr:to>
      <xdr:col>24</xdr:col>
      <xdr:colOff>152400</xdr:colOff>
      <xdr:row>41</xdr:row>
      <xdr:rowOff>161109</xdr:rowOff>
    </xdr:to>
    <xdr:cxnSp macro="">
      <xdr:nvCxnSpPr>
        <xdr:cNvPr id="59" name="直線コネクタ 58">
          <a:extLst>
            <a:ext uri="{FF2B5EF4-FFF2-40B4-BE49-F238E27FC236}">
              <a16:creationId xmlns:a16="http://schemas.microsoft.com/office/drawing/2014/main" id="{196B1C03-CDCB-4ED7-BBDB-767AE2024814}"/>
            </a:ext>
          </a:extLst>
        </xdr:cNvPr>
        <xdr:cNvCxnSpPr/>
      </xdr:nvCxnSpPr>
      <xdr:spPr>
        <a:xfrm>
          <a:off x="4108450" y="693655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146974</xdr:rowOff>
    </xdr:from>
    <xdr:ext cx="405111" cy="259045"/>
    <xdr:sp macro="" textlink="">
      <xdr:nvSpPr>
        <xdr:cNvPr id="60" name="【道路】&#10;有形固定資産減価償却率最大値テキスト">
          <a:extLst>
            <a:ext uri="{FF2B5EF4-FFF2-40B4-BE49-F238E27FC236}">
              <a16:creationId xmlns:a16="http://schemas.microsoft.com/office/drawing/2014/main" id="{FAF39C82-F579-4E4C-A974-AC5252E0BA7A}"/>
            </a:ext>
          </a:extLst>
        </xdr:cNvPr>
        <xdr:cNvSpPr txBox="1"/>
      </xdr:nvSpPr>
      <xdr:spPr>
        <a:xfrm>
          <a:off x="4216400" y="52714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28847</xdr:rowOff>
    </xdr:from>
    <xdr:to>
      <xdr:col>24</xdr:col>
      <xdr:colOff>152400</xdr:colOff>
      <xdr:row>33</xdr:row>
      <xdr:rowOff>28847</xdr:rowOff>
    </xdr:to>
    <xdr:cxnSp macro="">
      <xdr:nvCxnSpPr>
        <xdr:cNvPr id="61" name="直線コネクタ 60">
          <a:extLst>
            <a:ext uri="{FF2B5EF4-FFF2-40B4-BE49-F238E27FC236}">
              <a16:creationId xmlns:a16="http://schemas.microsoft.com/office/drawing/2014/main" id="{CA354E35-BCFA-43B9-9855-8825744B317F}"/>
            </a:ext>
          </a:extLst>
        </xdr:cNvPr>
        <xdr:cNvCxnSpPr/>
      </xdr:nvCxnSpPr>
      <xdr:spPr>
        <a:xfrm>
          <a:off x="4108450" y="548349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57711</xdr:rowOff>
    </xdr:from>
    <xdr:ext cx="405111" cy="259045"/>
    <xdr:sp macro="" textlink="">
      <xdr:nvSpPr>
        <xdr:cNvPr id="62" name="【道路】&#10;有形固定資産減価償却率平均値テキスト">
          <a:extLst>
            <a:ext uri="{FF2B5EF4-FFF2-40B4-BE49-F238E27FC236}">
              <a16:creationId xmlns:a16="http://schemas.microsoft.com/office/drawing/2014/main" id="{4B06E4CF-E07B-4AF5-B30C-61C20A41B8A1}"/>
            </a:ext>
          </a:extLst>
        </xdr:cNvPr>
        <xdr:cNvSpPr txBox="1"/>
      </xdr:nvSpPr>
      <xdr:spPr>
        <a:xfrm>
          <a:off x="4216400" y="600766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79284</xdr:rowOff>
    </xdr:from>
    <xdr:to>
      <xdr:col>24</xdr:col>
      <xdr:colOff>114300</xdr:colOff>
      <xdr:row>37</xdr:row>
      <xdr:rowOff>9434</xdr:rowOff>
    </xdr:to>
    <xdr:sp macro="" textlink="">
      <xdr:nvSpPr>
        <xdr:cNvPr id="63" name="フローチャート: 判断 62">
          <a:extLst>
            <a:ext uri="{FF2B5EF4-FFF2-40B4-BE49-F238E27FC236}">
              <a16:creationId xmlns:a16="http://schemas.microsoft.com/office/drawing/2014/main" id="{2A921197-AFBB-440E-A08C-A5F5BC34C7F5}"/>
            </a:ext>
          </a:extLst>
        </xdr:cNvPr>
        <xdr:cNvSpPr/>
      </xdr:nvSpPr>
      <xdr:spPr>
        <a:xfrm>
          <a:off x="4127500" y="602923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110308</xdr:rowOff>
    </xdr:from>
    <xdr:to>
      <xdr:col>20</xdr:col>
      <xdr:colOff>38100</xdr:colOff>
      <xdr:row>37</xdr:row>
      <xdr:rowOff>40458</xdr:rowOff>
    </xdr:to>
    <xdr:sp macro="" textlink="">
      <xdr:nvSpPr>
        <xdr:cNvPr id="64" name="フローチャート: 判断 63">
          <a:extLst>
            <a:ext uri="{FF2B5EF4-FFF2-40B4-BE49-F238E27FC236}">
              <a16:creationId xmlns:a16="http://schemas.microsoft.com/office/drawing/2014/main" id="{FD624D38-5656-4A63-A1BF-811BAFD2AD45}"/>
            </a:ext>
          </a:extLst>
        </xdr:cNvPr>
        <xdr:cNvSpPr/>
      </xdr:nvSpPr>
      <xdr:spPr>
        <a:xfrm>
          <a:off x="3384550" y="606025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133169</xdr:rowOff>
    </xdr:from>
    <xdr:to>
      <xdr:col>15</xdr:col>
      <xdr:colOff>101600</xdr:colOff>
      <xdr:row>37</xdr:row>
      <xdr:rowOff>63319</xdr:rowOff>
    </xdr:to>
    <xdr:sp macro="" textlink="">
      <xdr:nvSpPr>
        <xdr:cNvPr id="65" name="フローチャート: 判断 64">
          <a:extLst>
            <a:ext uri="{FF2B5EF4-FFF2-40B4-BE49-F238E27FC236}">
              <a16:creationId xmlns:a16="http://schemas.microsoft.com/office/drawing/2014/main" id="{DBA1BE4C-10A4-454D-AAEB-7AD7BBD2F2FF}"/>
            </a:ext>
          </a:extLst>
        </xdr:cNvPr>
        <xdr:cNvSpPr/>
      </xdr:nvSpPr>
      <xdr:spPr>
        <a:xfrm>
          <a:off x="2571750" y="608311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167458</xdr:rowOff>
    </xdr:from>
    <xdr:to>
      <xdr:col>10</xdr:col>
      <xdr:colOff>165100</xdr:colOff>
      <xdr:row>37</xdr:row>
      <xdr:rowOff>97608</xdr:rowOff>
    </xdr:to>
    <xdr:sp macro="" textlink="">
      <xdr:nvSpPr>
        <xdr:cNvPr id="66" name="フローチャート: 判断 65">
          <a:extLst>
            <a:ext uri="{FF2B5EF4-FFF2-40B4-BE49-F238E27FC236}">
              <a16:creationId xmlns:a16="http://schemas.microsoft.com/office/drawing/2014/main" id="{1A485D55-156B-48B1-AE77-42F327E0571E}"/>
            </a:ext>
          </a:extLst>
        </xdr:cNvPr>
        <xdr:cNvSpPr/>
      </xdr:nvSpPr>
      <xdr:spPr>
        <a:xfrm>
          <a:off x="1778000" y="61174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C9AC4D0A-188A-4B2F-ABD5-4F5DC2EA7E48}"/>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E8F92802-EBE5-4C6E-93B3-5E6A7C093A31}"/>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BBB9F481-78AA-442B-A6B6-42A3392B3BA8}"/>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6DA78775-82A1-4A72-9BE0-AB72A480AC3F}"/>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C52F6FC9-D0F5-4BB8-9279-0B53C4244E69}"/>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25400</xdr:rowOff>
    </xdr:from>
    <xdr:to>
      <xdr:col>24</xdr:col>
      <xdr:colOff>114300</xdr:colOff>
      <xdr:row>36</xdr:row>
      <xdr:rowOff>127000</xdr:rowOff>
    </xdr:to>
    <xdr:sp macro="" textlink="">
      <xdr:nvSpPr>
        <xdr:cNvPr id="72" name="楕円 71">
          <a:extLst>
            <a:ext uri="{FF2B5EF4-FFF2-40B4-BE49-F238E27FC236}">
              <a16:creationId xmlns:a16="http://schemas.microsoft.com/office/drawing/2014/main" id="{76258FB0-DE83-42A4-8440-FD5593F988BD}"/>
            </a:ext>
          </a:extLst>
        </xdr:cNvPr>
        <xdr:cNvSpPr/>
      </xdr:nvSpPr>
      <xdr:spPr>
        <a:xfrm>
          <a:off x="4127500" y="5975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48277</xdr:rowOff>
    </xdr:from>
    <xdr:ext cx="405111" cy="259045"/>
    <xdr:sp macro="" textlink="">
      <xdr:nvSpPr>
        <xdr:cNvPr id="73" name="【道路】&#10;有形固定資産減価償却率該当値テキスト">
          <a:extLst>
            <a:ext uri="{FF2B5EF4-FFF2-40B4-BE49-F238E27FC236}">
              <a16:creationId xmlns:a16="http://schemas.microsoft.com/office/drawing/2014/main" id="{2BB5EC1E-886A-4C9B-BE31-66D180E815F7}"/>
            </a:ext>
          </a:extLst>
        </xdr:cNvPr>
        <xdr:cNvSpPr txBox="1"/>
      </xdr:nvSpPr>
      <xdr:spPr>
        <a:xfrm>
          <a:off x="4216400" y="5833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38463</xdr:rowOff>
    </xdr:from>
    <xdr:to>
      <xdr:col>20</xdr:col>
      <xdr:colOff>38100</xdr:colOff>
      <xdr:row>36</xdr:row>
      <xdr:rowOff>140063</xdr:rowOff>
    </xdr:to>
    <xdr:sp macro="" textlink="">
      <xdr:nvSpPr>
        <xdr:cNvPr id="74" name="楕円 73">
          <a:extLst>
            <a:ext uri="{FF2B5EF4-FFF2-40B4-BE49-F238E27FC236}">
              <a16:creationId xmlns:a16="http://schemas.microsoft.com/office/drawing/2014/main" id="{E1DAC0EA-5606-46FB-9B50-F8BE9D014215}"/>
            </a:ext>
          </a:extLst>
        </xdr:cNvPr>
        <xdr:cNvSpPr/>
      </xdr:nvSpPr>
      <xdr:spPr>
        <a:xfrm>
          <a:off x="3384550" y="598841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76200</xdr:rowOff>
    </xdr:from>
    <xdr:to>
      <xdr:col>24</xdr:col>
      <xdr:colOff>63500</xdr:colOff>
      <xdr:row>36</xdr:row>
      <xdr:rowOff>89263</xdr:rowOff>
    </xdr:to>
    <xdr:cxnSp macro="">
      <xdr:nvCxnSpPr>
        <xdr:cNvPr id="75" name="直線コネクタ 74">
          <a:extLst>
            <a:ext uri="{FF2B5EF4-FFF2-40B4-BE49-F238E27FC236}">
              <a16:creationId xmlns:a16="http://schemas.microsoft.com/office/drawing/2014/main" id="{CE08DE13-9C30-4524-A570-20330AE4961A}"/>
            </a:ext>
          </a:extLst>
        </xdr:cNvPr>
        <xdr:cNvCxnSpPr/>
      </xdr:nvCxnSpPr>
      <xdr:spPr>
        <a:xfrm flipV="1">
          <a:off x="3429000" y="6026150"/>
          <a:ext cx="7493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67854</xdr:rowOff>
    </xdr:from>
    <xdr:to>
      <xdr:col>15</xdr:col>
      <xdr:colOff>101600</xdr:colOff>
      <xdr:row>36</xdr:row>
      <xdr:rowOff>169454</xdr:rowOff>
    </xdr:to>
    <xdr:sp macro="" textlink="">
      <xdr:nvSpPr>
        <xdr:cNvPr id="76" name="楕円 75">
          <a:extLst>
            <a:ext uri="{FF2B5EF4-FFF2-40B4-BE49-F238E27FC236}">
              <a16:creationId xmlns:a16="http://schemas.microsoft.com/office/drawing/2014/main" id="{2EBFA869-8D7A-4A63-9710-8A3041769376}"/>
            </a:ext>
          </a:extLst>
        </xdr:cNvPr>
        <xdr:cNvSpPr/>
      </xdr:nvSpPr>
      <xdr:spPr>
        <a:xfrm>
          <a:off x="2571750" y="601780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89263</xdr:rowOff>
    </xdr:from>
    <xdr:to>
      <xdr:col>19</xdr:col>
      <xdr:colOff>177800</xdr:colOff>
      <xdr:row>36</xdr:row>
      <xdr:rowOff>118654</xdr:rowOff>
    </xdr:to>
    <xdr:cxnSp macro="">
      <xdr:nvCxnSpPr>
        <xdr:cNvPr id="77" name="直線コネクタ 76">
          <a:extLst>
            <a:ext uri="{FF2B5EF4-FFF2-40B4-BE49-F238E27FC236}">
              <a16:creationId xmlns:a16="http://schemas.microsoft.com/office/drawing/2014/main" id="{8C90234E-D9B3-4A05-AF09-1469F576F439}"/>
            </a:ext>
          </a:extLst>
        </xdr:cNvPr>
        <xdr:cNvCxnSpPr/>
      </xdr:nvCxnSpPr>
      <xdr:spPr>
        <a:xfrm flipV="1">
          <a:off x="2622550" y="6039213"/>
          <a:ext cx="80645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31585</xdr:rowOff>
    </xdr:from>
    <xdr:ext cx="405111" cy="259045"/>
    <xdr:sp macro="" textlink="">
      <xdr:nvSpPr>
        <xdr:cNvPr id="78" name="n_1aveValue【道路】&#10;有形固定資産減価償却率">
          <a:extLst>
            <a:ext uri="{FF2B5EF4-FFF2-40B4-BE49-F238E27FC236}">
              <a16:creationId xmlns:a16="http://schemas.microsoft.com/office/drawing/2014/main" id="{0D36DBC5-491F-446D-B4F5-F6AF92481238}"/>
            </a:ext>
          </a:extLst>
        </xdr:cNvPr>
        <xdr:cNvSpPr txBox="1"/>
      </xdr:nvSpPr>
      <xdr:spPr>
        <a:xfrm>
          <a:off x="3239144" y="61466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54446</xdr:rowOff>
    </xdr:from>
    <xdr:ext cx="405111" cy="259045"/>
    <xdr:sp macro="" textlink="">
      <xdr:nvSpPr>
        <xdr:cNvPr id="79" name="n_2aveValue【道路】&#10;有形固定資産減価償却率">
          <a:extLst>
            <a:ext uri="{FF2B5EF4-FFF2-40B4-BE49-F238E27FC236}">
              <a16:creationId xmlns:a16="http://schemas.microsoft.com/office/drawing/2014/main" id="{0A75E390-7EF1-4AA7-ADA6-4D8FE883591B}"/>
            </a:ext>
          </a:extLst>
        </xdr:cNvPr>
        <xdr:cNvSpPr txBox="1"/>
      </xdr:nvSpPr>
      <xdr:spPr>
        <a:xfrm>
          <a:off x="2439044" y="61694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114135</xdr:rowOff>
    </xdr:from>
    <xdr:ext cx="405111" cy="259045"/>
    <xdr:sp macro="" textlink="">
      <xdr:nvSpPr>
        <xdr:cNvPr id="80" name="n_3aveValue【道路】&#10;有形固定資産減価償却率">
          <a:extLst>
            <a:ext uri="{FF2B5EF4-FFF2-40B4-BE49-F238E27FC236}">
              <a16:creationId xmlns:a16="http://schemas.microsoft.com/office/drawing/2014/main" id="{718804B3-63F3-44A4-9AB9-DC00D8310659}"/>
            </a:ext>
          </a:extLst>
        </xdr:cNvPr>
        <xdr:cNvSpPr txBox="1"/>
      </xdr:nvSpPr>
      <xdr:spPr>
        <a:xfrm>
          <a:off x="1645294" y="5898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156590</xdr:rowOff>
    </xdr:from>
    <xdr:ext cx="405111" cy="259045"/>
    <xdr:sp macro="" textlink="">
      <xdr:nvSpPr>
        <xdr:cNvPr id="81" name="n_1mainValue【道路】&#10;有形固定資産減価償却率">
          <a:extLst>
            <a:ext uri="{FF2B5EF4-FFF2-40B4-BE49-F238E27FC236}">
              <a16:creationId xmlns:a16="http://schemas.microsoft.com/office/drawing/2014/main" id="{1665FD1B-7680-4544-9545-BF74B9CE4EA5}"/>
            </a:ext>
          </a:extLst>
        </xdr:cNvPr>
        <xdr:cNvSpPr txBox="1"/>
      </xdr:nvSpPr>
      <xdr:spPr>
        <a:xfrm>
          <a:off x="3239144" y="5776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14531</xdr:rowOff>
    </xdr:from>
    <xdr:ext cx="405111" cy="259045"/>
    <xdr:sp macro="" textlink="">
      <xdr:nvSpPr>
        <xdr:cNvPr id="82" name="n_2mainValue【道路】&#10;有形固定資産減価償却率">
          <a:extLst>
            <a:ext uri="{FF2B5EF4-FFF2-40B4-BE49-F238E27FC236}">
              <a16:creationId xmlns:a16="http://schemas.microsoft.com/office/drawing/2014/main" id="{BCC3BA23-D15D-4709-B63E-A6C17DB2DA47}"/>
            </a:ext>
          </a:extLst>
        </xdr:cNvPr>
        <xdr:cNvSpPr txBox="1"/>
      </xdr:nvSpPr>
      <xdr:spPr>
        <a:xfrm>
          <a:off x="2439044" y="57993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3" name="正方形/長方形 82">
          <a:extLst>
            <a:ext uri="{FF2B5EF4-FFF2-40B4-BE49-F238E27FC236}">
              <a16:creationId xmlns:a16="http://schemas.microsoft.com/office/drawing/2014/main" id="{18A81A9E-3A3F-472C-98DC-7A179814F1E3}"/>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4" name="正方形/長方形 83">
          <a:extLst>
            <a:ext uri="{FF2B5EF4-FFF2-40B4-BE49-F238E27FC236}">
              <a16:creationId xmlns:a16="http://schemas.microsoft.com/office/drawing/2014/main" id="{19309A96-4C7B-47C8-A399-2F9101955C1D}"/>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5" name="正方形/長方形 84">
          <a:extLst>
            <a:ext uri="{FF2B5EF4-FFF2-40B4-BE49-F238E27FC236}">
              <a16:creationId xmlns:a16="http://schemas.microsoft.com/office/drawing/2014/main" id="{B585A414-2452-44D0-BDB3-1BB655D58BAF}"/>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6" name="正方形/長方形 85">
          <a:extLst>
            <a:ext uri="{FF2B5EF4-FFF2-40B4-BE49-F238E27FC236}">
              <a16:creationId xmlns:a16="http://schemas.microsoft.com/office/drawing/2014/main" id="{C7E362FC-D122-4AE5-901A-582F7C369149}"/>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7" name="正方形/長方形 86">
          <a:extLst>
            <a:ext uri="{FF2B5EF4-FFF2-40B4-BE49-F238E27FC236}">
              <a16:creationId xmlns:a16="http://schemas.microsoft.com/office/drawing/2014/main" id="{872039A6-4746-42F5-9852-82A56EDA733F}"/>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8" name="正方形/長方形 87">
          <a:extLst>
            <a:ext uri="{FF2B5EF4-FFF2-40B4-BE49-F238E27FC236}">
              <a16:creationId xmlns:a16="http://schemas.microsoft.com/office/drawing/2014/main" id="{9C08CBC4-2024-4082-AC4B-94D9043BFF6B}"/>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9" name="正方形/長方形 88">
          <a:extLst>
            <a:ext uri="{FF2B5EF4-FFF2-40B4-BE49-F238E27FC236}">
              <a16:creationId xmlns:a16="http://schemas.microsoft.com/office/drawing/2014/main" id="{37E4CF5E-C42D-43AE-858F-3C90450BBE10}"/>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0" name="正方形/長方形 89">
          <a:extLst>
            <a:ext uri="{FF2B5EF4-FFF2-40B4-BE49-F238E27FC236}">
              <a16:creationId xmlns:a16="http://schemas.microsoft.com/office/drawing/2014/main" id="{74CB316F-4516-4656-8953-228090381196}"/>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1" name="テキスト ボックス 90">
          <a:extLst>
            <a:ext uri="{FF2B5EF4-FFF2-40B4-BE49-F238E27FC236}">
              <a16:creationId xmlns:a16="http://schemas.microsoft.com/office/drawing/2014/main" id="{ED49AE8C-DF08-47A9-8CB6-8369608FE2F9}"/>
            </a:ext>
          </a:extLst>
        </xdr:cNvPr>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2" name="直線コネクタ 91">
          <a:extLst>
            <a:ext uri="{FF2B5EF4-FFF2-40B4-BE49-F238E27FC236}">
              <a16:creationId xmlns:a16="http://schemas.microsoft.com/office/drawing/2014/main" id="{D7817A17-44DA-457B-B622-9F7DFBAACD62}"/>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3" name="直線コネクタ 92">
          <a:extLst>
            <a:ext uri="{FF2B5EF4-FFF2-40B4-BE49-F238E27FC236}">
              <a16:creationId xmlns:a16="http://schemas.microsoft.com/office/drawing/2014/main" id="{77CF709A-6B65-4D02-8CE7-45252FCF4B71}"/>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4" name="テキスト ボックス 93">
          <a:extLst>
            <a:ext uri="{FF2B5EF4-FFF2-40B4-BE49-F238E27FC236}">
              <a16:creationId xmlns:a16="http://schemas.microsoft.com/office/drawing/2014/main" id="{1F7DC509-FB93-45BB-8C5B-9228EFCA34A4}"/>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5" name="直線コネクタ 94">
          <a:extLst>
            <a:ext uri="{FF2B5EF4-FFF2-40B4-BE49-F238E27FC236}">
              <a16:creationId xmlns:a16="http://schemas.microsoft.com/office/drawing/2014/main" id="{B8D42DEB-7253-449F-AA5E-BE941B8D8536}"/>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96" name="テキスト ボックス 95">
          <a:extLst>
            <a:ext uri="{FF2B5EF4-FFF2-40B4-BE49-F238E27FC236}">
              <a16:creationId xmlns:a16="http://schemas.microsoft.com/office/drawing/2014/main" id="{BE292C6C-FEB3-44A6-B36E-64506A4A863A}"/>
            </a:ext>
          </a:extLst>
        </xdr:cNvPr>
        <xdr:cNvSpPr txBox="1"/>
      </xdr:nvSpPr>
      <xdr:spPr>
        <a:xfrm>
          <a:off x="5418031" y="6474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7" name="直線コネクタ 96">
          <a:extLst>
            <a:ext uri="{FF2B5EF4-FFF2-40B4-BE49-F238E27FC236}">
              <a16:creationId xmlns:a16="http://schemas.microsoft.com/office/drawing/2014/main" id="{60ED605F-F8E7-4061-8F83-964371BBC441}"/>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98" name="テキスト ボックス 97">
          <a:extLst>
            <a:ext uri="{FF2B5EF4-FFF2-40B4-BE49-F238E27FC236}">
              <a16:creationId xmlns:a16="http://schemas.microsoft.com/office/drawing/2014/main" id="{A7197635-1757-4E11-9C4A-BAD0A013DB3B}"/>
            </a:ext>
          </a:extLst>
        </xdr:cNvPr>
        <xdr:cNvSpPr txBox="1"/>
      </xdr:nvSpPr>
      <xdr:spPr>
        <a:xfrm>
          <a:off x="541803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9" name="直線コネクタ 98">
          <a:extLst>
            <a:ext uri="{FF2B5EF4-FFF2-40B4-BE49-F238E27FC236}">
              <a16:creationId xmlns:a16="http://schemas.microsoft.com/office/drawing/2014/main" id="{9D52E7CB-ADBC-4FCA-9405-F61D65EC5C90}"/>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0" name="テキスト ボックス 99">
          <a:extLst>
            <a:ext uri="{FF2B5EF4-FFF2-40B4-BE49-F238E27FC236}">
              <a16:creationId xmlns:a16="http://schemas.microsoft.com/office/drawing/2014/main" id="{336738B5-AF34-451C-A656-C6468D918B8D}"/>
            </a:ext>
          </a:extLst>
        </xdr:cNvPr>
        <xdr:cNvSpPr txBox="1"/>
      </xdr:nvSpPr>
      <xdr:spPr>
        <a:xfrm>
          <a:off x="5418031" y="5744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1" name="直線コネクタ 100">
          <a:extLst>
            <a:ext uri="{FF2B5EF4-FFF2-40B4-BE49-F238E27FC236}">
              <a16:creationId xmlns:a16="http://schemas.microsoft.com/office/drawing/2014/main" id="{84DB904A-5C1C-40E5-A77F-5D9074431FFA}"/>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2" name="テキスト ボックス 101">
          <a:extLst>
            <a:ext uri="{FF2B5EF4-FFF2-40B4-BE49-F238E27FC236}">
              <a16:creationId xmlns:a16="http://schemas.microsoft.com/office/drawing/2014/main" id="{DA5F88A8-8ABD-40D6-BF42-D667520C3B49}"/>
            </a:ext>
          </a:extLst>
        </xdr:cNvPr>
        <xdr:cNvSpPr txBox="1"/>
      </xdr:nvSpPr>
      <xdr:spPr>
        <a:xfrm>
          <a:off x="5418031" y="5375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3" name="直線コネクタ 102">
          <a:extLst>
            <a:ext uri="{FF2B5EF4-FFF2-40B4-BE49-F238E27FC236}">
              <a16:creationId xmlns:a16="http://schemas.microsoft.com/office/drawing/2014/main" id="{1635A1E1-4107-4B18-B0FD-23D4C9A986EC}"/>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04" name="テキスト ボックス 103">
          <a:extLst>
            <a:ext uri="{FF2B5EF4-FFF2-40B4-BE49-F238E27FC236}">
              <a16:creationId xmlns:a16="http://schemas.microsoft.com/office/drawing/2014/main" id="{40676F18-C6D1-49DB-93C0-1FD5828740AE}"/>
            </a:ext>
          </a:extLst>
        </xdr:cNvPr>
        <xdr:cNvSpPr txBox="1"/>
      </xdr:nvSpPr>
      <xdr:spPr>
        <a:xfrm>
          <a:off x="5327878" y="50076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5" name="【道路】&#10;一人当たり延長グラフ枠">
          <a:extLst>
            <a:ext uri="{FF2B5EF4-FFF2-40B4-BE49-F238E27FC236}">
              <a16:creationId xmlns:a16="http://schemas.microsoft.com/office/drawing/2014/main" id="{5E04C04E-6C02-4B47-A651-DD94A9282444}"/>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110839</xdr:rowOff>
    </xdr:from>
    <xdr:to>
      <xdr:col>54</xdr:col>
      <xdr:colOff>189865</xdr:colOff>
      <xdr:row>42</xdr:row>
      <xdr:rowOff>37117</xdr:rowOff>
    </xdr:to>
    <xdr:cxnSp macro="">
      <xdr:nvCxnSpPr>
        <xdr:cNvPr id="106" name="直線コネクタ 105">
          <a:extLst>
            <a:ext uri="{FF2B5EF4-FFF2-40B4-BE49-F238E27FC236}">
              <a16:creationId xmlns:a16="http://schemas.microsoft.com/office/drawing/2014/main" id="{05AA45C2-17A7-44D2-9690-0385AF25D9B5}"/>
            </a:ext>
          </a:extLst>
        </xdr:cNvPr>
        <xdr:cNvCxnSpPr/>
      </xdr:nvCxnSpPr>
      <xdr:spPr>
        <a:xfrm flipV="1">
          <a:off x="9429115" y="5565489"/>
          <a:ext cx="0" cy="1412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40944</xdr:rowOff>
    </xdr:from>
    <xdr:ext cx="469744" cy="259045"/>
    <xdr:sp macro="" textlink="">
      <xdr:nvSpPr>
        <xdr:cNvPr id="107" name="【道路】&#10;一人当たり延長最小値テキスト">
          <a:extLst>
            <a:ext uri="{FF2B5EF4-FFF2-40B4-BE49-F238E27FC236}">
              <a16:creationId xmlns:a16="http://schemas.microsoft.com/office/drawing/2014/main" id="{D0B08868-69CC-450A-8D68-C2E90051F496}"/>
            </a:ext>
          </a:extLst>
        </xdr:cNvPr>
        <xdr:cNvSpPr txBox="1"/>
      </xdr:nvSpPr>
      <xdr:spPr>
        <a:xfrm>
          <a:off x="9467850" y="6981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37117</xdr:rowOff>
    </xdr:from>
    <xdr:to>
      <xdr:col>55</xdr:col>
      <xdr:colOff>88900</xdr:colOff>
      <xdr:row>42</xdr:row>
      <xdr:rowOff>37117</xdr:rowOff>
    </xdr:to>
    <xdr:cxnSp macro="">
      <xdr:nvCxnSpPr>
        <xdr:cNvPr id="108" name="直線コネクタ 107">
          <a:extLst>
            <a:ext uri="{FF2B5EF4-FFF2-40B4-BE49-F238E27FC236}">
              <a16:creationId xmlns:a16="http://schemas.microsoft.com/office/drawing/2014/main" id="{39E0926B-9E1D-44B1-9CF2-1CD836918F3D}"/>
            </a:ext>
          </a:extLst>
        </xdr:cNvPr>
        <xdr:cNvCxnSpPr/>
      </xdr:nvCxnSpPr>
      <xdr:spPr>
        <a:xfrm>
          <a:off x="9359900" y="69776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57516</xdr:rowOff>
    </xdr:from>
    <xdr:ext cx="599010" cy="259045"/>
    <xdr:sp macro="" textlink="">
      <xdr:nvSpPr>
        <xdr:cNvPr id="109" name="【道路】&#10;一人当たり延長最大値テキスト">
          <a:extLst>
            <a:ext uri="{FF2B5EF4-FFF2-40B4-BE49-F238E27FC236}">
              <a16:creationId xmlns:a16="http://schemas.microsoft.com/office/drawing/2014/main" id="{97A2C62B-5FCD-424A-AF81-B25C08311984}"/>
            </a:ext>
          </a:extLst>
        </xdr:cNvPr>
        <xdr:cNvSpPr txBox="1"/>
      </xdr:nvSpPr>
      <xdr:spPr>
        <a:xfrm>
          <a:off x="9467850" y="5347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771.817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110839</xdr:rowOff>
    </xdr:from>
    <xdr:to>
      <xdr:col>55</xdr:col>
      <xdr:colOff>88900</xdr:colOff>
      <xdr:row>33</xdr:row>
      <xdr:rowOff>110839</xdr:rowOff>
    </xdr:to>
    <xdr:cxnSp macro="">
      <xdr:nvCxnSpPr>
        <xdr:cNvPr id="110" name="直線コネクタ 109">
          <a:extLst>
            <a:ext uri="{FF2B5EF4-FFF2-40B4-BE49-F238E27FC236}">
              <a16:creationId xmlns:a16="http://schemas.microsoft.com/office/drawing/2014/main" id="{ED3EB859-F2AE-41FA-9B6B-2277D8FD774C}"/>
            </a:ext>
          </a:extLst>
        </xdr:cNvPr>
        <xdr:cNvCxnSpPr/>
      </xdr:nvCxnSpPr>
      <xdr:spPr>
        <a:xfrm>
          <a:off x="9359900" y="55654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22251</xdr:rowOff>
    </xdr:from>
    <xdr:ext cx="534377" cy="259045"/>
    <xdr:sp macro="" textlink="">
      <xdr:nvSpPr>
        <xdr:cNvPr id="111" name="【道路】&#10;一人当たり延長平均値テキスト">
          <a:extLst>
            <a:ext uri="{FF2B5EF4-FFF2-40B4-BE49-F238E27FC236}">
              <a16:creationId xmlns:a16="http://schemas.microsoft.com/office/drawing/2014/main" id="{D1E97D33-F48C-44E6-812D-83F547804146}"/>
            </a:ext>
          </a:extLst>
        </xdr:cNvPr>
        <xdr:cNvSpPr txBox="1"/>
      </xdr:nvSpPr>
      <xdr:spPr>
        <a:xfrm>
          <a:off x="9467850" y="66326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170824</xdr:rowOff>
    </xdr:from>
    <xdr:to>
      <xdr:col>55</xdr:col>
      <xdr:colOff>50800</xdr:colOff>
      <xdr:row>41</xdr:row>
      <xdr:rowOff>100974</xdr:rowOff>
    </xdr:to>
    <xdr:sp macro="" textlink="">
      <xdr:nvSpPr>
        <xdr:cNvPr id="112" name="フローチャート: 判断 111">
          <a:extLst>
            <a:ext uri="{FF2B5EF4-FFF2-40B4-BE49-F238E27FC236}">
              <a16:creationId xmlns:a16="http://schemas.microsoft.com/office/drawing/2014/main" id="{B8147896-2D64-4315-B4A1-88A328E0CCAE}"/>
            </a:ext>
          </a:extLst>
        </xdr:cNvPr>
        <xdr:cNvSpPr/>
      </xdr:nvSpPr>
      <xdr:spPr>
        <a:xfrm>
          <a:off x="9398000" y="677482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162964</xdr:rowOff>
    </xdr:from>
    <xdr:to>
      <xdr:col>50</xdr:col>
      <xdr:colOff>165100</xdr:colOff>
      <xdr:row>41</xdr:row>
      <xdr:rowOff>93114</xdr:rowOff>
    </xdr:to>
    <xdr:sp macro="" textlink="">
      <xdr:nvSpPr>
        <xdr:cNvPr id="113" name="フローチャート: 判断 112">
          <a:extLst>
            <a:ext uri="{FF2B5EF4-FFF2-40B4-BE49-F238E27FC236}">
              <a16:creationId xmlns:a16="http://schemas.microsoft.com/office/drawing/2014/main" id="{EF59562B-AB3B-4DAD-8918-4AFE823CC76B}"/>
            </a:ext>
          </a:extLst>
        </xdr:cNvPr>
        <xdr:cNvSpPr/>
      </xdr:nvSpPr>
      <xdr:spPr>
        <a:xfrm>
          <a:off x="8636000" y="67733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168856</xdr:rowOff>
    </xdr:from>
    <xdr:to>
      <xdr:col>46</xdr:col>
      <xdr:colOff>38100</xdr:colOff>
      <xdr:row>41</xdr:row>
      <xdr:rowOff>99006</xdr:rowOff>
    </xdr:to>
    <xdr:sp macro="" textlink="">
      <xdr:nvSpPr>
        <xdr:cNvPr id="114" name="フローチャート: 判断 113">
          <a:extLst>
            <a:ext uri="{FF2B5EF4-FFF2-40B4-BE49-F238E27FC236}">
              <a16:creationId xmlns:a16="http://schemas.microsoft.com/office/drawing/2014/main" id="{5DDC8956-9B12-4866-A8A1-75427110E580}"/>
            </a:ext>
          </a:extLst>
        </xdr:cNvPr>
        <xdr:cNvSpPr/>
      </xdr:nvSpPr>
      <xdr:spPr>
        <a:xfrm>
          <a:off x="7842250" y="677285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10524</xdr:rowOff>
    </xdr:from>
    <xdr:to>
      <xdr:col>41</xdr:col>
      <xdr:colOff>101600</xdr:colOff>
      <xdr:row>41</xdr:row>
      <xdr:rowOff>112124</xdr:rowOff>
    </xdr:to>
    <xdr:sp macro="" textlink="">
      <xdr:nvSpPr>
        <xdr:cNvPr id="115" name="フローチャート: 判断 114">
          <a:extLst>
            <a:ext uri="{FF2B5EF4-FFF2-40B4-BE49-F238E27FC236}">
              <a16:creationId xmlns:a16="http://schemas.microsoft.com/office/drawing/2014/main" id="{53BBFE11-43E4-4354-A569-56942C62552B}"/>
            </a:ext>
          </a:extLst>
        </xdr:cNvPr>
        <xdr:cNvSpPr/>
      </xdr:nvSpPr>
      <xdr:spPr>
        <a:xfrm>
          <a:off x="7029450" y="6785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6" name="テキスト ボックス 115">
          <a:extLst>
            <a:ext uri="{FF2B5EF4-FFF2-40B4-BE49-F238E27FC236}">
              <a16:creationId xmlns:a16="http://schemas.microsoft.com/office/drawing/2014/main" id="{79F6CC92-3BC4-4F32-9650-7FBD682CB16C}"/>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7" name="テキスト ボックス 116">
          <a:extLst>
            <a:ext uri="{FF2B5EF4-FFF2-40B4-BE49-F238E27FC236}">
              <a16:creationId xmlns:a16="http://schemas.microsoft.com/office/drawing/2014/main" id="{BFF39D3A-2654-4959-9CAC-3061434C579A}"/>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8" name="テキスト ボックス 117">
          <a:extLst>
            <a:ext uri="{FF2B5EF4-FFF2-40B4-BE49-F238E27FC236}">
              <a16:creationId xmlns:a16="http://schemas.microsoft.com/office/drawing/2014/main" id="{65A3B02C-5A63-4034-82F4-DBE03CBA8EE8}"/>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AD9F714A-E029-410B-AFFC-359FC2D2FBAE}"/>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13F0C900-8A10-4B9A-9255-565103BF798C}"/>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39208</xdr:rowOff>
    </xdr:from>
    <xdr:to>
      <xdr:col>55</xdr:col>
      <xdr:colOff>50800</xdr:colOff>
      <xdr:row>41</xdr:row>
      <xdr:rowOff>140808</xdr:rowOff>
    </xdr:to>
    <xdr:sp macro="" textlink="">
      <xdr:nvSpPr>
        <xdr:cNvPr id="121" name="楕円 120">
          <a:extLst>
            <a:ext uri="{FF2B5EF4-FFF2-40B4-BE49-F238E27FC236}">
              <a16:creationId xmlns:a16="http://schemas.microsoft.com/office/drawing/2014/main" id="{E92C5403-AB87-4781-ABDA-4703F8C5E99F}"/>
            </a:ext>
          </a:extLst>
        </xdr:cNvPr>
        <xdr:cNvSpPr/>
      </xdr:nvSpPr>
      <xdr:spPr>
        <a:xfrm>
          <a:off x="9398000" y="681465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149251</xdr:rowOff>
    </xdr:from>
    <xdr:ext cx="534377" cy="259045"/>
    <xdr:sp macro="" textlink="">
      <xdr:nvSpPr>
        <xdr:cNvPr id="122" name="【道路】&#10;一人当たり延長該当値テキスト">
          <a:extLst>
            <a:ext uri="{FF2B5EF4-FFF2-40B4-BE49-F238E27FC236}">
              <a16:creationId xmlns:a16="http://schemas.microsoft.com/office/drawing/2014/main" id="{52AA0110-67FC-415C-B32D-2C572A8C4C25}"/>
            </a:ext>
          </a:extLst>
        </xdr:cNvPr>
        <xdr:cNvSpPr txBox="1"/>
      </xdr:nvSpPr>
      <xdr:spPr>
        <a:xfrm>
          <a:off x="9467850" y="6759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42355</xdr:rowOff>
    </xdr:from>
    <xdr:to>
      <xdr:col>50</xdr:col>
      <xdr:colOff>165100</xdr:colOff>
      <xdr:row>41</xdr:row>
      <xdr:rowOff>143955</xdr:rowOff>
    </xdr:to>
    <xdr:sp macro="" textlink="">
      <xdr:nvSpPr>
        <xdr:cNvPr id="123" name="楕円 122">
          <a:extLst>
            <a:ext uri="{FF2B5EF4-FFF2-40B4-BE49-F238E27FC236}">
              <a16:creationId xmlns:a16="http://schemas.microsoft.com/office/drawing/2014/main" id="{103DF16E-6375-4F80-96AF-AB81FDA97EA4}"/>
            </a:ext>
          </a:extLst>
        </xdr:cNvPr>
        <xdr:cNvSpPr/>
      </xdr:nvSpPr>
      <xdr:spPr>
        <a:xfrm>
          <a:off x="8636000" y="681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90008</xdr:rowOff>
    </xdr:from>
    <xdr:to>
      <xdr:col>55</xdr:col>
      <xdr:colOff>0</xdr:colOff>
      <xdr:row>41</xdr:row>
      <xdr:rowOff>93155</xdr:rowOff>
    </xdr:to>
    <xdr:cxnSp macro="">
      <xdr:nvCxnSpPr>
        <xdr:cNvPr id="124" name="直線コネクタ 123">
          <a:extLst>
            <a:ext uri="{FF2B5EF4-FFF2-40B4-BE49-F238E27FC236}">
              <a16:creationId xmlns:a16="http://schemas.microsoft.com/office/drawing/2014/main" id="{D59B7F0D-896A-4407-A3F6-C4CB287027B7}"/>
            </a:ext>
          </a:extLst>
        </xdr:cNvPr>
        <xdr:cNvCxnSpPr/>
      </xdr:nvCxnSpPr>
      <xdr:spPr>
        <a:xfrm flipV="1">
          <a:off x="8686800" y="6865458"/>
          <a:ext cx="742950" cy="3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45174</xdr:rowOff>
    </xdr:from>
    <xdr:to>
      <xdr:col>46</xdr:col>
      <xdr:colOff>38100</xdr:colOff>
      <xdr:row>41</xdr:row>
      <xdr:rowOff>146774</xdr:rowOff>
    </xdr:to>
    <xdr:sp macro="" textlink="">
      <xdr:nvSpPr>
        <xdr:cNvPr id="125" name="楕円 124">
          <a:extLst>
            <a:ext uri="{FF2B5EF4-FFF2-40B4-BE49-F238E27FC236}">
              <a16:creationId xmlns:a16="http://schemas.microsoft.com/office/drawing/2014/main" id="{75EE2228-543B-4781-89EF-70C0F6F4D625}"/>
            </a:ext>
          </a:extLst>
        </xdr:cNvPr>
        <xdr:cNvSpPr/>
      </xdr:nvSpPr>
      <xdr:spPr>
        <a:xfrm>
          <a:off x="7842250" y="682062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93155</xdr:rowOff>
    </xdr:from>
    <xdr:to>
      <xdr:col>50</xdr:col>
      <xdr:colOff>114300</xdr:colOff>
      <xdr:row>41</xdr:row>
      <xdr:rowOff>95974</xdr:rowOff>
    </xdr:to>
    <xdr:cxnSp macro="">
      <xdr:nvCxnSpPr>
        <xdr:cNvPr id="126" name="直線コネクタ 125">
          <a:extLst>
            <a:ext uri="{FF2B5EF4-FFF2-40B4-BE49-F238E27FC236}">
              <a16:creationId xmlns:a16="http://schemas.microsoft.com/office/drawing/2014/main" id="{14D3F33F-120F-4118-812F-2B8701397C8E}"/>
            </a:ext>
          </a:extLst>
        </xdr:cNvPr>
        <xdr:cNvCxnSpPr/>
      </xdr:nvCxnSpPr>
      <xdr:spPr>
        <a:xfrm flipV="1">
          <a:off x="7886700" y="6868605"/>
          <a:ext cx="800100" cy="2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109641</xdr:rowOff>
    </xdr:from>
    <xdr:ext cx="534377" cy="259045"/>
    <xdr:sp macro="" textlink="">
      <xdr:nvSpPr>
        <xdr:cNvPr id="127" name="n_1aveValue【道路】&#10;一人当たり延長">
          <a:extLst>
            <a:ext uri="{FF2B5EF4-FFF2-40B4-BE49-F238E27FC236}">
              <a16:creationId xmlns:a16="http://schemas.microsoft.com/office/drawing/2014/main" id="{B653AA80-DA2D-4F3B-B8C0-836BB502C104}"/>
            </a:ext>
          </a:extLst>
        </xdr:cNvPr>
        <xdr:cNvSpPr txBox="1"/>
      </xdr:nvSpPr>
      <xdr:spPr>
        <a:xfrm>
          <a:off x="8425961" y="6554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115533</xdr:rowOff>
    </xdr:from>
    <xdr:ext cx="534377" cy="259045"/>
    <xdr:sp macro="" textlink="">
      <xdr:nvSpPr>
        <xdr:cNvPr id="128" name="n_2aveValue【道路】&#10;一人当たり延長">
          <a:extLst>
            <a:ext uri="{FF2B5EF4-FFF2-40B4-BE49-F238E27FC236}">
              <a16:creationId xmlns:a16="http://schemas.microsoft.com/office/drawing/2014/main" id="{D76A18F5-398F-425E-B65A-C98A63AB7958}"/>
            </a:ext>
          </a:extLst>
        </xdr:cNvPr>
        <xdr:cNvSpPr txBox="1"/>
      </xdr:nvSpPr>
      <xdr:spPr>
        <a:xfrm>
          <a:off x="7644911" y="6560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128651</xdr:rowOff>
    </xdr:from>
    <xdr:ext cx="534377" cy="259045"/>
    <xdr:sp macro="" textlink="">
      <xdr:nvSpPr>
        <xdr:cNvPr id="129" name="n_3aveValue【道路】&#10;一人当たり延長">
          <a:extLst>
            <a:ext uri="{FF2B5EF4-FFF2-40B4-BE49-F238E27FC236}">
              <a16:creationId xmlns:a16="http://schemas.microsoft.com/office/drawing/2014/main" id="{E538E32B-9AD8-4EA0-BAFF-FA8469E6F5FA}"/>
            </a:ext>
          </a:extLst>
        </xdr:cNvPr>
        <xdr:cNvSpPr txBox="1"/>
      </xdr:nvSpPr>
      <xdr:spPr>
        <a:xfrm>
          <a:off x="6851161" y="6573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135082</xdr:rowOff>
    </xdr:from>
    <xdr:ext cx="534377" cy="259045"/>
    <xdr:sp macro="" textlink="">
      <xdr:nvSpPr>
        <xdr:cNvPr id="130" name="n_1mainValue【道路】&#10;一人当たり延長">
          <a:extLst>
            <a:ext uri="{FF2B5EF4-FFF2-40B4-BE49-F238E27FC236}">
              <a16:creationId xmlns:a16="http://schemas.microsoft.com/office/drawing/2014/main" id="{9218B3DA-B00E-4DBF-9B27-601EFA269F65}"/>
            </a:ext>
          </a:extLst>
        </xdr:cNvPr>
        <xdr:cNvSpPr txBox="1"/>
      </xdr:nvSpPr>
      <xdr:spPr>
        <a:xfrm>
          <a:off x="8425961" y="6910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137901</xdr:rowOff>
    </xdr:from>
    <xdr:ext cx="534377" cy="259045"/>
    <xdr:sp macro="" textlink="">
      <xdr:nvSpPr>
        <xdr:cNvPr id="131" name="n_2mainValue【道路】&#10;一人当たり延長">
          <a:extLst>
            <a:ext uri="{FF2B5EF4-FFF2-40B4-BE49-F238E27FC236}">
              <a16:creationId xmlns:a16="http://schemas.microsoft.com/office/drawing/2014/main" id="{E76E2945-720E-4E72-A9C3-3CC118B866DC}"/>
            </a:ext>
          </a:extLst>
        </xdr:cNvPr>
        <xdr:cNvSpPr txBox="1"/>
      </xdr:nvSpPr>
      <xdr:spPr>
        <a:xfrm>
          <a:off x="7644911" y="6913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2" name="正方形/長方形 131">
          <a:extLst>
            <a:ext uri="{FF2B5EF4-FFF2-40B4-BE49-F238E27FC236}">
              <a16:creationId xmlns:a16="http://schemas.microsoft.com/office/drawing/2014/main" id="{3D3D5673-87B3-46DC-969A-40A16BED6B76}"/>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3" name="正方形/長方形 132">
          <a:extLst>
            <a:ext uri="{FF2B5EF4-FFF2-40B4-BE49-F238E27FC236}">
              <a16:creationId xmlns:a16="http://schemas.microsoft.com/office/drawing/2014/main" id="{A4D95233-2FCD-4CFD-9F77-6FA04A5C92F1}"/>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4" name="正方形/長方形 133">
          <a:extLst>
            <a:ext uri="{FF2B5EF4-FFF2-40B4-BE49-F238E27FC236}">
              <a16:creationId xmlns:a16="http://schemas.microsoft.com/office/drawing/2014/main" id="{E1DA3F71-8780-4E31-9FF4-C1CEFD3D7E50}"/>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5" name="正方形/長方形 134">
          <a:extLst>
            <a:ext uri="{FF2B5EF4-FFF2-40B4-BE49-F238E27FC236}">
              <a16:creationId xmlns:a16="http://schemas.microsoft.com/office/drawing/2014/main" id="{FA411E01-2B80-4B0A-95FF-191FC71FF1ED}"/>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6" name="正方形/長方形 135">
          <a:extLst>
            <a:ext uri="{FF2B5EF4-FFF2-40B4-BE49-F238E27FC236}">
              <a16:creationId xmlns:a16="http://schemas.microsoft.com/office/drawing/2014/main" id="{B3978FA7-2A01-49D5-A73C-9AA3968626B9}"/>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7" name="正方形/長方形 136">
          <a:extLst>
            <a:ext uri="{FF2B5EF4-FFF2-40B4-BE49-F238E27FC236}">
              <a16:creationId xmlns:a16="http://schemas.microsoft.com/office/drawing/2014/main" id="{255B0AFE-B90B-46B7-A8D4-459E3F3E1671}"/>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8" name="正方形/長方形 137">
          <a:extLst>
            <a:ext uri="{FF2B5EF4-FFF2-40B4-BE49-F238E27FC236}">
              <a16:creationId xmlns:a16="http://schemas.microsoft.com/office/drawing/2014/main" id="{D9B31A6E-8914-45E0-94FB-B6A69D8D4FAD}"/>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9" name="正方形/長方形 138">
          <a:extLst>
            <a:ext uri="{FF2B5EF4-FFF2-40B4-BE49-F238E27FC236}">
              <a16:creationId xmlns:a16="http://schemas.microsoft.com/office/drawing/2014/main" id="{125EEB94-342F-4BA7-B312-E1237F5BC58B}"/>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0" name="テキスト ボックス 139">
          <a:extLst>
            <a:ext uri="{FF2B5EF4-FFF2-40B4-BE49-F238E27FC236}">
              <a16:creationId xmlns:a16="http://schemas.microsoft.com/office/drawing/2014/main" id="{D2EC1EB8-FD3C-46A9-AB9B-144FC7546BC5}"/>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1" name="直線コネクタ 140">
          <a:extLst>
            <a:ext uri="{FF2B5EF4-FFF2-40B4-BE49-F238E27FC236}">
              <a16:creationId xmlns:a16="http://schemas.microsoft.com/office/drawing/2014/main" id="{8EDE7F96-047F-4E05-A7E2-02356CAEA707}"/>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2" name="直線コネクタ 141">
          <a:extLst>
            <a:ext uri="{FF2B5EF4-FFF2-40B4-BE49-F238E27FC236}">
              <a16:creationId xmlns:a16="http://schemas.microsoft.com/office/drawing/2014/main" id="{AC86B5FA-DA54-479F-B1F0-493A19EC8E22}"/>
            </a:ext>
          </a:extLst>
        </xdr:cNvPr>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3" name="テキスト ボックス 142">
          <a:extLst>
            <a:ext uri="{FF2B5EF4-FFF2-40B4-BE49-F238E27FC236}">
              <a16:creationId xmlns:a16="http://schemas.microsoft.com/office/drawing/2014/main" id="{C20DBAEB-DFDC-47C2-86DA-92D4DA001ACE}"/>
            </a:ext>
          </a:extLst>
        </xdr:cNvPr>
        <xdr:cNvSpPr txBox="1"/>
      </xdr:nvSpPr>
      <xdr:spPr>
        <a:xfrm>
          <a:off x="384961" y="105675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4" name="直線コネクタ 143">
          <a:extLst>
            <a:ext uri="{FF2B5EF4-FFF2-40B4-BE49-F238E27FC236}">
              <a16:creationId xmlns:a16="http://schemas.microsoft.com/office/drawing/2014/main" id="{0C2DB85A-73B6-43EF-A842-231119DAB970}"/>
            </a:ext>
          </a:extLst>
        </xdr:cNvPr>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5" name="テキスト ボックス 144">
          <a:extLst>
            <a:ext uri="{FF2B5EF4-FFF2-40B4-BE49-F238E27FC236}">
              <a16:creationId xmlns:a16="http://schemas.microsoft.com/office/drawing/2014/main" id="{74543E36-045C-43CC-B8F0-04AA73ED5399}"/>
            </a:ext>
          </a:extLst>
        </xdr:cNvPr>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46" name="直線コネクタ 145">
          <a:extLst>
            <a:ext uri="{FF2B5EF4-FFF2-40B4-BE49-F238E27FC236}">
              <a16:creationId xmlns:a16="http://schemas.microsoft.com/office/drawing/2014/main" id="{FDB19BCD-7751-42AA-ACC5-380A84146FA5}"/>
            </a:ext>
          </a:extLst>
        </xdr:cNvPr>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47" name="テキスト ボックス 146">
          <a:extLst>
            <a:ext uri="{FF2B5EF4-FFF2-40B4-BE49-F238E27FC236}">
              <a16:creationId xmlns:a16="http://schemas.microsoft.com/office/drawing/2014/main" id="{E58145DF-35CB-42AF-AE6F-903819160CD3}"/>
            </a:ext>
          </a:extLst>
        </xdr:cNvPr>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48" name="直線コネクタ 147">
          <a:extLst>
            <a:ext uri="{FF2B5EF4-FFF2-40B4-BE49-F238E27FC236}">
              <a16:creationId xmlns:a16="http://schemas.microsoft.com/office/drawing/2014/main" id="{22FEEDA9-649F-4839-8351-ACD66BBB3A8C}"/>
            </a:ext>
          </a:extLst>
        </xdr:cNvPr>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49" name="テキスト ボックス 148">
          <a:extLst>
            <a:ext uri="{FF2B5EF4-FFF2-40B4-BE49-F238E27FC236}">
              <a16:creationId xmlns:a16="http://schemas.microsoft.com/office/drawing/2014/main" id="{1974DB7E-F462-4691-85B4-FEDD2776464C}"/>
            </a:ext>
          </a:extLst>
        </xdr:cNvPr>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0" name="直線コネクタ 149">
          <a:extLst>
            <a:ext uri="{FF2B5EF4-FFF2-40B4-BE49-F238E27FC236}">
              <a16:creationId xmlns:a16="http://schemas.microsoft.com/office/drawing/2014/main" id="{C6BD430C-3E64-4E0D-8AE4-F85A74043AC5}"/>
            </a:ext>
          </a:extLst>
        </xdr:cNvPr>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1" name="テキスト ボックス 150">
          <a:extLst>
            <a:ext uri="{FF2B5EF4-FFF2-40B4-BE49-F238E27FC236}">
              <a16:creationId xmlns:a16="http://schemas.microsoft.com/office/drawing/2014/main" id="{230F5D40-32FF-4661-B914-0164E5352517}"/>
            </a:ext>
          </a:extLst>
        </xdr:cNvPr>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2" name="直線コネクタ 151">
          <a:extLst>
            <a:ext uri="{FF2B5EF4-FFF2-40B4-BE49-F238E27FC236}">
              <a16:creationId xmlns:a16="http://schemas.microsoft.com/office/drawing/2014/main" id="{E8CB663A-9D1F-4C62-BDF2-7B7AF1616654}"/>
            </a:ext>
          </a:extLst>
        </xdr:cNvPr>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3" name="テキスト ボックス 152">
          <a:extLst>
            <a:ext uri="{FF2B5EF4-FFF2-40B4-BE49-F238E27FC236}">
              <a16:creationId xmlns:a16="http://schemas.microsoft.com/office/drawing/2014/main" id="{B3A1C754-12BE-4A0C-9928-2FAC362FD14C}"/>
            </a:ext>
          </a:extLst>
        </xdr:cNvPr>
        <xdr:cNvSpPr txBox="1"/>
      </xdr:nvSpPr>
      <xdr:spPr>
        <a:xfrm>
          <a:off x="27577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4" name="直線コネクタ 153">
          <a:extLst>
            <a:ext uri="{FF2B5EF4-FFF2-40B4-BE49-F238E27FC236}">
              <a16:creationId xmlns:a16="http://schemas.microsoft.com/office/drawing/2014/main" id="{5548FCD4-DFA6-4AD7-9DBD-69C99D2C74C4}"/>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5" name="テキスト ボックス 154">
          <a:extLst>
            <a:ext uri="{FF2B5EF4-FFF2-40B4-BE49-F238E27FC236}">
              <a16:creationId xmlns:a16="http://schemas.microsoft.com/office/drawing/2014/main" id="{FE35345E-6F2B-404A-9605-5A1C4DC607E2}"/>
            </a:ext>
          </a:extLst>
        </xdr:cNvPr>
        <xdr:cNvSpPr txBox="1"/>
      </xdr:nvSpPr>
      <xdr:spPr>
        <a:xfrm>
          <a:off x="2757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6" name="【橋りょう・トンネル】&#10;有形固定資産減価償却率グラフ枠">
          <a:extLst>
            <a:ext uri="{FF2B5EF4-FFF2-40B4-BE49-F238E27FC236}">
              <a16:creationId xmlns:a16="http://schemas.microsoft.com/office/drawing/2014/main" id="{73EC40EB-08D3-4A36-9CAC-8E9DAA01B902}"/>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130628</xdr:rowOff>
    </xdr:from>
    <xdr:to>
      <xdr:col>24</xdr:col>
      <xdr:colOff>62865</xdr:colOff>
      <xdr:row>64</xdr:row>
      <xdr:rowOff>102870</xdr:rowOff>
    </xdr:to>
    <xdr:cxnSp macro="">
      <xdr:nvCxnSpPr>
        <xdr:cNvPr id="157" name="直線コネクタ 156">
          <a:extLst>
            <a:ext uri="{FF2B5EF4-FFF2-40B4-BE49-F238E27FC236}">
              <a16:creationId xmlns:a16="http://schemas.microsoft.com/office/drawing/2014/main" id="{D318CB30-4752-4FEB-95FE-37B1844F7A28}"/>
            </a:ext>
          </a:extLst>
        </xdr:cNvPr>
        <xdr:cNvCxnSpPr/>
      </xdr:nvCxnSpPr>
      <xdr:spPr>
        <a:xfrm flipV="1">
          <a:off x="4177665" y="9217478"/>
          <a:ext cx="0" cy="1458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106697</xdr:rowOff>
    </xdr:from>
    <xdr:ext cx="340478" cy="259045"/>
    <xdr:sp macro="" textlink="">
      <xdr:nvSpPr>
        <xdr:cNvPr id="158" name="【橋りょう・トンネル】&#10;有形固定資産減価償却率最小値テキスト">
          <a:extLst>
            <a:ext uri="{FF2B5EF4-FFF2-40B4-BE49-F238E27FC236}">
              <a16:creationId xmlns:a16="http://schemas.microsoft.com/office/drawing/2014/main" id="{1A787B6B-5DD8-4286-9580-02E6302A15D5}"/>
            </a:ext>
          </a:extLst>
        </xdr:cNvPr>
        <xdr:cNvSpPr txBox="1"/>
      </xdr:nvSpPr>
      <xdr:spPr>
        <a:xfrm>
          <a:off x="4216400" y="1067944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102870</xdr:rowOff>
    </xdr:from>
    <xdr:to>
      <xdr:col>24</xdr:col>
      <xdr:colOff>152400</xdr:colOff>
      <xdr:row>64</xdr:row>
      <xdr:rowOff>102870</xdr:rowOff>
    </xdr:to>
    <xdr:cxnSp macro="">
      <xdr:nvCxnSpPr>
        <xdr:cNvPr id="159" name="直線コネクタ 158">
          <a:extLst>
            <a:ext uri="{FF2B5EF4-FFF2-40B4-BE49-F238E27FC236}">
              <a16:creationId xmlns:a16="http://schemas.microsoft.com/office/drawing/2014/main" id="{690BD7C7-8E45-4BA0-8815-3F3465AE4120}"/>
            </a:ext>
          </a:extLst>
        </xdr:cNvPr>
        <xdr:cNvCxnSpPr/>
      </xdr:nvCxnSpPr>
      <xdr:spPr>
        <a:xfrm>
          <a:off x="4108450" y="106756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77305</xdr:rowOff>
    </xdr:from>
    <xdr:ext cx="405111" cy="259045"/>
    <xdr:sp macro="" textlink="">
      <xdr:nvSpPr>
        <xdr:cNvPr id="160" name="【橋りょう・トンネル】&#10;有形固定資産減価償却率最大値テキスト">
          <a:extLst>
            <a:ext uri="{FF2B5EF4-FFF2-40B4-BE49-F238E27FC236}">
              <a16:creationId xmlns:a16="http://schemas.microsoft.com/office/drawing/2014/main" id="{5128E508-FA65-4411-8B6A-3A299A65499B}"/>
            </a:ext>
          </a:extLst>
        </xdr:cNvPr>
        <xdr:cNvSpPr txBox="1"/>
      </xdr:nvSpPr>
      <xdr:spPr>
        <a:xfrm>
          <a:off x="4216400" y="8999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130628</xdr:rowOff>
    </xdr:from>
    <xdr:to>
      <xdr:col>24</xdr:col>
      <xdr:colOff>152400</xdr:colOff>
      <xdr:row>55</xdr:row>
      <xdr:rowOff>130628</xdr:rowOff>
    </xdr:to>
    <xdr:cxnSp macro="">
      <xdr:nvCxnSpPr>
        <xdr:cNvPr id="161" name="直線コネクタ 160">
          <a:extLst>
            <a:ext uri="{FF2B5EF4-FFF2-40B4-BE49-F238E27FC236}">
              <a16:creationId xmlns:a16="http://schemas.microsoft.com/office/drawing/2014/main" id="{D9735658-C8F5-4D4F-B4F6-1207DDE1DB18}"/>
            </a:ext>
          </a:extLst>
        </xdr:cNvPr>
        <xdr:cNvCxnSpPr/>
      </xdr:nvCxnSpPr>
      <xdr:spPr>
        <a:xfrm>
          <a:off x="4108450" y="92174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113773</xdr:rowOff>
    </xdr:from>
    <xdr:ext cx="405111" cy="259045"/>
    <xdr:sp macro="" textlink="">
      <xdr:nvSpPr>
        <xdr:cNvPr id="162" name="【橋りょう・トンネル】&#10;有形固定資産減価償却率平均値テキスト">
          <a:extLst>
            <a:ext uri="{FF2B5EF4-FFF2-40B4-BE49-F238E27FC236}">
              <a16:creationId xmlns:a16="http://schemas.microsoft.com/office/drawing/2014/main" id="{4DB8423B-2DD3-4B96-967C-DFADC329DA59}"/>
            </a:ext>
          </a:extLst>
        </xdr:cNvPr>
        <xdr:cNvSpPr txBox="1"/>
      </xdr:nvSpPr>
      <xdr:spPr>
        <a:xfrm>
          <a:off x="4216400" y="969592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135346</xdr:rowOff>
    </xdr:from>
    <xdr:to>
      <xdr:col>24</xdr:col>
      <xdr:colOff>114300</xdr:colOff>
      <xdr:row>59</xdr:row>
      <xdr:rowOff>65496</xdr:rowOff>
    </xdr:to>
    <xdr:sp macro="" textlink="">
      <xdr:nvSpPr>
        <xdr:cNvPr id="163" name="フローチャート: 判断 162">
          <a:extLst>
            <a:ext uri="{FF2B5EF4-FFF2-40B4-BE49-F238E27FC236}">
              <a16:creationId xmlns:a16="http://schemas.microsoft.com/office/drawing/2014/main" id="{1E341990-D0EB-4859-8F57-E72792EAC027}"/>
            </a:ext>
          </a:extLst>
        </xdr:cNvPr>
        <xdr:cNvSpPr/>
      </xdr:nvSpPr>
      <xdr:spPr>
        <a:xfrm>
          <a:off x="4127500" y="971749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150041</xdr:rowOff>
    </xdr:from>
    <xdr:to>
      <xdr:col>20</xdr:col>
      <xdr:colOff>38100</xdr:colOff>
      <xdr:row>59</xdr:row>
      <xdr:rowOff>80191</xdr:rowOff>
    </xdr:to>
    <xdr:sp macro="" textlink="">
      <xdr:nvSpPr>
        <xdr:cNvPr id="164" name="フローチャート: 判断 163">
          <a:extLst>
            <a:ext uri="{FF2B5EF4-FFF2-40B4-BE49-F238E27FC236}">
              <a16:creationId xmlns:a16="http://schemas.microsoft.com/office/drawing/2014/main" id="{BCE21192-1C17-4729-BB3D-2408393F8AFE}"/>
            </a:ext>
          </a:extLst>
        </xdr:cNvPr>
        <xdr:cNvSpPr/>
      </xdr:nvSpPr>
      <xdr:spPr>
        <a:xfrm>
          <a:off x="3384550" y="973219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3084</xdr:rowOff>
    </xdr:from>
    <xdr:to>
      <xdr:col>15</xdr:col>
      <xdr:colOff>101600</xdr:colOff>
      <xdr:row>59</xdr:row>
      <xdr:rowOff>104684</xdr:rowOff>
    </xdr:to>
    <xdr:sp macro="" textlink="">
      <xdr:nvSpPr>
        <xdr:cNvPr id="165" name="フローチャート: 判断 164">
          <a:extLst>
            <a:ext uri="{FF2B5EF4-FFF2-40B4-BE49-F238E27FC236}">
              <a16:creationId xmlns:a16="http://schemas.microsoft.com/office/drawing/2014/main" id="{15A230F8-20AE-4BFD-AFD2-D785B3755748}"/>
            </a:ext>
          </a:extLst>
        </xdr:cNvPr>
        <xdr:cNvSpPr/>
      </xdr:nvSpPr>
      <xdr:spPr>
        <a:xfrm>
          <a:off x="2571750" y="9750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58601</xdr:rowOff>
    </xdr:from>
    <xdr:to>
      <xdr:col>10</xdr:col>
      <xdr:colOff>165100</xdr:colOff>
      <xdr:row>59</xdr:row>
      <xdr:rowOff>160201</xdr:rowOff>
    </xdr:to>
    <xdr:sp macro="" textlink="">
      <xdr:nvSpPr>
        <xdr:cNvPr id="166" name="フローチャート: 判断 165">
          <a:extLst>
            <a:ext uri="{FF2B5EF4-FFF2-40B4-BE49-F238E27FC236}">
              <a16:creationId xmlns:a16="http://schemas.microsoft.com/office/drawing/2014/main" id="{C5C1CFC5-AD0B-4BE2-957D-E985C0F09EC2}"/>
            </a:ext>
          </a:extLst>
        </xdr:cNvPr>
        <xdr:cNvSpPr/>
      </xdr:nvSpPr>
      <xdr:spPr>
        <a:xfrm>
          <a:off x="1778000" y="9805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7" name="テキスト ボックス 166">
          <a:extLst>
            <a:ext uri="{FF2B5EF4-FFF2-40B4-BE49-F238E27FC236}">
              <a16:creationId xmlns:a16="http://schemas.microsoft.com/office/drawing/2014/main" id="{B024A1B5-EFF3-4698-997E-72F8AE3FC891}"/>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8" name="テキスト ボックス 167">
          <a:extLst>
            <a:ext uri="{FF2B5EF4-FFF2-40B4-BE49-F238E27FC236}">
              <a16:creationId xmlns:a16="http://schemas.microsoft.com/office/drawing/2014/main" id="{814432C4-C73F-44B2-9744-B08A60FFB023}"/>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9" name="テキスト ボックス 168">
          <a:extLst>
            <a:ext uri="{FF2B5EF4-FFF2-40B4-BE49-F238E27FC236}">
              <a16:creationId xmlns:a16="http://schemas.microsoft.com/office/drawing/2014/main" id="{49E6C776-EE38-44EE-BF82-7AE74F2258B4}"/>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0" name="テキスト ボックス 169">
          <a:extLst>
            <a:ext uri="{FF2B5EF4-FFF2-40B4-BE49-F238E27FC236}">
              <a16:creationId xmlns:a16="http://schemas.microsoft.com/office/drawing/2014/main" id="{BAF8FE7C-8060-4585-A57C-96B081F9FC4E}"/>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1" name="テキスト ボックス 170">
          <a:extLst>
            <a:ext uri="{FF2B5EF4-FFF2-40B4-BE49-F238E27FC236}">
              <a16:creationId xmlns:a16="http://schemas.microsoft.com/office/drawing/2014/main" id="{11A8BAF1-C2FA-4899-BF87-DCBE463CC768}"/>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114119</xdr:rowOff>
    </xdr:from>
    <xdr:to>
      <xdr:col>24</xdr:col>
      <xdr:colOff>114300</xdr:colOff>
      <xdr:row>57</xdr:row>
      <xdr:rowOff>44269</xdr:rowOff>
    </xdr:to>
    <xdr:sp macro="" textlink="">
      <xdr:nvSpPr>
        <xdr:cNvPr id="172" name="楕円 171">
          <a:extLst>
            <a:ext uri="{FF2B5EF4-FFF2-40B4-BE49-F238E27FC236}">
              <a16:creationId xmlns:a16="http://schemas.microsoft.com/office/drawing/2014/main" id="{FDA998A8-6D17-48F0-9527-846BBBCB32A0}"/>
            </a:ext>
          </a:extLst>
        </xdr:cNvPr>
        <xdr:cNvSpPr/>
      </xdr:nvSpPr>
      <xdr:spPr>
        <a:xfrm>
          <a:off x="4127500" y="936606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55</xdr:row>
      <xdr:rowOff>136996</xdr:rowOff>
    </xdr:from>
    <xdr:ext cx="405111" cy="259045"/>
    <xdr:sp macro="" textlink="">
      <xdr:nvSpPr>
        <xdr:cNvPr id="173" name="【橋りょう・トンネル】&#10;有形固定資産減価償却率該当値テキスト">
          <a:extLst>
            <a:ext uri="{FF2B5EF4-FFF2-40B4-BE49-F238E27FC236}">
              <a16:creationId xmlns:a16="http://schemas.microsoft.com/office/drawing/2014/main" id="{9E2660B7-FCB2-4890-BA12-EF0DDB97796F}"/>
            </a:ext>
          </a:extLst>
        </xdr:cNvPr>
        <xdr:cNvSpPr txBox="1"/>
      </xdr:nvSpPr>
      <xdr:spPr>
        <a:xfrm>
          <a:off x="4216400" y="92238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128815</xdr:rowOff>
    </xdr:from>
    <xdr:to>
      <xdr:col>20</xdr:col>
      <xdr:colOff>38100</xdr:colOff>
      <xdr:row>57</xdr:row>
      <xdr:rowOff>58965</xdr:rowOff>
    </xdr:to>
    <xdr:sp macro="" textlink="">
      <xdr:nvSpPr>
        <xdr:cNvPr id="174" name="楕円 173">
          <a:extLst>
            <a:ext uri="{FF2B5EF4-FFF2-40B4-BE49-F238E27FC236}">
              <a16:creationId xmlns:a16="http://schemas.microsoft.com/office/drawing/2014/main" id="{4F5ECE3D-501B-4BBE-B3C1-A509C79136C9}"/>
            </a:ext>
          </a:extLst>
        </xdr:cNvPr>
        <xdr:cNvSpPr/>
      </xdr:nvSpPr>
      <xdr:spPr>
        <a:xfrm>
          <a:off x="3384550" y="938076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56</xdr:row>
      <xdr:rowOff>164919</xdr:rowOff>
    </xdr:from>
    <xdr:to>
      <xdr:col>24</xdr:col>
      <xdr:colOff>63500</xdr:colOff>
      <xdr:row>57</xdr:row>
      <xdr:rowOff>8165</xdr:rowOff>
    </xdr:to>
    <xdr:cxnSp macro="">
      <xdr:nvCxnSpPr>
        <xdr:cNvPr id="175" name="直線コネクタ 174">
          <a:extLst>
            <a:ext uri="{FF2B5EF4-FFF2-40B4-BE49-F238E27FC236}">
              <a16:creationId xmlns:a16="http://schemas.microsoft.com/office/drawing/2014/main" id="{399C6D53-3452-40CF-A62D-3D1A198E2146}"/>
            </a:ext>
          </a:extLst>
        </xdr:cNvPr>
        <xdr:cNvCxnSpPr/>
      </xdr:nvCxnSpPr>
      <xdr:spPr>
        <a:xfrm flipV="1">
          <a:off x="3429000" y="9416869"/>
          <a:ext cx="749300" cy="8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68399</xdr:rowOff>
    </xdr:from>
    <xdr:to>
      <xdr:col>15</xdr:col>
      <xdr:colOff>101600</xdr:colOff>
      <xdr:row>56</xdr:row>
      <xdr:rowOff>169999</xdr:rowOff>
    </xdr:to>
    <xdr:sp macro="" textlink="">
      <xdr:nvSpPr>
        <xdr:cNvPr id="176" name="楕円 175">
          <a:extLst>
            <a:ext uri="{FF2B5EF4-FFF2-40B4-BE49-F238E27FC236}">
              <a16:creationId xmlns:a16="http://schemas.microsoft.com/office/drawing/2014/main" id="{4D68553A-4573-492D-9574-D206631D0FA1}"/>
            </a:ext>
          </a:extLst>
        </xdr:cNvPr>
        <xdr:cNvSpPr/>
      </xdr:nvSpPr>
      <xdr:spPr>
        <a:xfrm>
          <a:off x="2571750" y="932034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119199</xdr:rowOff>
    </xdr:from>
    <xdr:to>
      <xdr:col>19</xdr:col>
      <xdr:colOff>177800</xdr:colOff>
      <xdr:row>57</xdr:row>
      <xdr:rowOff>8165</xdr:rowOff>
    </xdr:to>
    <xdr:cxnSp macro="">
      <xdr:nvCxnSpPr>
        <xdr:cNvPr id="177" name="直線コネクタ 176">
          <a:extLst>
            <a:ext uri="{FF2B5EF4-FFF2-40B4-BE49-F238E27FC236}">
              <a16:creationId xmlns:a16="http://schemas.microsoft.com/office/drawing/2014/main" id="{1F36F101-0C3A-4B02-85FF-85A98B3D689A}"/>
            </a:ext>
          </a:extLst>
        </xdr:cNvPr>
        <xdr:cNvCxnSpPr/>
      </xdr:nvCxnSpPr>
      <xdr:spPr>
        <a:xfrm>
          <a:off x="2622550" y="9371149"/>
          <a:ext cx="806450" cy="54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71318</xdr:rowOff>
    </xdr:from>
    <xdr:ext cx="405111" cy="259045"/>
    <xdr:sp macro="" textlink="">
      <xdr:nvSpPr>
        <xdr:cNvPr id="178" name="n_1aveValue【橋りょう・トンネル】&#10;有形固定資産減価償却率">
          <a:extLst>
            <a:ext uri="{FF2B5EF4-FFF2-40B4-BE49-F238E27FC236}">
              <a16:creationId xmlns:a16="http://schemas.microsoft.com/office/drawing/2014/main" id="{D42D7DC6-FE55-4C40-9BEB-33978BABD13C}"/>
            </a:ext>
          </a:extLst>
        </xdr:cNvPr>
        <xdr:cNvSpPr txBox="1"/>
      </xdr:nvSpPr>
      <xdr:spPr>
        <a:xfrm>
          <a:off x="3239144" y="98185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95811</xdr:rowOff>
    </xdr:from>
    <xdr:ext cx="405111" cy="259045"/>
    <xdr:sp macro="" textlink="">
      <xdr:nvSpPr>
        <xdr:cNvPr id="179" name="n_2aveValue【橋りょう・トンネル】&#10;有形固定資産減価償却率">
          <a:extLst>
            <a:ext uri="{FF2B5EF4-FFF2-40B4-BE49-F238E27FC236}">
              <a16:creationId xmlns:a16="http://schemas.microsoft.com/office/drawing/2014/main" id="{B54E2DCA-94D5-4A58-80D4-00CB16025B6B}"/>
            </a:ext>
          </a:extLst>
        </xdr:cNvPr>
        <xdr:cNvSpPr txBox="1"/>
      </xdr:nvSpPr>
      <xdr:spPr>
        <a:xfrm>
          <a:off x="2439044" y="98430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5278</xdr:rowOff>
    </xdr:from>
    <xdr:ext cx="405111" cy="259045"/>
    <xdr:sp macro="" textlink="">
      <xdr:nvSpPr>
        <xdr:cNvPr id="180" name="n_3aveValue【橋りょう・トンネル】&#10;有形固定資産減価償却率">
          <a:extLst>
            <a:ext uri="{FF2B5EF4-FFF2-40B4-BE49-F238E27FC236}">
              <a16:creationId xmlns:a16="http://schemas.microsoft.com/office/drawing/2014/main" id="{D40F86C0-E328-45F7-B4DF-8DDA6DF8E7F2}"/>
            </a:ext>
          </a:extLst>
        </xdr:cNvPr>
        <xdr:cNvSpPr txBox="1"/>
      </xdr:nvSpPr>
      <xdr:spPr>
        <a:xfrm>
          <a:off x="1645294" y="95874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75492</xdr:rowOff>
    </xdr:from>
    <xdr:ext cx="405111" cy="259045"/>
    <xdr:sp macro="" textlink="">
      <xdr:nvSpPr>
        <xdr:cNvPr id="181" name="n_1mainValue【橋りょう・トンネル】&#10;有形固定資産減価償却率">
          <a:extLst>
            <a:ext uri="{FF2B5EF4-FFF2-40B4-BE49-F238E27FC236}">
              <a16:creationId xmlns:a16="http://schemas.microsoft.com/office/drawing/2014/main" id="{A39D38E8-C1CE-4560-9049-E6EAFD12ACC0}"/>
            </a:ext>
          </a:extLst>
        </xdr:cNvPr>
        <xdr:cNvSpPr txBox="1"/>
      </xdr:nvSpPr>
      <xdr:spPr>
        <a:xfrm>
          <a:off x="3239144" y="9162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55</xdr:row>
      <xdr:rowOff>15076</xdr:rowOff>
    </xdr:from>
    <xdr:ext cx="405111" cy="259045"/>
    <xdr:sp macro="" textlink="">
      <xdr:nvSpPr>
        <xdr:cNvPr id="182" name="n_2mainValue【橋りょう・トンネル】&#10;有形固定資産減価償却率">
          <a:extLst>
            <a:ext uri="{FF2B5EF4-FFF2-40B4-BE49-F238E27FC236}">
              <a16:creationId xmlns:a16="http://schemas.microsoft.com/office/drawing/2014/main" id="{49B3E776-EE6A-4289-8163-1D923B4CB64B}"/>
            </a:ext>
          </a:extLst>
        </xdr:cNvPr>
        <xdr:cNvSpPr txBox="1"/>
      </xdr:nvSpPr>
      <xdr:spPr>
        <a:xfrm>
          <a:off x="2439044" y="91019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3" name="正方形/長方形 182">
          <a:extLst>
            <a:ext uri="{FF2B5EF4-FFF2-40B4-BE49-F238E27FC236}">
              <a16:creationId xmlns:a16="http://schemas.microsoft.com/office/drawing/2014/main" id="{87EFBDFB-03D6-4957-8A34-E9C7026F37C1}"/>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4" name="正方形/長方形 183">
          <a:extLst>
            <a:ext uri="{FF2B5EF4-FFF2-40B4-BE49-F238E27FC236}">
              <a16:creationId xmlns:a16="http://schemas.microsoft.com/office/drawing/2014/main" id="{E608FEB8-72C3-42B7-8DAA-4EBF1387ED1A}"/>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85" name="正方形/長方形 184">
          <a:extLst>
            <a:ext uri="{FF2B5EF4-FFF2-40B4-BE49-F238E27FC236}">
              <a16:creationId xmlns:a16="http://schemas.microsoft.com/office/drawing/2014/main" id="{AE33AEC2-E3A0-40FD-A9E1-8757F9CED91B}"/>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86" name="正方形/長方形 185">
          <a:extLst>
            <a:ext uri="{FF2B5EF4-FFF2-40B4-BE49-F238E27FC236}">
              <a16:creationId xmlns:a16="http://schemas.microsoft.com/office/drawing/2014/main" id="{B2E4DA87-7246-4F94-9440-7A66C22FD233}"/>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87" name="正方形/長方形 186">
          <a:extLst>
            <a:ext uri="{FF2B5EF4-FFF2-40B4-BE49-F238E27FC236}">
              <a16:creationId xmlns:a16="http://schemas.microsoft.com/office/drawing/2014/main" id="{BEAE1D66-62D9-41A7-8EC6-F3A711DCC875}"/>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88" name="正方形/長方形 187">
          <a:extLst>
            <a:ext uri="{FF2B5EF4-FFF2-40B4-BE49-F238E27FC236}">
              <a16:creationId xmlns:a16="http://schemas.microsoft.com/office/drawing/2014/main" id="{75CDDD1F-819C-4406-AB8A-A6928F9099B9}"/>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89" name="正方形/長方形 188">
          <a:extLst>
            <a:ext uri="{FF2B5EF4-FFF2-40B4-BE49-F238E27FC236}">
              <a16:creationId xmlns:a16="http://schemas.microsoft.com/office/drawing/2014/main" id="{36E1763C-C4B4-4672-AC27-65D91D2BB223}"/>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0" name="正方形/長方形 189">
          <a:extLst>
            <a:ext uri="{FF2B5EF4-FFF2-40B4-BE49-F238E27FC236}">
              <a16:creationId xmlns:a16="http://schemas.microsoft.com/office/drawing/2014/main" id="{494A741C-41CA-4D78-92FC-9D0732F7B8B7}"/>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1" name="テキスト ボックス 190">
          <a:extLst>
            <a:ext uri="{FF2B5EF4-FFF2-40B4-BE49-F238E27FC236}">
              <a16:creationId xmlns:a16="http://schemas.microsoft.com/office/drawing/2014/main" id="{61C95D44-D9EC-44AB-B9E4-37A5E1F6EF57}"/>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2" name="直線コネクタ 191">
          <a:extLst>
            <a:ext uri="{FF2B5EF4-FFF2-40B4-BE49-F238E27FC236}">
              <a16:creationId xmlns:a16="http://schemas.microsoft.com/office/drawing/2014/main" id="{192FE1CA-3F06-4313-BEA4-412B9BEB8A73}"/>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93" name="直線コネクタ 192">
          <a:extLst>
            <a:ext uri="{FF2B5EF4-FFF2-40B4-BE49-F238E27FC236}">
              <a16:creationId xmlns:a16="http://schemas.microsoft.com/office/drawing/2014/main" id="{D64B3359-DB05-4341-B6FA-5EB30F212EF7}"/>
            </a:ext>
          </a:extLst>
        </xdr:cNvPr>
        <xdr:cNvCxnSpPr/>
      </xdr:nvCxnSpPr>
      <xdr:spPr>
        <a:xfrm>
          <a:off x="5956300" y="10572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194" name="テキスト ボックス 193">
          <a:extLst>
            <a:ext uri="{FF2B5EF4-FFF2-40B4-BE49-F238E27FC236}">
              <a16:creationId xmlns:a16="http://schemas.microsoft.com/office/drawing/2014/main" id="{2DDB0811-C0B1-4C73-A111-0B0F7D53A2BF}"/>
            </a:ext>
          </a:extLst>
        </xdr:cNvPr>
        <xdr:cNvSpPr txBox="1"/>
      </xdr:nvSpPr>
      <xdr:spPr>
        <a:xfrm>
          <a:off x="5726564" y="104368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95" name="直線コネクタ 194">
          <a:extLst>
            <a:ext uri="{FF2B5EF4-FFF2-40B4-BE49-F238E27FC236}">
              <a16:creationId xmlns:a16="http://schemas.microsoft.com/office/drawing/2014/main" id="{79696C23-91DF-4E37-AB77-B2A503CF7A3F}"/>
            </a:ext>
          </a:extLst>
        </xdr:cNvPr>
        <xdr:cNvCxnSpPr/>
      </xdr:nvCxnSpPr>
      <xdr:spPr>
        <a:xfrm>
          <a:off x="5956300" y="10134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196" name="テキスト ボックス 195">
          <a:extLst>
            <a:ext uri="{FF2B5EF4-FFF2-40B4-BE49-F238E27FC236}">
              <a16:creationId xmlns:a16="http://schemas.microsoft.com/office/drawing/2014/main" id="{2C664D7F-A1C8-41BE-81C9-9AC1CE380C10}"/>
            </a:ext>
          </a:extLst>
        </xdr:cNvPr>
        <xdr:cNvSpPr txBox="1"/>
      </xdr:nvSpPr>
      <xdr:spPr>
        <a:xfrm>
          <a:off x="5327878" y="99987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97" name="直線コネクタ 196">
          <a:extLst>
            <a:ext uri="{FF2B5EF4-FFF2-40B4-BE49-F238E27FC236}">
              <a16:creationId xmlns:a16="http://schemas.microsoft.com/office/drawing/2014/main" id="{1D97CB10-219C-46A1-B5EF-6453A3E340FB}"/>
            </a:ext>
          </a:extLst>
        </xdr:cNvPr>
        <xdr:cNvCxnSpPr/>
      </xdr:nvCxnSpPr>
      <xdr:spPr>
        <a:xfrm>
          <a:off x="5956300" y="9696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198" name="テキスト ボックス 197">
          <a:extLst>
            <a:ext uri="{FF2B5EF4-FFF2-40B4-BE49-F238E27FC236}">
              <a16:creationId xmlns:a16="http://schemas.microsoft.com/office/drawing/2014/main" id="{5112B40F-8B1F-4F1A-A6D3-7BC173175630}"/>
            </a:ext>
          </a:extLst>
        </xdr:cNvPr>
        <xdr:cNvSpPr txBox="1"/>
      </xdr:nvSpPr>
      <xdr:spPr>
        <a:xfrm>
          <a:off x="5327878" y="95605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99" name="直線コネクタ 198">
          <a:extLst>
            <a:ext uri="{FF2B5EF4-FFF2-40B4-BE49-F238E27FC236}">
              <a16:creationId xmlns:a16="http://schemas.microsoft.com/office/drawing/2014/main" id="{12414B81-368B-46E0-807D-EA2240EBC00E}"/>
            </a:ext>
          </a:extLst>
        </xdr:cNvPr>
        <xdr:cNvCxnSpPr/>
      </xdr:nvCxnSpPr>
      <xdr:spPr>
        <a:xfrm>
          <a:off x="5956300" y="9251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00" name="テキスト ボックス 199">
          <a:extLst>
            <a:ext uri="{FF2B5EF4-FFF2-40B4-BE49-F238E27FC236}">
              <a16:creationId xmlns:a16="http://schemas.microsoft.com/office/drawing/2014/main" id="{C9A0C4DF-E395-4E25-9F12-C024E244E7E0}"/>
            </a:ext>
          </a:extLst>
        </xdr:cNvPr>
        <xdr:cNvSpPr txBox="1"/>
      </xdr:nvSpPr>
      <xdr:spPr>
        <a:xfrm>
          <a:off x="5327878" y="91160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1" name="直線コネクタ 200">
          <a:extLst>
            <a:ext uri="{FF2B5EF4-FFF2-40B4-BE49-F238E27FC236}">
              <a16:creationId xmlns:a16="http://schemas.microsoft.com/office/drawing/2014/main" id="{BEA39AB3-5974-4C3E-97D9-BA0385C93006}"/>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02" name="テキスト ボックス 201">
          <a:extLst>
            <a:ext uri="{FF2B5EF4-FFF2-40B4-BE49-F238E27FC236}">
              <a16:creationId xmlns:a16="http://schemas.microsoft.com/office/drawing/2014/main" id="{37C8EE12-07B4-422D-85F4-2DC5527BF13F}"/>
            </a:ext>
          </a:extLst>
        </xdr:cNvPr>
        <xdr:cNvSpPr txBox="1"/>
      </xdr:nvSpPr>
      <xdr:spPr>
        <a:xfrm>
          <a:off x="5327878" y="86779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03" name="【橋りょう・トンネル】&#10;一人当たり有形固定資産（償却資産）額グラフ枠">
          <a:extLst>
            <a:ext uri="{FF2B5EF4-FFF2-40B4-BE49-F238E27FC236}">
              <a16:creationId xmlns:a16="http://schemas.microsoft.com/office/drawing/2014/main" id="{3E80F9E5-B9C4-4AB4-9EF8-750ACD02153C}"/>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103377</xdr:rowOff>
    </xdr:from>
    <xdr:to>
      <xdr:col>54</xdr:col>
      <xdr:colOff>189865</xdr:colOff>
      <xdr:row>63</xdr:row>
      <xdr:rowOff>170041</xdr:rowOff>
    </xdr:to>
    <xdr:cxnSp macro="">
      <xdr:nvCxnSpPr>
        <xdr:cNvPr id="204" name="直線コネクタ 203">
          <a:extLst>
            <a:ext uri="{FF2B5EF4-FFF2-40B4-BE49-F238E27FC236}">
              <a16:creationId xmlns:a16="http://schemas.microsoft.com/office/drawing/2014/main" id="{C230F4FF-730A-4583-BE03-065AE6BD97A6}"/>
            </a:ext>
          </a:extLst>
        </xdr:cNvPr>
        <xdr:cNvCxnSpPr/>
      </xdr:nvCxnSpPr>
      <xdr:spPr>
        <a:xfrm flipV="1">
          <a:off x="9429115" y="9355327"/>
          <a:ext cx="0" cy="1216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2418</xdr:rowOff>
    </xdr:from>
    <xdr:ext cx="469744" cy="259045"/>
    <xdr:sp macro="" textlink="">
      <xdr:nvSpPr>
        <xdr:cNvPr id="205" name="【橋りょう・トンネル】&#10;一人当たり有形固定資産（償却資産）額最小値テキスト">
          <a:extLst>
            <a:ext uri="{FF2B5EF4-FFF2-40B4-BE49-F238E27FC236}">
              <a16:creationId xmlns:a16="http://schemas.microsoft.com/office/drawing/2014/main" id="{9DABBF2A-E5D3-496C-BFB6-66AC0EC69FE4}"/>
            </a:ext>
          </a:extLst>
        </xdr:cNvPr>
        <xdr:cNvSpPr txBox="1"/>
      </xdr:nvSpPr>
      <xdr:spPr>
        <a:xfrm>
          <a:off x="9467850" y="10575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170041</xdr:rowOff>
    </xdr:from>
    <xdr:to>
      <xdr:col>55</xdr:col>
      <xdr:colOff>88900</xdr:colOff>
      <xdr:row>63</xdr:row>
      <xdr:rowOff>170041</xdr:rowOff>
    </xdr:to>
    <xdr:cxnSp macro="">
      <xdr:nvCxnSpPr>
        <xdr:cNvPr id="206" name="直線コネクタ 205">
          <a:extLst>
            <a:ext uri="{FF2B5EF4-FFF2-40B4-BE49-F238E27FC236}">
              <a16:creationId xmlns:a16="http://schemas.microsoft.com/office/drawing/2014/main" id="{4E43DF30-A70F-447B-9DE3-F1EBC359F0E6}"/>
            </a:ext>
          </a:extLst>
        </xdr:cNvPr>
        <xdr:cNvCxnSpPr/>
      </xdr:nvCxnSpPr>
      <xdr:spPr>
        <a:xfrm>
          <a:off x="9359900" y="1057134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50054</xdr:rowOff>
    </xdr:from>
    <xdr:ext cx="690189" cy="259045"/>
    <xdr:sp macro="" textlink="">
      <xdr:nvSpPr>
        <xdr:cNvPr id="207" name="【橋りょう・トンネル】&#10;一人当たり有形固定資産（償却資産）額最大値テキスト">
          <a:extLst>
            <a:ext uri="{FF2B5EF4-FFF2-40B4-BE49-F238E27FC236}">
              <a16:creationId xmlns:a16="http://schemas.microsoft.com/office/drawing/2014/main" id="{17C1D613-7B31-4F97-843A-2669A24ADBC0}"/>
            </a:ext>
          </a:extLst>
        </xdr:cNvPr>
        <xdr:cNvSpPr txBox="1"/>
      </xdr:nvSpPr>
      <xdr:spPr>
        <a:xfrm>
          <a:off x="9467850" y="913690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5,547,782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103377</xdr:rowOff>
    </xdr:from>
    <xdr:to>
      <xdr:col>55</xdr:col>
      <xdr:colOff>88900</xdr:colOff>
      <xdr:row>56</xdr:row>
      <xdr:rowOff>103377</xdr:rowOff>
    </xdr:to>
    <xdr:cxnSp macro="">
      <xdr:nvCxnSpPr>
        <xdr:cNvPr id="208" name="直線コネクタ 207">
          <a:extLst>
            <a:ext uri="{FF2B5EF4-FFF2-40B4-BE49-F238E27FC236}">
              <a16:creationId xmlns:a16="http://schemas.microsoft.com/office/drawing/2014/main" id="{6DA457D0-7A25-41A2-B02C-E40680576845}"/>
            </a:ext>
          </a:extLst>
        </xdr:cNvPr>
        <xdr:cNvCxnSpPr/>
      </xdr:nvCxnSpPr>
      <xdr:spPr>
        <a:xfrm>
          <a:off x="9359900" y="935532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26591</xdr:rowOff>
    </xdr:from>
    <xdr:ext cx="690189" cy="259045"/>
    <xdr:sp macro="" textlink="">
      <xdr:nvSpPr>
        <xdr:cNvPr id="209" name="【橋りょう・トンネル】&#10;一人当たり有形固定資産（償却資産）額平均値テキスト">
          <a:extLst>
            <a:ext uri="{FF2B5EF4-FFF2-40B4-BE49-F238E27FC236}">
              <a16:creationId xmlns:a16="http://schemas.microsoft.com/office/drawing/2014/main" id="{E9E497A4-1A27-4A2A-A097-92AD6C50E28E}"/>
            </a:ext>
          </a:extLst>
        </xdr:cNvPr>
        <xdr:cNvSpPr txBox="1"/>
      </xdr:nvSpPr>
      <xdr:spPr>
        <a:xfrm>
          <a:off x="9467850" y="10269141"/>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1,067,087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48164</xdr:rowOff>
    </xdr:from>
    <xdr:to>
      <xdr:col>55</xdr:col>
      <xdr:colOff>50800</xdr:colOff>
      <xdr:row>62</xdr:row>
      <xdr:rowOff>149764</xdr:rowOff>
    </xdr:to>
    <xdr:sp macro="" textlink="">
      <xdr:nvSpPr>
        <xdr:cNvPr id="210" name="フローチャート: 判断 209">
          <a:extLst>
            <a:ext uri="{FF2B5EF4-FFF2-40B4-BE49-F238E27FC236}">
              <a16:creationId xmlns:a16="http://schemas.microsoft.com/office/drawing/2014/main" id="{D2792F01-9B9E-454D-83C0-4A9C1EEE5169}"/>
            </a:ext>
          </a:extLst>
        </xdr:cNvPr>
        <xdr:cNvSpPr/>
      </xdr:nvSpPr>
      <xdr:spPr>
        <a:xfrm>
          <a:off x="9398000" y="1029071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59434</xdr:rowOff>
    </xdr:from>
    <xdr:to>
      <xdr:col>50</xdr:col>
      <xdr:colOff>165100</xdr:colOff>
      <xdr:row>62</xdr:row>
      <xdr:rowOff>161034</xdr:rowOff>
    </xdr:to>
    <xdr:sp macro="" textlink="">
      <xdr:nvSpPr>
        <xdr:cNvPr id="211" name="フローチャート: 判断 210">
          <a:extLst>
            <a:ext uri="{FF2B5EF4-FFF2-40B4-BE49-F238E27FC236}">
              <a16:creationId xmlns:a16="http://schemas.microsoft.com/office/drawing/2014/main" id="{1E6ED6B7-4005-4135-A718-D90CE7725040}"/>
            </a:ext>
          </a:extLst>
        </xdr:cNvPr>
        <xdr:cNvSpPr/>
      </xdr:nvSpPr>
      <xdr:spPr>
        <a:xfrm>
          <a:off x="8636000" y="10301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54958</xdr:rowOff>
    </xdr:from>
    <xdr:to>
      <xdr:col>46</xdr:col>
      <xdr:colOff>38100</xdr:colOff>
      <xdr:row>62</xdr:row>
      <xdr:rowOff>156558</xdr:rowOff>
    </xdr:to>
    <xdr:sp macro="" textlink="">
      <xdr:nvSpPr>
        <xdr:cNvPr id="212" name="フローチャート: 判断 211">
          <a:extLst>
            <a:ext uri="{FF2B5EF4-FFF2-40B4-BE49-F238E27FC236}">
              <a16:creationId xmlns:a16="http://schemas.microsoft.com/office/drawing/2014/main" id="{1D69547A-B355-4BAD-A5C7-5BFF42FFCE7E}"/>
            </a:ext>
          </a:extLst>
        </xdr:cNvPr>
        <xdr:cNvSpPr/>
      </xdr:nvSpPr>
      <xdr:spPr>
        <a:xfrm>
          <a:off x="7842250" y="1029750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84270</xdr:rowOff>
    </xdr:from>
    <xdr:to>
      <xdr:col>41</xdr:col>
      <xdr:colOff>101600</xdr:colOff>
      <xdr:row>63</xdr:row>
      <xdr:rowOff>14420</xdr:rowOff>
    </xdr:to>
    <xdr:sp macro="" textlink="">
      <xdr:nvSpPr>
        <xdr:cNvPr id="213" name="フローチャート: 判断 212">
          <a:extLst>
            <a:ext uri="{FF2B5EF4-FFF2-40B4-BE49-F238E27FC236}">
              <a16:creationId xmlns:a16="http://schemas.microsoft.com/office/drawing/2014/main" id="{8228390E-7060-44BB-99B7-0405D3513CA0}"/>
            </a:ext>
          </a:extLst>
        </xdr:cNvPr>
        <xdr:cNvSpPr/>
      </xdr:nvSpPr>
      <xdr:spPr>
        <a:xfrm>
          <a:off x="7029450" y="103268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14" name="テキスト ボックス 213">
          <a:extLst>
            <a:ext uri="{FF2B5EF4-FFF2-40B4-BE49-F238E27FC236}">
              <a16:creationId xmlns:a16="http://schemas.microsoft.com/office/drawing/2014/main" id="{69B0EF7D-FB0C-4FBE-AA5D-AEE60FD44BBA}"/>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15" name="テキスト ボックス 214">
          <a:extLst>
            <a:ext uri="{FF2B5EF4-FFF2-40B4-BE49-F238E27FC236}">
              <a16:creationId xmlns:a16="http://schemas.microsoft.com/office/drawing/2014/main" id="{F2ADB57B-4B5B-4571-9803-46C48828256A}"/>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16" name="テキスト ボックス 215">
          <a:extLst>
            <a:ext uri="{FF2B5EF4-FFF2-40B4-BE49-F238E27FC236}">
              <a16:creationId xmlns:a16="http://schemas.microsoft.com/office/drawing/2014/main" id="{82DE60EC-1F18-441A-8681-8C232E3E147C}"/>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17" name="テキスト ボックス 216">
          <a:extLst>
            <a:ext uri="{FF2B5EF4-FFF2-40B4-BE49-F238E27FC236}">
              <a16:creationId xmlns:a16="http://schemas.microsoft.com/office/drawing/2014/main" id="{3F564BB2-9965-4245-AF4D-DEE2F8F9F6EE}"/>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18" name="テキスト ボックス 217">
          <a:extLst>
            <a:ext uri="{FF2B5EF4-FFF2-40B4-BE49-F238E27FC236}">
              <a16:creationId xmlns:a16="http://schemas.microsoft.com/office/drawing/2014/main" id="{ACC7035A-BAEC-4AAD-BE3A-6B020A23DE24}"/>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36306</xdr:rowOff>
    </xdr:from>
    <xdr:to>
      <xdr:col>55</xdr:col>
      <xdr:colOff>50800</xdr:colOff>
      <xdr:row>62</xdr:row>
      <xdr:rowOff>137906</xdr:rowOff>
    </xdr:to>
    <xdr:sp macro="" textlink="">
      <xdr:nvSpPr>
        <xdr:cNvPr id="219" name="楕円 218">
          <a:extLst>
            <a:ext uri="{FF2B5EF4-FFF2-40B4-BE49-F238E27FC236}">
              <a16:creationId xmlns:a16="http://schemas.microsoft.com/office/drawing/2014/main" id="{FFC0676D-2734-4625-8D07-643E6F55D414}"/>
            </a:ext>
          </a:extLst>
        </xdr:cNvPr>
        <xdr:cNvSpPr/>
      </xdr:nvSpPr>
      <xdr:spPr>
        <a:xfrm>
          <a:off x="9398000" y="1027885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59183</xdr:rowOff>
    </xdr:from>
    <xdr:ext cx="690189" cy="259045"/>
    <xdr:sp macro="" textlink="">
      <xdr:nvSpPr>
        <xdr:cNvPr id="220" name="【橋りょう・トンネル】&#10;一人当たり有形固定資産（償却資産）額該当値テキスト">
          <a:extLst>
            <a:ext uri="{FF2B5EF4-FFF2-40B4-BE49-F238E27FC236}">
              <a16:creationId xmlns:a16="http://schemas.microsoft.com/office/drawing/2014/main" id="{EBC48620-978C-4C30-841C-46BDE61FC26E}"/>
            </a:ext>
          </a:extLst>
        </xdr:cNvPr>
        <xdr:cNvSpPr txBox="1"/>
      </xdr:nvSpPr>
      <xdr:spPr>
        <a:xfrm>
          <a:off x="9467850" y="1013663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1,118,960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43032</xdr:rowOff>
    </xdr:from>
    <xdr:to>
      <xdr:col>50</xdr:col>
      <xdr:colOff>165100</xdr:colOff>
      <xdr:row>62</xdr:row>
      <xdr:rowOff>144632</xdr:rowOff>
    </xdr:to>
    <xdr:sp macro="" textlink="">
      <xdr:nvSpPr>
        <xdr:cNvPr id="221" name="楕円 220">
          <a:extLst>
            <a:ext uri="{FF2B5EF4-FFF2-40B4-BE49-F238E27FC236}">
              <a16:creationId xmlns:a16="http://schemas.microsoft.com/office/drawing/2014/main" id="{07198556-8EB5-41C0-AEAA-4A4B0C502D0A}"/>
            </a:ext>
          </a:extLst>
        </xdr:cNvPr>
        <xdr:cNvSpPr/>
      </xdr:nvSpPr>
      <xdr:spPr>
        <a:xfrm>
          <a:off x="8636000" y="10285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87106</xdr:rowOff>
    </xdr:from>
    <xdr:to>
      <xdr:col>55</xdr:col>
      <xdr:colOff>0</xdr:colOff>
      <xdr:row>62</xdr:row>
      <xdr:rowOff>93832</xdr:rowOff>
    </xdr:to>
    <xdr:cxnSp macro="">
      <xdr:nvCxnSpPr>
        <xdr:cNvPr id="222" name="直線コネクタ 221">
          <a:extLst>
            <a:ext uri="{FF2B5EF4-FFF2-40B4-BE49-F238E27FC236}">
              <a16:creationId xmlns:a16="http://schemas.microsoft.com/office/drawing/2014/main" id="{B01809D0-4860-4D2E-A6DA-2EFC1A89C7C3}"/>
            </a:ext>
          </a:extLst>
        </xdr:cNvPr>
        <xdr:cNvCxnSpPr/>
      </xdr:nvCxnSpPr>
      <xdr:spPr>
        <a:xfrm flipV="1">
          <a:off x="8686800" y="10329656"/>
          <a:ext cx="742950" cy="6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61968</xdr:rowOff>
    </xdr:from>
    <xdr:to>
      <xdr:col>46</xdr:col>
      <xdr:colOff>38100</xdr:colOff>
      <xdr:row>62</xdr:row>
      <xdr:rowOff>163568</xdr:rowOff>
    </xdr:to>
    <xdr:sp macro="" textlink="">
      <xdr:nvSpPr>
        <xdr:cNvPr id="223" name="楕円 222">
          <a:extLst>
            <a:ext uri="{FF2B5EF4-FFF2-40B4-BE49-F238E27FC236}">
              <a16:creationId xmlns:a16="http://schemas.microsoft.com/office/drawing/2014/main" id="{4C9DE528-16E7-4AF3-BEA1-E923B8057791}"/>
            </a:ext>
          </a:extLst>
        </xdr:cNvPr>
        <xdr:cNvSpPr/>
      </xdr:nvSpPr>
      <xdr:spPr>
        <a:xfrm>
          <a:off x="7842250" y="1030451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93832</xdr:rowOff>
    </xdr:from>
    <xdr:to>
      <xdr:col>50</xdr:col>
      <xdr:colOff>114300</xdr:colOff>
      <xdr:row>62</xdr:row>
      <xdr:rowOff>112768</xdr:rowOff>
    </xdr:to>
    <xdr:cxnSp macro="">
      <xdr:nvCxnSpPr>
        <xdr:cNvPr id="224" name="直線コネクタ 223">
          <a:extLst>
            <a:ext uri="{FF2B5EF4-FFF2-40B4-BE49-F238E27FC236}">
              <a16:creationId xmlns:a16="http://schemas.microsoft.com/office/drawing/2014/main" id="{E367454D-ADE6-4C3F-AE40-EF9FCB86B452}"/>
            </a:ext>
          </a:extLst>
        </xdr:cNvPr>
        <xdr:cNvCxnSpPr/>
      </xdr:nvCxnSpPr>
      <xdr:spPr>
        <a:xfrm flipV="1">
          <a:off x="7886700" y="10336382"/>
          <a:ext cx="800100" cy="18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62</xdr:row>
      <xdr:rowOff>152161</xdr:rowOff>
    </xdr:from>
    <xdr:ext cx="690189" cy="259045"/>
    <xdr:sp macro="" textlink="">
      <xdr:nvSpPr>
        <xdr:cNvPr id="225" name="n_1aveValue【橋りょう・トンネル】&#10;一人当たり有形固定資産（償却資産）額">
          <a:extLst>
            <a:ext uri="{FF2B5EF4-FFF2-40B4-BE49-F238E27FC236}">
              <a16:creationId xmlns:a16="http://schemas.microsoft.com/office/drawing/2014/main" id="{8D115624-E932-4175-ACEF-BC4410F6BD2B}"/>
            </a:ext>
          </a:extLst>
        </xdr:cNvPr>
        <xdr:cNvSpPr txBox="1"/>
      </xdr:nvSpPr>
      <xdr:spPr>
        <a:xfrm>
          <a:off x="8367105" y="103947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1,017,789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61</xdr:row>
      <xdr:rowOff>1635</xdr:rowOff>
    </xdr:from>
    <xdr:ext cx="690189" cy="259045"/>
    <xdr:sp macro="" textlink="">
      <xdr:nvSpPr>
        <xdr:cNvPr id="226" name="n_2aveValue【橋りょう・トンネル】&#10;一人当たり有形固定資産（償却資産）額">
          <a:extLst>
            <a:ext uri="{FF2B5EF4-FFF2-40B4-BE49-F238E27FC236}">
              <a16:creationId xmlns:a16="http://schemas.microsoft.com/office/drawing/2014/main" id="{383A1C44-7390-470D-BB93-F3C62D42D6BD}"/>
            </a:ext>
          </a:extLst>
        </xdr:cNvPr>
        <xdr:cNvSpPr txBox="1"/>
      </xdr:nvSpPr>
      <xdr:spPr>
        <a:xfrm>
          <a:off x="7567005" y="100790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1,037,368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30947</xdr:rowOff>
    </xdr:from>
    <xdr:ext cx="599010" cy="259045"/>
    <xdr:sp macro="" textlink="">
      <xdr:nvSpPr>
        <xdr:cNvPr id="227" name="n_3aveValue【橋りょう・トンネル】&#10;一人当たり有形固定資産（償却資産）額">
          <a:extLst>
            <a:ext uri="{FF2B5EF4-FFF2-40B4-BE49-F238E27FC236}">
              <a16:creationId xmlns:a16="http://schemas.microsoft.com/office/drawing/2014/main" id="{290A71DF-9ED0-4F31-B600-C2088723B51D}"/>
            </a:ext>
          </a:extLst>
        </xdr:cNvPr>
        <xdr:cNvSpPr txBox="1"/>
      </xdr:nvSpPr>
      <xdr:spPr>
        <a:xfrm>
          <a:off x="6818845" y="10108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60</xdr:row>
      <xdr:rowOff>161159</xdr:rowOff>
    </xdr:from>
    <xdr:ext cx="690189" cy="259045"/>
    <xdr:sp macro="" textlink="">
      <xdr:nvSpPr>
        <xdr:cNvPr id="228" name="n_1mainValue【橋りょう・トンネル】&#10;一人当たり有形固定資産（償却資産）額">
          <a:extLst>
            <a:ext uri="{FF2B5EF4-FFF2-40B4-BE49-F238E27FC236}">
              <a16:creationId xmlns:a16="http://schemas.microsoft.com/office/drawing/2014/main" id="{D10B3687-E368-4911-9D8E-E23D467977F6}"/>
            </a:ext>
          </a:extLst>
        </xdr:cNvPr>
        <xdr:cNvSpPr txBox="1"/>
      </xdr:nvSpPr>
      <xdr:spPr>
        <a:xfrm>
          <a:off x="8367105" y="1007350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1,089,536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62</xdr:row>
      <xdr:rowOff>154695</xdr:rowOff>
    </xdr:from>
    <xdr:ext cx="690189" cy="259045"/>
    <xdr:sp macro="" textlink="">
      <xdr:nvSpPr>
        <xdr:cNvPr id="229" name="n_2mainValue【橋りょう・トンネル】&#10;一人当たり有形固定資産（償却資産）額">
          <a:extLst>
            <a:ext uri="{FF2B5EF4-FFF2-40B4-BE49-F238E27FC236}">
              <a16:creationId xmlns:a16="http://schemas.microsoft.com/office/drawing/2014/main" id="{8DB566E4-9FF4-4A9A-AC18-DBEDE9698842}"/>
            </a:ext>
          </a:extLst>
        </xdr:cNvPr>
        <xdr:cNvSpPr txBox="1"/>
      </xdr:nvSpPr>
      <xdr:spPr>
        <a:xfrm>
          <a:off x="7567005" y="1039724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30" name="正方形/長方形 229">
          <a:extLst>
            <a:ext uri="{FF2B5EF4-FFF2-40B4-BE49-F238E27FC236}">
              <a16:creationId xmlns:a16="http://schemas.microsoft.com/office/drawing/2014/main" id="{EEDEDF55-70D9-40E3-9E5B-C68546BEBB9E}"/>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31" name="正方形/長方形 230">
          <a:extLst>
            <a:ext uri="{FF2B5EF4-FFF2-40B4-BE49-F238E27FC236}">
              <a16:creationId xmlns:a16="http://schemas.microsoft.com/office/drawing/2014/main" id="{06D8D856-349F-4DE0-90BC-E0729DBB5226}"/>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32" name="正方形/長方形 231">
          <a:extLst>
            <a:ext uri="{FF2B5EF4-FFF2-40B4-BE49-F238E27FC236}">
              <a16:creationId xmlns:a16="http://schemas.microsoft.com/office/drawing/2014/main" id="{13395F38-AD02-4E98-BC77-CDEC8AA14E9E}"/>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33" name="正方形/長方形 232">
          <a:extLst>
            <a:ext uri="{FF2B5EF4-FFF2-40B4-BE49-F238E27FC236}">
              <a16:creationId xmlns:a16="http://schemas.microsoft.com/office/drawing/2014/main" id="{DB9A07F9-3C26-40DB-8D9A-444F03549F5B}"/>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34" name="正方形/長方形 233">
          <a:extLst>
            <a:ext uri="{FF2B5EF4-FFF2-40B4-BE49-F238E27FC236}">
              <a16:creationId xmlns:a16="http://schemas.microsoft.com/office/drawing/2014/main" id="{903A3F18-BB0F-41B8-893F-692F0112796F}"/>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35" name="正方形/長方形 234">
          <a:extLst>
            <a:ext uri="{FF2B5EF4-FFF2-40B4-BE49-F238E27FC236}">
              <a16:creationId xmlns:a16="http://schemas.microsoft.com/office/drawing/2014/main" id="{0FBBF884-A9FA-4D32-A91F-D25C59AF5181}"/>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36" name="正方形/長方形 235">
          <a:extLst>
            <a:ext uri="{FF2B5EF4-FFF2-40B4-BE49-F238E27FC236}">
              <a16:creationId xmlns:a16="http://schemas.microsoft.com/office/drawing/2014/main" id="{D0FDFD1C-A173-4D0B-AFB4-04D6FD36EAD1}"/>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37" name="正方形/長方形 236">
          <a:extLst>
            <a:ext uri="{FF2B5EF4-FFF2-40B4-BE49-F238E27FC236}">
              <a16:creationId xmlns:a16="http://schemas.microsoft.com/office/drawing/2014/main" id="{7D8C57C0-3F54-4EEB-B74E-FB1B9173A1EF}"/>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38" name="テキスト ボックス 237">
          <a:extLst>
            <a:ext uri="{FF2B5EF4-FFF2-40B4-BE49-F238E27FC236}">
              <a16:creationId xmlns:a16="http://schemas.microsoft.com/office/drawing/2014/main" id="{20D46936-FFB0-403D-A863-126125AFBDA9}"/>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39" name="直線コネクタ 238">
          <a:extLst>
            <a:ext uri="{FF2B5EF4-FFF2-40B4-BE49-F238E27FC236}">
              <a16:creationId xmlns:a16="http://schemas.microsoft.com/office/drawing/2014/main" id="{7876F983-343F-49DE-B2BC-21244780504D}"/>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40" name="テキスト ボックス 239">
          <a:extLst>
            <a:ext uri="{FF2B5EF4-FFF2-40B4-BE49-F238E27FC236}">
              <a16:creationId xmlns:a16="http://schemas.microsoft.com/office/drawing/2014/main" id="{CA0D146F-796E-4FC2-A4E2-3E62BB56DE70}"/>
            </a:ext>
          </a:extLst>
        </xdr:cNvPr>
        <xdr:cNvSpPr txBox="1"/>
      </xdr:nvSpPr>
      <xdr:spPr>
        <a:xfrm>
          <a:off x="384961" y="145453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41" name="直線コネクタ 240">
          <a:extLst>
            <a:ext uri="{FF2B5EF4-FFF2-40B4-BE49-F238E27FC236}">
              <a16:creationId xmlns:a16="http://schemas.microsoft.com/office/drawing/2014/main" id="{0B8BF002-567D-48F0-B5CD-280A00800B7F}"/>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42" name="テキスト ボックス 241">
          <a:extLst>
            <a:ext uri="{FF2B5EF4-FFF2-40B4-BE49-F238E27FC236}">
              <a16:creationId xmlns:a16="http://schemas.microsoft.com/office/drawing/2014/main" id="{F8CCECF8-3315-4AB9-B2C8-DFDD8D66CA4E}"/>
            </a:ext>
          </a:extLst>
        </xdr:cNvPr>
        <xdr:cNvSpPr txBox="1"/>
      </xdr:nvSpPr>
      <xdr:spPr>
        <a:xfrm>
          <a:off x="33989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43" name="直線コネクタ 242">
          <a:extLst>
            <a:ext uri="{FF2B5EF4-FFF2-40B4-BE49-F238E27FC236}">
              <a16:creationId xmlns:a16="http://schemas.microsoft.com/office/drawing/2014/main" id="{8F310313-DBB3-44C7-B64D-8DE941CD1FD1}"/>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44" name="テキスト ボックス 243">
          <a:extLst>
            <a:ext uri="{FF2B5EF4-FFF2-40B4-BE49-F238E27FC236}">
              <a16:creationId xmlns:a16="http://schemas.microsoft.com/office/drawing/2014/main" id="{5A77B907-2F2E-4082-B303-87ED5C846132}"/>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45" name="直線コネクタ 244">
          <a:extLst>
            <a:ext uri="{FF2B5EF4-FFF2-40B4-BE49-F238E27FC236}">
              <a16:creationId xmlns:a16="http://schemas.microsoft.com/office/drawing/2014/main" id="{C725FA45-4D3A-4294-8C03-697F959AD9EF}"/>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46" name="テキスト ボックス 245">
          <a:extLst>
            <a:ext uri="{FF2B5EF4-FFF2-40B4-BE49-F238E27FC236}">
              <a16:creationId xmlns:a16="http://schemas.microsoft.com/office/drawing/2014/main" id="{763D29E4-5E52-4474-9D53-8E536EE31083}"/>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47" name="直線コネクタ 246">
          <a:extLst>
            <a:ext uri="{FF2B5EF4-FFF2-40B4-BE49-F238E27FC236}">
              <a16:creationId xmlns:a16="http://schemas.microsoft.com/office/drawing/2014/main" id="{F6AAB5BA-FE6D-4BFC-989E-B66F62A6B302}"/>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48" name="テキスト ボックス 247">
          <a:extLst>
            <a:ext uri="{FF2B5EF4-FFF2-40B4-BE49-F238E27FC236}">
              <a16:creationId xmlns:a16="http://schemas.microsoft.com/office/drawing/2014/main" id="{E0D4F701-5DC7-4163-BC73-895EB6E5E96B}"/>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49" name="直線コネクタ 248">
          <a:extLst>
            <a:ext uri="{FF2B5EF4-FFF2-40B4-BE49-F238E27FC236}">
              <a16:creationId xmlns:a16="http://schemas.microsoft.com/office/drawing/2014/main" id="{6377FCC4-4BBD-43CC-BA2A-383892F8C629}"/>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50" name="テキスト ボックス 249">
          <a:extLst>
            <a:ext uri="{FF2B5EF4-FFF2-40B4-BE49-F238E27FC236}">
              <a16:creationId xmlns:a16="http://schemas.microsoft.com/office/drawing/2014/main" id="{879CA65C-76C6-4EDF-9F54-6EE9AD03A986}"/>
            </a:ext>
          </a:extLst>
        </xdr:cNvPr>
        <xdr:cNvSpPr txBox="1"/>
      </xdr:nvSpPr>
      <xdr:spPr>
        <a:xfrm>
          <a:off x="2757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51" name="直線コネクタ 250">
          <a:extLst>
            <a:ext uri="{FF2B5EF4-FFF2-40B4-BE49-F238E27FC236}">
              <a16:creationId xmlns:a16="http://schemas.microsoft.com/office/drawing/2014/main" id="{BA46E26D-C5B4-4389-A179-46F01A15645C}"/>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52" name="テキスト ボックス 251">
          <a:extLst>
            <a:ext uri="{FF2B5EF4-FFF2-40B4-BE49-F238E27FC236}">
              <a16:creationId xmlns:a16="http://schemas.microsoft.com/office/drawing/2014/main" id="{CB56B910-C2EA-4C7B-BC0D-C98136FCFEC2}"/>
            </a:ext>
          </a:extLst>
        </xdr:cNvPr>
        <xdr:cNvSpPr txBox="1"/>
      </xdr:nvSpPr>
      <xdr:spPr>
        <a:xfrm>
          <a:off x="2757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53" name="【公営住宅】&#10;有形固定資産減価償却率グラフ枠">
          <a:extLst>
            <a:ext uri="{FF2B5EF4-FFF2-40B4-BE49-F238E27FC236}">
              <a16:creationId xmlns:a16="http://schemas.microsoft.com/office/drawing/2014/main" id="{560CAF0C-55DA-4703-A33C-11889FE52BD0}"/>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102870</xdr:rowOff>
    </xdr:to>
    <xdr:cxnSp macro="">
      <xdr:nvCxnSpPr>
        <xdr:cNvPr id="254" name="直線コネクタ 253">
          <a:extLst>
            <a:ext uri="{FF2B5EF4-FFF2-40B4-BE49-F238E27FC236}">
              <a16:creationId xmlns:a16="http://schemas.microsoft.com/office/drawing/2014/main" id="{27B80A67-BF9B-4D51-8FBA-A7F97B1C3907}"/>
            </a:ext>
          </a:extLst>
        </xdr:cNvPr>
        <xdr:cNvCxnSpPr/>
      </xdr:nvCxnSpPr>
      <xdr:spPr>
        <a:xfrm flipV="1">
          <a:off x="4177665" y="1285240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106697</xdr:rowOff>
    </xdr:from>
    <xdr:ext cx="405111" cy="259045"/>
    <xdr:sp macro="" textlink="">
      <xdr:nvSpPr>
        <xdr:cNvPr id="255" name="【公営住宅】&#10;有形固定資産減価償却率最小値テキスト">
          <a:extLst>
            <a:ext uri="{FF2B5EF4-FFF2-40B4-BE49-F238E27FC236}">
              <a16:creationId xmlns:a16="http://schemas.microsoft.com/office/drawing/2014/main" id="{AEB6EB39-529E-4B0C-8253-5B32E2021961}"/>
            </a:ext>
          </a:extLst>
        </xdr:cNvPr>
        <xdr:cNvSpPr txBox="1"/>
      </xdr:nvSpPr>
      <xdr:spPr>
        <a:xfrm>
          <a:off x="4216400" y="14311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102870</xdr:rowOff>
    </xdr:from>
    <xdr:to>
      <xdr:col>24</xdr:col>
      <xdr:colOff>152400</xdr:colOff>
      <xdr:row>86</xdr:row>
      <xdr:rowOff>102870</xdr:rowOff>
    </xdr:to>
    <xdr:cxnSp macro="">
      <xdr:nvCxnSpPr>
        <xdr:cNvPr id="256" name="直線コネクタ 255">
          <a:extLst>
            <a:ext uri="{FF2B5EF4-FFF2-40B4-BE49-F238E27FC236}">
              <a16:creationId xmlns:a16="http://schemas.microsoft.com/office/drawing/2014/main" id="{D6403C88-ABB8-4EE0-BDDB-00D1312BE5C2}"/>
            </a:ext>
          </a:extLst>
        </xdr:cNvPr>
        <xdr:cNvCxnSpPr/>
      </xdr:nvCxnSpPr>
      <xdr:spPr>
        <a:xfrm>
          <a:off x="4108450" y="143078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257" name="【公営住宅】&#10;有形固定資産減価償却率最大値テキスト">
          <a:extLst>
            <a:ext uri="{FF2B5EF4-FFF2-40B4-BE49-F238E27FC236}">
              <a16:creationId xmlns:a16="http://schemas.microsoft.com/office/drawing/2014/main" id="{38E4FAD4-5FD7-4D75-86C7-4484F6E9CCB6}"/>
            </a:ext>
          </a:extLst>
        </xdr:cNvPr>
        <xdr:cNvSpPr txBox="1"/>
      </xdr:nvSpPr>
      <xdr:spPr>
        <a:xfrm>
          <a:off x="4216400" y="12633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58" name="直線コネクタ 257">
          <a:extLst>
            <a:ext uri="{FF2B5EF4-FFF2-40B4-BE49-F238E27FC236}">
              <a16:creationId xmlns:a16="http://schemas.microsoft.com/office/drawing/2014/main" id="{58C82487-E289-4651-B8F3-A08BCE597E87}"/>
            </a:ext>
          </a:extLst>
        </xdr:cNvPr>
        <xdr:cNvCxnSpPr/>
      </xdr:nvCxnSpPr>
      <xdr:spPr>
        <a:xfrm>
          <a:off x="4108450" y="12852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15891</xdr:rowOff>
    </xdr:from>
    <xdr:ext cx="405111" cy="259045"/>
    <xdr:sp macro="" textlink="">
      <xdr:nvSpPr>
        <xdr:cNvPr id="259" name="【公営住宅】&#10;有形固定資産減価償却率平均値テキスト">
          <a:extLst>
            <a:ext uri="{FF2B5EF4-FFF2-40B4-BE49-F238E27FC236}">
              <a16:creationId xmlns:a16="http://schemas.microsoft.com/office/drawing/2014/main" id="{F766EA9A-8BBD-4D76-9240-922693086859}"/>
            </a:ext>
          </a:extLst>
        </xdr:cNvPr>
        <xdr:cNvSpPr txBox="1"/>
      </xdr:nvSpPr>
      <xdr:spPr>
        <a:xfrm>
          <a:off x="4216400" y="133953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164464</xdr:rowOff>
    </xdr:from>
    <xdr:to>
      <xdr:col>24</xdr:col>
      <xdr:colOff>114300</xdr:colOff>
      <xdr:row>82</xdr:row>
      <xdr:rowOff>94614</xdr:rowOff>
    </xdr:to>
    <xdr:sp macro="" textlink="">
      <xdr:nvSpPr>
        <xdr:cNvPr id="260" name="フローチャート: 判断 259">
          <a:extLst>
            <a:ext uri="{FF2B5EF4-FFF2-40B4-BE49-F238E27FC236}">
              <a16:creationId xmlns:a16="http://schemas.microsoft.com/office/drawing/2014/main" id="{02A29915-1DDC-4636-B3ED-53EDF18378C0}"/>
            </a:ext>
          </a:extLst>
        </xdr:cNvPr>
        <xdr:cNvSpPr/>
      </xdr:nvSpPr>
      <xdr:spPr>
        <a:xfrm>
          <a:off x="4127500" y="135439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19686</xdr:rowOff>
    </xdr:from>
    <xdr:to>
      <xdr:col>20</xdr:col>
      <xdr:colOff>38100</xdr:colOff>
      <xdr:row>82</xdr:row>
      <xdr:rowOff>121286</xdr:rowOff>
    </xdr:to>
    <xdr:sp macro="" textlink="">
      <xdr:nvSpPr>
        <xdr:cNvPr id="261" name="フローチャート: 判断 260">
          <a:extLst>
            <a:ext uri="{FF2B5EF4-FFF2-40B4-BE49-F238E27FC236}">
              <a16:creationId xmlns:a16="http://schemas.microsoft.com/office/drawing/2014/main" id="{E5F8DCE6-F0BC-405D-94B8-024BFD9129CA}"/>
            </a:ext>
          </a:extLst>
        </xdr:cNvPr>
        <xdr:cNvSpPr/>
      </xdr:nvSpPr>
      <xdr:spPr>
        <a:xfrm>
          <a:off x="3384550" y="1356423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59689</xdr:rowOff>
    </xdr:from>
    <xdr:to>
      <xdr:col>15</xdr:col>
      <xdr:colOff>101600</xdr:colOff>
      <xdr:row>82</xdr:row>
      <xdr:rowOff>161289</xdr:rowOff>
    </xdr:to>
    <xdr:sp macro="" textlink="">
      <xdr:nvSpPr>
        <xdr:cNvPr id="262" name="フローチャート: 判断 261">
          <a:extLst>
            <a:ext uri="{FF2B5EF4-FFF2-40B4-BE49-F238E27FC236}">
              <a16:creationId xmlns:a16="http://schemas.microsoft.com/office/drawing/2014/main" id="{F325FD8B-BB53-48AA-BCFF-EDA8BA16C28E}"/>
            </a:ext>
          </a:extLst>
        </xdr:cNvPr>
        <xdr:cNvSpPr/>
      </xdr:nvSpPr>
      <xdr:spPr>
        <a:xfrm>
          <a:off x="2571750" y="13604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73025</xdr:rowOff>
    </xdr:from>
    <xdr:to>
      <xdr:col>10</xdr:col>
      <xdr:colOff>165100</xdr:colOff>
      <xdr:row>83</xdr:row>
      <xdr:rowOff>3175</xdr:rowOff>
    </xdr:to>
    <xdr:sp macro="" textlink="">
      <xdr:nvSpPr>
        <xdr:cNvPr id="263" name="フローチャート: 判断 262">
          <a:extLst>
            <a:ext uri="{FF2B5EF4-FFF2-40B4-BE49-F238E27FC236}">
              <a16:creationId xmlns:a16="http://schemas.microsoft.com/office/drawing/2014/main" id="{916617D2-CA3E-4A92-87FB-070AC8AC9B1A}"/>
            </a:ext>
          </a:extLst>
        </xdr:cNvPr>
        <xdr:cNvSpPr/>
      </xdr:nvSpPr>
      <xdr:spPr>
        <a:xfrm>
          <a:off x="1778000" y="136175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64" name="テキスト ボックス 263">
          <a:extLst>
            <a:ext uri="{FF2B5EF4-FFF2-40B4-BE49-F238E27FC236}">
              <a16:creationId xmlns:a16="http://schemas.microsoft.com/office/drawing/2014/main" id="{E01C52CB-1D74-460F-A9CB-841617337B5B}"/>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65" name="テキスト ボックス 264">
          <a:extLst>
            <a:ext uri="{FF2B5EF4-FFF2-40B4-BE49-F238E27FC236}">
              <a16:creationId xmlns:a16="http://schemas.microsoft.com/office/drawing/2014/main" id="{DA52DBCA-B02C-4841-9ADC-DB138015BADB}"/>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66" name="テキスト ボックス 265">
          <a:extLst>
            <a:ext uri="{FF2B5EF4-FFF2-40B4-BE49-F238E27FC236}">
              <a16:creationId xmlns:a16="http://schemas.microsoft.com/office/drawing/2014/main" id="{15844233-7F41-4808-B697-7C07DCC486ED}"/>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67" name="テキスト ボックス 266">
          <a:extLst>
            <a:ext uri="{FF2B5EF4-FFF2-40B4-BE49-F238E27FC236}">
              <a16:creationId xmlns:a16="http://schemas.microsoft.com/office/drawing/2014/main" id="{5456F0D3-8CE0-4D8E-9C76-E40D6BCE4ABE}"/>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68" name="テキスト ボックス 267">
          <a:extLst>
            <a:ext uri="{FF2B5EF4-FFF2-40B4-BE49-F238E27FC236}">
              <a16:creationId xmlns:a16="http://schemas.microsoft.com/office/drawing/2014/main" id="{23D39156-B696-4A1F-A2CD-315753103592}"/>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33020</xdr:rowOff>
    </xdr:from>
    <xdr:to>
      <xdr:col>24</xdr:col>
      <xdr:colOff>114300</xdr:colOff>
      <xdr:row>82</xdr:row>
      <xdr:rowOff>134620</xdr:rowOff>
    </xdr:to>
    <xdr:sp macro="" textlink="">
      <xdr:nvSpPr>
        <xdr:cNvPr id="269" name="楕円 268">
          <a:extLst>
            <a:ext uri="{FF2B5EF4-FFF2-40B4-BE49-F238E27FC236}">
              <a16:creationId xmlns:a16="http://schemas.microsoft.com/office/drawing/2014/main" id="{FB24192D-8E26-4978-9D25-63877818A137}"/>
            </a:ext>
          </a:extLst>
        </xdr:cNvPr>
        <xdr:cNvSpPr/>
      </xdr:nvSpPr>
      <xdr:spPr>
        <a:xfrm>
          <a:off x="4127500" y="13577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11447</xdr:rowOff>
    </xdr:from>
    <xdr:ext cx="405111" cy="259045"/>
    <xdr:sp macro="" textlink="">
      <xdr:nvSpPr>
        <xdr:cNvPr id="270" name="【公営住宅】&#10;有形固定資産減価償却率該当値テキスト">
          <a:extLst>
            <a:ext uri="{FF2B5EF4-FFF2-40B4-BE49-F238E27FC236}">
              <a16:creationId xmlns:a16="http://schemas.microsoft.com/office/drawing/2014/main" id="{512EF132-A9C0-4B03-9694-B8C4ECCD974A}"/>
            </a:ext>
          </a:extLst>
        </xdr:cNvPr>
        <xdr:cNvSpPr txBox="1"/>
      </xdr:nvSpPr>
      <xdr:spPr>
        <a:xfrm>
          <a:off x="4216400" y="13555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82550</xdr:rowOff>
    </xdr:from>
    <xdr:to>
      <xdr:col>20</xdr:col>
      <xdr:colOff>38100</xdr:colOff>
      <xdr:row>83</xdr:row>
      <xdr:rowOff>12700</xdr:rowOff>
    </xdr:to>
    <xdr:sp macro="" textlink="">
      <xdr:nvSpPr>
        <xdr:cNvPr id="271" name="楕円 270">
          <a:extLst>
            <a:ext uri="{FF2B5EF4-FFF2-40B4-BE49-F238E27FC236}">
              <a16:creationId xmlns:a16="http://schemas.microsoft.com/office/drawing/2014/main" id="{584B1833-242F-4BFA-80DA-7A32C6DCED49}"/>
            </a:ext>
          </a:extLst>
        </xdr:cNvPr>
        <xdr:cNvSpPr/>
      </xdr:nvSpPr>
      <xdr:spPr>
        <a:xfrm>
          <a:off x="3384550" y="136271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83820</xdr:rowOff>
    </xdr:from>
    <xdr:to>
      <xdr:col>24</xdr:col>
      <xdr:colOff>63500</xdr:colOff>
      <xdr:row>82</xdr:row>
      <xdr:rowOff>133350</xdr:rowOff>
    </xdr:to>
    <xdr:cxnSp macro="">
      <xdr:nvCxnSpPr>
        <xdr:cNvPr id="272" name="直線コネクタ 271">
          <a:extLst>
            <a:ext uri="{FF2B5EF4-FFF2-40B4-BE49-F238E27FC236}">
              <a16:creationId xmlns:a16="http://schemas.microsoft.com/office/drawing/2014/main" id="{AF5E1B93-59C8-47C7-9B64-3586A8CB86EF}"/>
            </a:ext>
          </a:extLst>
        </xdr:cNvPr>
        <xdr:cNvCxnSpPr/>
      </xdr:nvCxnSpPr>
      <xdr:spPr>
        <a:xfrm flipV="1">
          <a:off x="3429000" y="13628370"/>
          <a:ext cx="7493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124461</xdr:rowOff>
    </xdr:from>
    <xdr:to>
      <xdr:col>15</xdr:col>
      <xdr:colOff>101600</xdr:colOff>
      <xdr:row>83</xdr:row>
      <xdr:rowOff>54611</xdr:rowOff>
    </xdr:to>
    <xdr:sp macro="" textlink="">
      <xdr:nvSpPr>
        <xdr:cNvPr id="273" name="楕円 272">
          <a:extLst>
            <a:ext uri="{FF2B5EF4-FFF2-40B4-BE49-F238E27FC236}">
              <a16:creationId xmlns:a16="http://schemas.microsoft.com/office/drawing/2014/main" id="{3A4D5C0E-4FB8-42F3-91D1-57A02D3D5C2B}"/>
            </a:ext>
          </a:extLst>
        </xdr:cNvPr>
        <xdr:cNvSpPr/>
      </xdr:nvSpPr>
      <xdr:spPr>
        <a:xfrm>
          <a:off x="2571750" y="136690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133350</xdr:rowOff>
    </xdr:from>
    <xdr:to>
      <xdr:col>19</xdr:col>
      <xdr:colOff>177800</xdr:colOff>
      <xdr:row>83</xdr:row>
      <xdr:rowOff>3811</xdr:rowOff>
    </xdr:to>
    <xdr:cxnSp macro="">
      <xdr:nvCxnSpPr>
        <xdr:cNvPr id="274" name="直線コネクタ 273">
          <a:extLst>
            <a:ext uri="{FF2B5EF4-FFF2-40B4-BE49-F238E27FC236}">
              <a16:creationId xmlns:a16="http://schemas.microsoft.com/office/drawing/2014/main" id="{A3D1DF77-A3BE-4235-8F09-100ED5B6B509}"/>
            </a:ext>
          </a:extLst>
        </xdr:cNvPr>
        <xdr:cNvCxnSpPr/>
      </xdr:nvCxnSpPr>
      <xdr:spPr>
        <a:xfrm flipV="1">
          <a:off x="2622550" y="13677900"/>
          <a:ext cx="806450" cy="35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137813</xdr:rowOff>
    </xdr:from>
    <xdr:ext cx="405111" cy="259045"/>
    <xdr:sp macro="" textlink="">
      <xdr:nvSpPr>
        <xdr:cNvPr id="275" name="n_1aveValue【公営住宅】&#10;有形固定資産減価償却率">
          <a:extLst>
            <a:ext uri="{FF2B5EF4-FFF2-40B4-BE49-F238E27FC236}">
              <a16:creationId xmlns:a16="http://schemas.microsoft.com/office/drawing/2014/main" id="{62E7BD21-A868-4514-B8C8-F3E84BF6BAEA}"/>
            </a:ext>
          </a:extLst>
        </xdr:cNvPr>
        <xdr:cNvSpPr txBox="1"/>
      </xdr:nvSpPr>
      <xdr:spPr>
        <a:xfrm>
          <a:off x="3239144" y="133521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6366</xdr:rowOff>
    </xdr:from>
    <xdr:ext cx="405111" cy="259045"/>
    <xdr:sp macro="" textlink="">
      <xdr:nvSpPr>
        <xdr:cNvPr id="276" name="n_2aveValue【公営住宅】&#10;有形固定資産減価償却率">
          <a:extLst>
            <a:ext uri="{FF2B5EF4-FFF2-40B4-BE49-F238E27FC236}">
              <a16:creationId xmlns:a16="http://schemas.microsoft.com/office/drawing/2014/main" id="{306A590F-BEFF-4E79-AB14-39DF48386D67}"/>
            </a:ext>
          </a:extLst>
        </xdr:cNvPr>
        <xdr:cNvSpPr txBox="1"/>
      </xdr:nvSpPr>
      <xdr:spPr>
        <a:xfrm>
          <a:off x="2439044" y="13385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19702</xdr:rowOff>
    </xdr:from>
    <xdr:ext cx="405111" cy="259045"/>
    <xdr:sp macro="" textlink="">
      <xdr:nvSpPr>
        <xdr:cNvPr id="277" name="n_3aveValue【公営住宅】&#10;有形固定資産減価償却率">
          <a:extLst>
            <a:ext uri="{FF2B5EF4-FFF2-40B4-BE49-F238E27FC236}">
              <a16:creationId xmlns:a16="http://schemas.microsoft.com/office/drawing/2014/main" id="{87C972BE-EFD9-4805-80CE-66ED473E7A8D}"/>
            </a:ext>
          </a:extLst>
        </xdr:cNvPr>
        <xdr:cNvSpPr txBox="1"/>
      </xdr:nvSpPr>
      <xdr:spPr>
        <a:xfrm>
          <a:off x="1645294" y="13399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3827</xdr:rowOff>
    </xdr:from>
    <xdr:ext cx="405111" cy="259045"/>
    <xdr:sp macro="" textlink="">
      <xdr:nvSpPr>
        <xdr:cNvPr id="278" name="n_1mainValue【公営住宅】&#10;有形固定資産減価償却率">
          <a:extLst>
            <a:ext uri="{FF2B5EF4-FFF2-40B4-BE49-F238E27FC236}">
              <a16:creationId xmlns:a16="http://schemas.microsoft.com/office/drawing/2014/main" id="{CB6B0802-0E94-4DFE-A2CE-ECF7419B8820}"/>
            </a:ext>
          </a:extLst>
        </xdr:cNvPr>
        <xdr:cNvSpPr txBox="1"/>
      </xdr:nvSpPr>
      <xdr:spPr>
        <a:xfrm>
          <a:off x="3239144" y="13713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45738</xdr:rowOff>
    </xdr:from>
    <xdr:ext cx="405111" cy="259045"/>
    <xdr:sp macro="" textlink="">
      <xdr:nvSpPr>
        <xdr:cNvPr id="279" name="n_2mainValue【公営住宅】&#10;有形固定資産減価償却率">
          <a:extLst>
            <a:ext uri="{FF2B5EF4-FFF2-40B4-BE49-F238E27FC236}">
              <a16:creationId xmlns:a16="http://schemas.microsoft.com/office/drawing/2014/main" id="{D641DC8F-A28B-4107-8582-45091F88BADA}"/>
            </a:ext>
          </a:extLst>
        </xdr:cNvPr>
        <xdr:cNvSpPr txBox="1"/>
      </xdr:nvSpPr>
      <xdr:spPr>
        <a:xfrm>
          <a:off x="2439044" y="13755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80" name="正方形/長方形 279">
          <a:extLst>
            <a:ext uri="{FF2B5EF4-FFF2-40B4-BE49-F238E27FC236}">
              <a16:creationId xmlns:a16="http://schemas.microsoft.com/office/drawing/2014/main" id="{7486EC00-E7C5-4A42-9509-4396A21339E4}"/>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81" name="正方形/長方形 280">
          <a:extLst>
            <a:ext uri="{FF2B5EF4-FFF2-40B4-BE49-F238E27FC236}">
              <a16:creationId xmlns:a16="http://schemas.microsoft.com/office/drawing/2014/main" id="{9C2FBA5C-99DB-4CFD-A5D3-76CBE37FB68A}"/>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82" name="正方形/長方形 281">
          <a:extLst>
            <a:ext uri="{FF2B5EF4-FFF2-40B4-BE49-F238E27FC236}">
              <a16:creationId xmlns:a16="http://schemas.microsoft.com/office/drawing/2014/main" id="{8731F981-34B9-4441-8E54-847BFD902948}"/>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83" name="正方形/長方形 282">
          <a:extLst>
            <a:ext uri="{FF2B5EF4-FFF2-40B4-BE49-F238E27FC236}">
              <a16:creationId xmlns:a16="http://schemas.microsoft.com/office/drawing/2014/main" id="{98284B5B-E355-4203-B20B-A0B2ED233E7A}"/>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84" name="正方形/長方形 283">
          <a:extLst>
            <a:ext uri="{FF2B5EF4-FFF2-40B4-BE49-F238E27FC236}">
              <a16:creationId xmlns:a16="http://schemas.microsoft.com/office/drawing/2014/main" id="{5D0447D2-3267-4C47-8808-C5429E9330E6}"/>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85" name="正方形/長方形 284">
          <a:extLst>
            <a:ext uri="{FF2B5EF4-FFF2-40B4-BE49-F238E27FC236}">
              <a16:creationId xmlns:a16="http://schemas.microsoft.com/office/drawing/2014/main" id="{DEC7D204-33C8-4D5C-8503-D58FB234899C}"/>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86" name="正方形/長方形 285">
          <a:extLst>
            <a:ext uri="{FF2B5EF4-FFF2-40B4-BE49-F238E27FC236}">
              <a16:creationId xmlns:a16="http://schemas.microsoft.com/office/drawing/2014/main" id="{082D0C8E-A103-4306-902F-FD011A762BCA}"/>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87" name="正方形/長方形 286">
          <a:extLst>
            <a:ext uri="{FF2B5EF4-FFF2-40B4-BE49-F238E27FC236}">
              <a16:creationId xmlns:a16="http://schemas.microsoft.com/office/drawing/2014/main" id="{F7AD2580-91E7-42B2-8756-81A6D52C337D}"/>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88" name="テキスト ボックス 287">
          <a:extLst>
            <a:ext uri="{FF2B5EF4-FFF2-40B4-BE49-F238E27FC236}">
              <a16:creationId xmlns:a16="http://schemas.microsoft.com/office/drawing/2014/main" id="{D772BACF-A372-450A-8042-B9EF938A6F0E}"/>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9" name="直線コネクタ 288">
          <a:extLst>
            <a:ext uri="{FF2B5EF4-FFF2-40B4-BE49-F238E27FC236}">
              <a16:creationId xmlns:a16="http://schemas.microsoft.com/office/drawing/2014/main" id="{BA2EE8F0-2B08-4E5E-A01E-2D6776AA6361}"/>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90" name="直線コネクタ 289">
          <a:extLst>
            <a:ext uri="{FF2B5EF4-FFF2-40B4-BE49-F238E27FC236}">
              <a16:creationId xmlns:a16="http://schemas.microsoft.com/office/drawing/2014/main" id="{0C97BFAC-D3CD-47C6-8B34-851B23230FA5}"/>
            </a:ext>
          </a:extLst>
        </xdr:cNvPr>
        <xdr:cNvCxnSpPr/>
      </xdr:nvCxnSpPr>
      <xdr:spPr>
        <a:xfrm>
          <a:off x="5956300" y="14319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91" name="テキスト ボックス 290">
          <a:extLst>
            <a:ext uri="{FF2B5EF4-FFF2-40B4-BE49-F238E27FC236}">
              <a16:creationId xmlns:a16="http://schemas.microsoft.com/office/drawing/2014/main" id="{BF62C31D-F04C-4D53-8DDC-498DC3455C2E}"/>
            </a:ext>
          </a:extLst>
        </xdr:cNvPr>
        <xdr:cNvSpPr txBox="1"/>
      </xdr:nvSpPr>
      <xdr:spPr>
        <a:xfrm>
          <a:off x="55272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92" name="直線コネクタ 291">
          <a:extLst>
            <a:ext uri="{FF2B5EF4-FFF2-40B4-BE49-F238E27FC236}">
              <a16:creationId xmlns:a16="http://schemas.microsoft.com/office/drawing/2014/main" id="{8ABC60D1-E997-4E9C-987B-62EF6D226F4D}"/>
            </a:ext>
          </a:extLst>
        </xdr:cNvPr>
        <xdr:cNvCxnSpPr/>
      </xdr:nvCxnSpPr>
      <xdr:spPr>
        <a:xfrm>
          <a:off x="5956300" y="13950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83</xdr:row>
      <xdr:rowOff>105427</xdr:rowOff>
    </xdr:from>
    <xdr:ext cx="531299" cy="259045"/>
    <xdr:sp macro="" textlink="">
      <xdr:nvSpPr>
        <xdr:cNvPr id="293" name="テキスト ボックス 292">
          <a:extLst>
            <a:ext uri="{FF2B5EF4-FFF2-40B4-BE49-F238E27FC236}">
              <a16:creationId xmlns:a16="http://schemas.microsoft.com/office/drawing/2014/main" id="{BBB895DC-0B0F-4B0C-AE0F-2ED1B2C215B5}"/>
            </a:ext>
          </a:extLst>
        </xdr:cNvPr>
        <xdr:cNvSpPr txBox="1"/>
      </xdr:nvSpPr>
      <xdr:spPr>
        <a:xfrm>
          <a:off x="5482151" y="138150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94" name="直線コネクタ 293">
          <a:extLst>
            <a:ext uri="{FF2B5EF4-FFF2-40B4-BE49-F238E27FC236}">
              <a16:creationId xmlns:a16="http://schemas.microsoft.com/office/drawing/2014/main" id="{E021ECD3-5194-44A3-B19E-EF841B8EE577}"/>
            </a:ext>
          </a:extLst>
        </xdr:cNvPr>
        <xdr:cNvCxnSpPr/>
      </xdr:nvCxnSpPr>
      <xdr:spPr>
        <a:xfrm>
          <a:off x="5956300" y="13582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81</xdr:row>
      <xdr:rowOff>67327</xdr:rowOff>
    </xdr:from>
    <xdr:ext cx="531299" cy="259045"/>
    <xdr:sp macro="" textlink="">
      <xdr:nvSpPr>
        <xdr:cNvPr id="295" name="テキスト ボックス 294">
          <a:extLst>
            <a:ext uri="{FF2B5EF4-FFF2-40B4-BE49-F238E27FC236}">
              <a16:creationId xmlns:a16="http://schemas.microsoft.com/office/drawing/2014/main" id="{89F6ACFF-D9FC-4DB8-A89E-4FC382F743EF}"/>
            </a:ext>
          </a:extLst>
        </xdr:cNvPr>
        <xdr:cNvSpPr txBox="1"/>
      </xdr:nvSpPr>
      <xdr:spPr>
        <a:xfrm>
          <a:off x="548215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96" name="直線コネクタ 295">
          <a:extLst>
            <a:ext uri="{FF2B5EF4-FFF2-40B4-BE49-F238E27FC236}">
              <a16:creationId xmlns:a16="http://schemas.microsoft.com/office/drawing/2014/main" id="{B8180BD6-0CFA-4FD8-B3BA-0B3658535AAE}"/>
            </a:ext>
          </a:extLst>
        </xdr:cNvPr>
        <xdr:cNvCxnSpPr/>
      </xdr:nvCxnSpPr>
      <xdr:spPr>
        <a:xfrm>
          <a:off x="5956300" y="13214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79</xdr:row>
      <xdr:rowOff>29227</xdr:rowOff>
    </xdr:from>
    <xdr:ext cx="531299" cy="259045"/>
    <xdr:sp macro="" textlink="">
      <xdr:nvSpPr>
        <xdr:cNvPr id="297" name="テキスト ボックス 296">
          <a:extLst>
            <a:ext uri="{FF2B5EF4-FFF2-40B4-BE49-F238E27FC236}">
              <a16:creationId xmlns:a16="http://schemas.microsoft.com/office/drawing/2014/main" id="{7D8BE60B-65CA-43F6-97AA-E362F383F628}"/>
            </a:ext>
          </a:extLst>
        </xdr:cNvPr>
        <xdr:cNvSpPr txBox="1"/>
      </xdr:nvSpPr>
      <xdr:spPr>
        <a:xfrm>
          <a:off x="5482151" y="13078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98" name="直線コネクタ 297">
          <a:extLst>
            <a:ext uri="{FF2B5EF4-FFF2-40B4-BE49-F238E27FC236}">
              <a16:creationId xmlns:a16="http://schemas.microsoft.com/office/drawing/2014/main" id="{BC7AFA07-2BE2-4E3B-985F-C3EB697B589B}"/>
            </a:ext>
          </a:extLst>
        </xdr:cNvPr>
        <xdr:cNvCxnSpPr/>
      </xdr:nvCxnSpPr>
      <xdr:spPr>
        <a:xfrm>
          <a:off x="5956300" y="12852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299" name="テキスト ボックス 298">
          <a:extLst>
            <a:ext uri="{FF2B5EF4-FFF2-40B4-BE49-F238E27FC236}">
              <a16:creationId xmlns:a16="http://schemas.microsoft.com/office/drawing/2014/main" id="{C4287B9F-FEF0-4598-B3F3-3571A4063C2B}"/>
            </a:ext>
          </a:extLst>
        </xdr:cNvPr>
        <xdr:cNvSpPr txBox="1"/>
      </xdr:nvSpPr>
      <xdr:spPr>
        <a:xfrm>
          <a:off x="5482151" y="12716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00" name="直線コネクタ 299">
          <a:extLst>
            <a:ext uri="{FF2B5EF4-FFF2-40B4-BE49-F238E27FC236}">
              <a16:creationId xmlns:a16="http://schemas.microsoft.com/office/drawing/2014/main" id="{2155EF3B-1E79-4A5C-B4B8-BE09BD2045B1}"/>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01" name="テキスト ボックス 300">
          <a:extLst>
            <a:ext uri="{FF2B5EF4-FFF2-40B4-BE49-F238E27FC236}">
              <a16:creationId xmlns:a16="http://schemas.microsoft.com/office/drawing/2014/main" id="{23E5301C-B1EB-44FE-9D53-5A41C5F01102}"/>
            </a:ext>
          </a:extLst>
        </xdr:cNvPr>
        <xdr:cNvSpPr txBox="1"/>
      </xdr:nvSpPr>
      <xdr:spPr>
        <a:xfrm>
          <a:off x="5482151" y="12348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02" name="【公営住宅】&#10;一人当たり面積グラフ枠">
          <a:extLst>
            <a:ext uri="{FF2B5EF4-FFF2-40B4-BE49-F238E27FC236}">
              <a16:creationId xmlns:a16="http://schemas.microsoft.com/office/drawing/2014/main" id="{4D8611F9-86BB-4D21-A648-A95650F56EAC}"/>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35089</xdr:rowOff>
    </xdr:from>
    <xdr:to>
      <xdr:col>54</xdr:col>
      <xdr:colOff>189865</xdr:colOff>
      <xdr:row>86</xdr:row>
      <xdr:rowOff>109728</xdr:rowOff>
    </xdr:to>
    <xdr:cxnSp macro="">
      <xdr:nvCxnSpPr>
        <xdr:cNvPr id="303" name="直線コネクタ 302">
          <a:extLst>
            <a:ext uri="{FF2B5EF4-FFF2-40B4-BE49-F238E27FC236}">
              <a16:creationId xmlns:a16="http://schemas.microsoft.com/office/drawing/2014/main" id="{DDCDEECD-E35B-4686-A1B6-4A70033ADF82}"/>
            </a:ext>
          </a:extLst>
        </xdr:cNvPr>
        <xdr:cNvCxnSpPr/>
      </xdr:nvCxnSpPr>
      <xdr:spPr>
        <a:xfrm flipV="1">
          <a:off x="9429115" y="12919239"/>
          <a:ext cx="0" cy="13954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113555</xdr:rowOff>
    </xdr:from>
    <xdr:ext cx="469744" cy="259045"/>
    <xdr:sp macro="" textlink="">
      <xdr:nvSpPr>
        <xdr:cNvPr id="304" name="【公営住宅】&#10;一人当たり面積最小値テキスト">
          <a:extLst>
            <a:ext uri="{FF2B5EF4-FFF2-40B4-BE49-F238E27FC236}">
              <a16:creationId xmlns:a16="http://schemas.microsoft.com/office/drawing/2014/main" id="{F690AEF0-0DB2-4E53-83B4-DCD71E5C5E66}"/>
            </a:ext>
          </a:extLst>
        </xdr:cNvPr>
        <xdr:cNvSpPr txBox="1"/>
      </xdr:nvSpPr>
      <xdr:spPr>
        <a:xfrm>
          <a:off x="9467850" y="14318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109728</xdr:rowOff>
    </xdr:from>
    <xdr:to>
      <xdr:col>55</xdr:col>
      <xdr:colOff>88900</xdr:colOff>
      <xdr:row>86</xdr:row>
      <xdr:rowOff>109728</xdr:rowOff>
    </xdr:to>
    <xdr:cxnSp macro="">
      <xdr:nvCxnSpPr>
        <xdr:cNvPr id="305" name="直線コネクタ 304">
          <a:extLst>
            <a:ext uri="{FF2B5EF4-FFF2-40B4-BE49-F238E27FC236}">
              <a16:creationId xmlns:a16="http://schemas.microsoft.com/office/drawing/2014/main" id="{C7D1B301-D5F5-4F0D-BEE8-0A9646A84129}"/>
            </a:ext>
          </a:extLst>
        </xdr:cNvPr>
        <xdr:cNvCxnSpPr/>
      </xdr:nvCxnSpPr>
      <xdr:spPr>
        <a:xfrm>
          <a:off x="9359900" y="143146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153216</xdr:rowOff>
    </xdr:from>
    <xdr:ext cx="534377" cy="259045"/>
    <xdr:sp macro="" textlink="">
      <xdr:nvSpPr>
        <xdr:cNvPr id="306" name="【公営住宅】&#10;一人当たり面積最大値テキスト">
          <a:extLst>
            <a:ext uri="{FF2B5EF4-FFF2-40B4-BE49-F238E27FC236}">
              <a16:creationId xmlns:a16="http://schemas.microsoft.com/office/drawing/2014/main" id="{C3E39256-8260-43DD-BBA0-E30C056F1A8C}"/>
            </a:ext>
          </a:extLst>
        </xdr:cNvPr>
        <xdr:cNvSpPr txBox="1"/>
      </xdr:nvSpPr>
      <xdr:spPr>
        <a:xfrm>
          <a:off x="9467850" y="12707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35089</xdr:rowOff>
    </xdr:from>
    <xdr:to>
      <xdr:col>55</xdr:col>
      <xdr:colOff>88900</xdr:colOff>
      <xdr:row>78</xdr:row>
      <xdr:rowOff>35089</xdr:rowOff>
    </xdr:to>
    <xdr:cxnSp macro="">
      <xdr:nvCxnSpPr>
        <xdr:cNvPr id="307" name="直線コネクタ 306">
          <a:extLst>
            <a:ext uri="{FF2B5EF4-FFF2-40B4-BE49-F238E27FC236}">
              <a16:creationId xmlns:a16="http://schemas.microsoft.com/office/drawing/2014/main" id="{C0A5A917-F811-4CAF-9697-E692842DE271}"/>
            </a:ext>
          </a:extLst>
        </xdr:cNvPr>
        <xdr:cNvCxnSpPr/>
      </xdr:nvCxnSpPr>
      <xdr:spPr>
        <a:xfrm>
          <a:off x="9359900" y="129192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87596</xdr:rowOff>
    </xdr:from>
    <xdr:ext cx="469744" cy="259045"/>
    <xdr:sp macro="" textlink="">
      <xdr:nvSpPr>
        <xdr:cNvPr id="308" name="【公営住宅】&#10;一人当たり面積平均値テキスト">
          <a:extLst>
            <a:ext uri="{FF2B5EF4-FFF2-40B4-BE49-F238E27FC236}">
              <a16:creationId xmlns:a16="http://schemas.microsoft.com/office/drawing/2014/main" id="{8E6534FE-D37E-4094-8789-7014A92A33AC}"/>
            </a:ext>
          </a:extLst>
        </xdr:cNvPr>
        <xdr:cNvSpPr txBox="1"/>
      </xdr:nvSpPr>
      <xdr:spPr>
        <a:xfrm>
          <a:off x="9467850" y="1396234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64719</xdr:rowOff>
    </xdr:from>
    <xdr:to>
      <xdr:col>55</xdr:col>
      <xdr:colOff>50800</xdr:colOff>
      <xdr:row>85</xdr:row>
      <xdr:rowOff>166319</xdr:rowOff>
    </xdr:to>
    <xdr:sp macro="" textlink="">
      <xdr:nvSpPr>
        <xdr:cNvPr id="309" name="フローチャート: 判断 308">
          <a:extLst>
            <a:ext uri="{FF2B5EF4-FFF2-40B4-BE49-F238E27FC236}">
              <a16:creationId xmlns:a16="http://schemas.microsoft.com/office/drawing/2014/main" id="{ABBA6AC8-0946-4865-8CEA-BEB0DD5E7A0B}"/>
            </a:ext>
          </a:extLst>
        </xdr:cNvPr>
        <xdr:cNvSpPr/>
      </xdr:nvSpPr>
      <xdr:spPr>
        <a:xfrm>
          <a:off x="9398000" y="1410456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61404</xdr:rowOff>
    </xdr:from>
    <xdr:to>
      <xdr:col>50</xdr:col>
      <xdr:colOff>165100</xdr:colOff>
      <xdr:row>85</xdr:row>
      <xdr:rowOff>163004</xdr:rowOff>
    </xdr:to>
    <xdr:sp macro="" textlink="">
      <xdr:nvSpPr>
        <xdr:cNvPr id="310" name="フローチャート: 判断 309">
          <a:extLst>
            <a:ext uri="{FF2B5EF4-FFF2-40B4-BE49-F238E27FC236}">
              <a16:creationId xmlns:a16="http://schemas.microsoft.com/office/drawing/2014/main" id="{51F632C4-1D58-4A4C-9D25-DB9B4B9F5797}"/>
            </a:ext>
          </a:extLst>
        </xdr:cNvPr>
        <xdr:cNvSpPr/>
      </xdr:nvSpPr>
      <xdr:spPr>
        <a:xfrm>
          <a:off x="8636000" y="14101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63728</xdr:rowOff>
    </xdr:from>
    <xdr:to>
      <xdr:col>46</xdr:col>
      <xdr:colOff>38100</xdr:colOff>
      <xdr:row>85</xdr:row>
      <xdr:rowOff>165328</xdr:rowOff>
    </xdr:to>
    <xdr:sp macro="" textlink="">
      <xdr:nvSpPr>
        <xdr:cNvPr id="311" name="フローチャート: 判断 310">
          <a:extLst>
            <a:ext uri="{FF2B5EF4-FFF2-40B4-BE49-F238E27FC236}">
              <a16:creationId xmlns:a16="http://schemas.microsoft.com/office/drawing/2014/main" id="{3882BD0A-133C-4B62-8198-40DCC57B461D}"/>
            </a:ext>
          </a:extLst>
        </xdr:cNvPr>
        <xdr:cNvSpPr/>
      </xdr:nvSpPr>
      <xdr:spPr>
        <a:xfrm>
          <a:off x="7842250" y="1410357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97028</xdr:rowOff>
    </xdr:from>
    <xdr:to>
      <xdr:col>41</xdr:col>
      <xdr:colOff>101600</xdr:colOff>
      <xdr:row>86</xdr:row>
      <xdr:rowOff>27178</xdr:rowOff>
    </xdr:to>
    <xdr:sp macro="" textlink="">
      <xdr:nvSpPr>
        <xdr:cNvPr id="312" name="フローチャート: 判断 311">
          <a:extLst>
            <a:ext uri="{FF2B5EF4-FFF2-40B4-BE49-F238E27FC236}">
              <a16:creationId xmlns:a16="http://schemas.microsoft.com/office/drawing/2014/main" id="{91E549A6-B732-4218-AE6D-9FD3D0625C57}"/>
            </a:ext>
          </a:extLst>
        </xdr:cNvPr>
        <xdr:cNvSpPr/>
      </xdr:nvSpPr>
      <xdr:spPr>
        <a:xfrm>
          <a:off x="7029450" y="1413687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13" name="テキスト ボックス 312">
          <a:extLst>
            <a:ext uri="{FF2B5EF4-FFF2-40B4-BE49-F238E27FC236}">
              <a16:creationId xmlns:a16="http://schemas.microsoft.com/office/drawing/2014/main" id="{4A3366CF-2180-410D-A335-284056562FA4}"/>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14" name="テキスト ボックス 313">
          <a:extLst>
            <a:ext uri="{FF2B5EF4-FFF2-40B4-BE49-F238E27FC236}">
              <a16:creationId xmlns:a16="http://schemas.microsoft.com/office/drawing/2014/main" id="{D6FDE6AA-4880-4D81-A380-E04964328030}"/>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15" name="テキスト ボックス 314">
          <a:extLst>
            <a:ext uri="{FF2B5EF4-FFF2-40B4-BE49-F238E27FC236}">
              <a16:creationId xmlns:a16="http://schemas.microsoft.com/office/drawing/2014/main" id="{254024E1-5B88-422A-8926-11F86FABD5E3}"/>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16" name="テキスト ボックス 315">
          <a:extLst>
            <a:ext uri="{FF2B5EF4-FFF2-40B4-BE49-F238E27FC236}">
              <a16:creationId xmlns:a16="http://schemas.microsoft.com/office/drawing/2014/main" id="{2524976F-EB86-4FF2-A224-B51E0E8B3467}"/>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17" name="テキスト ボックス 316">
          <a:extLst>
            <a:ext uri="{FF2B5EF4-FFF2-40B4-BE49-F238E27FC236}">
              <a16:creationId xmlns:a16="http://schemas.microsoft.com/office/drawing/2014/main" id="{AA8A5390-652A-49E9-B045-349B8E607166}"/>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4559</xdr:rowOff>
    </xdr:from>
    <xdr:to>
      <xdr:col>55</xdr:col>
      <xdr:colOff>50800</xdr:colOff>
      <xdr:row>86</xdr:row>
      <xdr:rowOff>106159</xdr:rowOff>
    </xdr:to>
    <xdr:sp macro="" textlink="">
      <xdr:nvSpPr>
        <xdr:cNvPr id="318" name="楕円 317">
          <a:extLst>
            <a:ext uri="{FF2B5EF4-FFF2-40B4-BE49-F238E27FC236}">
              <a16:creationId xmlns:a16="http://schemas.microsoft.com/office/drawing/2014/main" id="{CFB7AF6C-83F2-4B8D-8D3C-AB3E6B08A3C8}"/>
            </a:ext>
          </a:extLst>
        </xdr:cNvPr>
        <xdr:cNvSpPr/>
      </xdr:nvSpPr>
      <xdr:spPr>
        <a:xfrm>
          <a:off x="9398000" y="1420950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90936</xdr:rowOff>
    </xdr:from>
    <xdr:ext cx="469744" cy="259045"/>
    <xdr:sp macro="" textlink="">
      <xdr:nvSpPr>
        <xdr:cNvPr id="319" name="【公営住宅】&#10;一人当たり面積該当値テキスト">
          <a:extLst>
            <a:ext uri="{FF2B5EF4-FFF2-40B4-BE49-F238E27FC236}">
              <a16:creationId xmlns:a16="http://schemas.microsoft.com/office/drawing/2014/main" id="{9A6303C1-E8CB-4772-B7B5-666EC0D4D6C8}"/>
            </a:ext>
          </a:extLst>
        </xdr:cNvPr>
        <xdr:cNvSpPr txBox="1"/>
      </xdr:nvSpPr>
      <xdr:spPr>
        <a:xfrm>
          <a:off x="9467850" y="14130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6122</xdr:rowOff>
    </xdr:from>
    <xdr:to>
      <xdr:col>50</xdr:col>
      <xdr:colOff>165100</xdr:colOff>
      <xdr:row>86</xdr:row>
      <xdr:rowOff>107722</xdr:rowOff>
    </xdr:to>
    <xdr:sp macro="" textlink="">
      <xdr:nvSpPr>
        <xdr:cNvPr id="320" name="楕円 319">
          <a:extLst>
            <a:ext uri="{FF2B5EF4-FFF2-40B4-BE49-F238E27FC236}">
              <a16:creationId xmlns:a16="http://schemas.microsoft.com/office/drawing/2014/main" id="{7B283934-4D7B-465E-8586-92335B5901BB}"/>
            </a:ext>
          </a:extLst>
        </xdr:cNvPr>
        <xdr:cNvSpPr/>
      </xdr:nvSpPr>
      <xdr:spPr>
        <a:xfrm>
          <a:off x="8636000" y="1421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55359</xdr:rowOff>
    </xdr:from>
    <xdr:to>
      <xdr:col>55</xdr:col>
      <xdr:colOff>0</xdr:colOff>
      <xdr:row>86</xdr:row>
      <xdr:rowOff>56922</xdr:rowOff>
    </xdr:to>
    <xdr:cxnSp macro="">
      <xdr:nvCxnSpPr>
        <xdr:cNvPr id="321" name="直線コネクタ 320">
          <a:extLst>
            <a:ext uri="{FF2B5EF4-FFF2-40B4-BE49-F238E27FC236}">
              <a16:creationId xmlns:a16="http://schemas.microsoft.com/office/drawing/2014/main" id="{40DEEEF0-B82C-44D0-9086-DD057FBCFD09}"/>
            </a:ext>
          </a:extLst>
        </xdr:cNvPr>
        <xdr:cNvCxnSpPr/>
      </xdr:nvCxnSpPr>
      <xdr:spPr>
        <a:xfrm flipV="1">
          <a:off x="8686800" y="14260309"/>
          <a:ext cx="742950" cy="1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7493</xdr:rowOff>
    </xdr:from>
    <xdr:to>
      <xdr:col>46</xdr:col>
      <xdr:colOff>38100</xdr:colOff>
      <xdr:row>86</xdr:row>
      <xdr:rowOff>109093</xdr:rowOff>
    </xdr:to>
    <xdr:sp macro="" textlink="">
      <xdr:nvSpPr>
        <xdr:cNvPr id="322" name="楕円 321">
          <a:extLst>
            <a:ext uri="{FF2B5EF4-FFF2-40B4-BE49-F238E27FC236}">
              <a16:creationId xmlns:a16="http://schemas.microsoft.com/office/drawing/2014/main" id="{F1DBCDC3-ADAF-41FF-9F0F-0D4EB5E613AB}"/>
            </a:ext>
          </a:extLst>
        </xdr:cNvPr>
        <xdr:cNvSpPr/>
      </xdr:nvSpPr>
      <xdr:spPr>
        <a:xfrm>
          <a:off x="7842250" y="1421244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56922</xdr:rowOff>
    </xdr:from>
    <xdr:to>
      <xdr:col>50</xdr:col>
      <xdr:colOff>114300</xdr:colOff>
      <xdr:row>86</xdr:row>
      <xdr:rowOff>58293</xdr:rowOff>
    </xdr:to>
    <xdr:cxnSp macro="">
      <xdr:nvCxnSpPr>
        <xdr:cNvPr id="323" name="直線コネクタ 322">
          <a:extLst>
            <a:ext uri="{FF2B5EF4-FFF2-40B4-BE49-F238E27FC236}">
              <a16:creationId xmlns:a16="http://schemas.microsoft.com/office/drawing/2014/main" id="{182FB163-16DA-4CF4-8544-9E90C21D2D90}"/>
            </a:ext>
          </a:extLst>
        </xdr:cNvPr>
        <xdr:cNvCxnSpPr/>
      </xdr:nvCxnSpPr>
      <xdr:spPr>
        <a:xfrm flipV="1">
          <a:off x="7886700" y="14261872"/>
          <a:ext cx="8001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8081</xdr:rowOff>
    </xdr:from>
    <xdr:ext cx="469744" cy="259045"/>
    <xdr:sp macro="" textlink="">
      <xdr:nvSpPr>
        <xdr:cNvPr id="324" name="n_1aveValue【公営住宅】&#10;一人当たり面積">
          <a:extLst>
            <a:ext uri="{FF2B5EF4-FFF2-40B4-BE49-F238E27FC236}">
              <a16:creationId xmlns:a16="http://schemas.microsoft.com/office/drawing/2014/main" id="{600EB43F-3BF6-4FFC-9B44-570E730918DC}"/>
            </a:ext>
          </a:extLst>
        </xdr:cNvPr>
        <xdr:cNvSpPr txBox="1"/>
      </xdr:nvSpPr>
      <xdr:spPr>
        <a:xfrm>
          <a:off x="8458277" y="13882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10405</xdr:rowOff>
    </xdr:from>
    <xdr:ext cx="469744" cy="259045"/>
    <xdr:sp macro="" textlink="">
      <xdr:nvSpPr>
        <xdr:cNvPr id="325" name="n_2aveValue【公営住宅】&#10;一人当たり面積">
          <a:extLst>
            <a:ext uri="{FF2B5EF4-FFF2-40B4-BE49-F238E27FC236}">
              <a16:creationId xmlns:a16="http://schemas.microsoft.com/office/drawing/2014/main" id="{6615188C-E6EC-4043-AD79-7A9B2FA7F192}"/>
            </a:ext>
          </a:extLst>
        </xdr:cNvPr>
        <xdr:cNvSpPr txBox="1"/>
      </xdr:nvSpPr>
      <xdr:spPr>
        <a:xfrm>
          <a:off x="7677227" y="138851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43705</xdr:rowOff>
    </xdr:from>
    <xdr:ext cx="469744" cy="259045"/>
    <xdr:sp macro="" textlink="">
      <xdr:nvSpPr>
        <xdr:cNvPr id="326" name="n_3aveValue【公営住宅】&#10;一人当たり面積">
          <a:extLst>
            <a:ext uri="{FF2B5EF4-FFF2-40B4-BE49-F238E27FC236}">
              <a16:creationId xmlns:a16="http://schemas.microsoft.com/office/drawing/2014/main" id="{7ED7E8FD-2FBF-4677-907F-E8562F48E656}"/>
            </a:ext>
          </a:extLst>
        </xdr:cNvPr>
        <xdr:cNvSpPr txBox="1"/>
      </xdr:nvSpPr>
      <xdr:spPr>
        <a:xfrm>
          <a:off x="6864427" y="13918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98849</xdr:rowOff>
    </xdr:from>
    <xdr:ext cx="469744" cy="259045"/>
    <xdr:sp macro="" textlink="">
      <xdr:nvSpPr>
        <xdr:cNvPr id="327" name="n_1mainValue【公営住宅】&#10;一人当たり面積">
          <a:extLst>
            <a:ext uri="{FF2B5EF4-FFF2-40B4-BE49-F238E27FC236}">
              <a16:creationId xmlns:a16="http://schemas.microsoft.com/office/drawing/2014/main" id="{650D349D-FF1C-422B-BC7A-4DB2B408E27C}"/>
            </a:ext>
          </a:extLst>
        </xdr:cNvPr>
        <xdr:cNvSpPr txBox="1"/>
      </xdr:nvSpPr>
      <xdr:spPr>
        <a:xfrm>
          <a:off x="8458277" y="14303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100220</xdr:rowOff>
    </xdr:from>
    <xdr:ext cx="469744" cy="259045"/>
    <xdr:sp macro="" textlink="">
      <xdr:nvSpPr>
        <xdr:cNvPr id="328" name="n_2mainValue【公営住宅】&#10;一人当たり面積">
          <a:extLst>
            <a:ext uri="{FF2B5EF4-FFF2-40B4-BE49-F238E27FC236}">
              <a16:creationId xmlns:a16="http://schemas.microsoft.com/office/drawing/2014/main" id="{5E931084-91AF-4B4E-B2A6-24DF14A8812B}"/>
            </a:ext>
          </a:extLst>
        </xdr:cNvPr>
        <xdr:cNvSpPr txBox="1"/>
      </xdr:nvSpPr>
      <xdr:spPr>
        <a:xfrm>
          <a:off x="7677227" y="14305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29" name="正方形/長方形 328">
          <a:extLst>
            <a:ext uri="{FF2B5EF4-FFF2-40B4-BE49-F238E27FC236}">
              <a16:creationId xmlns:a16="http://schemas.microsoft.com/office/drawing/2014/main" id="{5B910253-D995-4C3B-993C-F039FFEE30ED}"/>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30" name="正方形/長方形 329">
          <a:extLst>
            <a:ext uri="{FF2B5EF4-FFF2-40B4-BE49-F238E27FC236}">
              <a16:creationId xmlns:a16="http://schemas.microsoft.com/office/drawing/2014/main" id="{E2B3199A-F214-41C7-930B-4F82EAC3A1E0}"/>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31" name="正方形/長方形 330">
          <a:extLst>
            <a:ext uri="{FF2B5EF4-FFF2-40B4-BE49-F238E27FC236}">
              <a16:creationId xmlns:a16="http://schemas.microsoft.com/office/drawing/2014/main" id="{1A6F540A-8A29-448A-8912-AFC83AE12205}"/>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32" name="正方形/長方形 331">
          <a:extLst>
            <a:ext uri="{FF2B5EF4-FFF2-40B4-BE49-F238E27FC236}">
              <a16:creationId xmlns:a16="http://schemas.microsoft.com/office/drawing/2014/main" id="{708A80E8-57AC-4ECB-A746-FB9C8536D047}"/>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33" name="正方形/長方形 332">
          <a:extLst>
            <a:ext uri="{FF2B5EF4-FFF2-40B4-BE49-F238E27FC236}">
              <a16:creationId xmlns:a16="http://schemas.microsoft.com/office/drawing/2014/main" id="{A1C814C6-386E-4AD2-BF35-50B28E5DFA7C}"/>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34" name="正方形/長方形 333">
          <a:extLst>
            <a:ext uri="{FF2B5EF4-FFF2-40B4-BE49-F238E27FC236}">
              <a16:creationId xmlns:a16="http://schemas.microsoft.com/office/drawing/2014/main" id="{3CBF3100-B679-448B-AB43-7E0878EE7EF6}"/>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35" name="正方形/長方形 334">
          <a:extLst>
            <a:ext uri="{FF2B5EF4-FFF2-40B4-BE49-F238E27FC236}">
              <a16:creationId xmlns:a16="http://schemas.microsoft.com/office/drawing/2014/main" id="{DBFD28AE-D216-4E3A-80D4-7481FCA498E0}"/>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36" name="正方形/長方形 335">
          <a:extLst>
            <a:ext uri="{FF2B5EF4-FFF2-40B4-BE49-F238E27FC236}">
              <a16:creationId xmlns:a16="http://schemas.microsoft.com/office/drawing/2014/main" id="{A81F3209-1A07-4C9C-BAF8-EFF5C5102EAE}"/>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37" name="正方形/長方形 336">
          <a:extLst>
            <a:ext uri="{FF2B5EF4-FFF2-40B4-BE49-F238E27FC236}">
              <a16:creationId xmlns:a16="http://schemas.microsoft.com/office/drawing/2014/main" id="{6122DD23-2938-471E-8915-0D53DA645BA6}"/>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38" name="正方形/長方形 337">
          <a:extLst>
            <a:ext uri="{FF2B5EF4-FFF2-40B4-BE49-F238E27FC236}">
              <a16:creationId xmlns:a16="http://schemas.microsoft.com/office/drawing/2014/main" id="{7A917F7F-9F7C-4A72-97BC-7BA71EF7EE50}"/>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39" name="正方形/長方形 338">
          <a:extLst>
            <a:ext uri="{FF2B5EF4-FFF2-40B4-BE49-F238E27FC236}">
              <a16:creationId xmlns:a16="http://schemas.microsoft.com/office/drawing/2014/main" id="{D7448ADD-1F21-4F86-A949-D7288A98B9D1}"/>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40" name="正方形/長方形 339">
          <a:extLst>
            <a:ext uri="{FF2B5EF4-FFF2-40B4-BE49-F238E27FC236}">
              <a16:creationId xmlns:a16="http://schemas.microsoft.com/office/drawing/2014/main" id="{FE6DFD81-6515-441C-9007-1DB6AD07FEF8}"/>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41" name="正方形/長方形 340">
          <a:extLst>
            <a:ext uri="{FF2B5EF4-FFF2-40B4-BE49-F238E27FC236}">
              <a16:creationId xmlns:a16="http://schemas.microsoft.com/office/drawing/2014/main" id="{6D35CFB3-70D6-4425-B45E-796E3A5700D5}"/>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42" name="正方形/長方形 341">
          <a:extLst>
            <a:ext uri="{FF2B5EF4-FFF2-40B4-BE49-F238E27FC236}">
              <a16:creationId xmlns:a16="http://schemas.microsoft.com/office/drawing/2014/main" id="{1238C0B7-3964-4A2E-A54F-68627CE8B29D}"/>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43" name="正方形/長方形 342">
          <a:extLst>
            <a:ext uri="{FF2B5EF4-FFF2-40B4-BE49-F238E27FC236}">
              <a16:creationId xmlns:a16="http://schemas.microsoft.com/office/drawing/2014/main" id="{B8573DFB-C0A8-4129-BFA9-26AE47603B1C}"/>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5,468,353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4" name="正方形/長方形 343">
          <a:extLst>
            <a:ext uri="{FF2B5EF4-FFF2-40B4-BE49-F238E27FC236}">
              <a16:creationId xmlns:a16="http://schemas.microsoft.com/office/drawing/2014/main" id="{8C90BC3E-BCC1-4926-B915-C0BC999AAAD2}"/>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45" name="正方形/長方形 344">
          <a:extLst>
            <a:ext uri="{FF2B5EF4-FFF2-40B4-BE49-F238E27FC236}">
              <a16:creationId xmlns:a16="http://schemas.microsoft.com/office/drawing/2014/main" id="{EB7B86D8-7D28-4142-A7D3-94F1DD0B3972}"/>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46" name="正方形/長方形 345">
          <a:extLst>
            <a:ext uri="{FF2B5EF4-FFF2-40B4-BE49-F238E27FC236}">
              <a16:creationId xmlns:a16="http://schemas.microsoft.com/office/drawing/2014/main" id="{90532ADE-E7BB-46C0-9B24-58DA003BC46C}"/>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47" name="正方形/長方形 346">
          <a:extLst>
            <a:ext uri="{FF2B5EF4-FFF2-40B4-BE49-F238E27FC236}">
              <a16:creationId xmlns:a16="http://schemas.microsoft.com/office/drawing/2014/main" id="{177E7E16-6B17-4F19-8B58-64AF0FDF8235}"/>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48" name="正方形/長方形 347">
          <a:extLst>
            <a:ext uri="{FF2B5EF4-FFF2-40B4-BE49-F238E27FC236}">
              <a16:creationId xmlns:a16="http://schemas.microsoft.com/office/drawing/2014/main" id="{2FB6C231-E096-434A-A5D5-419ED7AF119D}"/>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49" name="正方形/長方形 348">
          <a:extLst>
            <a:ext uri="{FF2B5EF4-FFF2-40B4-BE49-F238E27FC236}">
              <a16:creationId xmlns:a16="http://schemas.microsoft.com/office/drawing/2014/main" id="{25592A88-8088-4E68-884A-28F0150A412A}"/>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50" name="正方形/長方形 349">
          <a:extLst>
            <a:ext uri="{FF2B5EF4-FFF2-40B4-BE49-F238E27FC236}">
              <a16:creationId xmlns:a16="http://schemas.microsoft.com/office/drawing/2014/main" id="{2BA76207-575C-412F-AB8C-CB7CAF170B17}"/>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51" name="正方形/長方形 350">
          <a:extLst>
            <a:ext uri="{FF2B5EF4-FFF2-40B4-BE49-F238E27FC236}">
              <a16:creationId xmlns:a16="http://schemas.microsoft.com/office/drawing/2014/main" id="{C496EFAA-4576-4250-89A1-020EC4C9DF14}"/>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52" name="正方形/長方形 351">
          <a:extLst>
            <a:ext uri="{FF2B5EF4-FFF2-40B4-BE49-F238E27FC236}">
              <a16:creationId xmlns:a16="http://schemas.microsoft.com/office/drawing/2014/main" id="{4C5C7BA1-B106-425E-BF40-7FF319790D14}"/>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53" name="テキスト ボックス 352">
          <a:extLst>
            <a:ext uri="{FF2B5EF4-FFF2-40B4-BE49-F238E27FC236}">
              <a16:creationId xmlns:a16="http://schemas.microsoft.com/office/drawing/2014/main" id="{38621086-1368-4552-9BA0-3AA63DC502ED}"/>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54" name="直線コネクタ 353">
          <a:extLst>
            <a:ext uri="{FF2B5EF4-FFF2-40B4-BE49-F238E27FC236}">
              <a16:creationId xmlns:a16="http://schemas.microsoft.com/office/drawing/2014/main" id="{5AA94E58-3F2F-4A4B-AC98-239745D4EE57}"/>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355" name="直線コネクタ 354">
          <a:extLst>
            <a:ext uri="{FF2B5EF4-FFF2-40B4-BE49-F238E27FC236}">
              <a16:creationId xmlns:a16="http://schemas.microsoft.com/office/drawing/2014/main" id="{48295C0B-FCE9-4C4C-9682-1B76128BAA0A}"/>
            </a:ext>
          </a:extLst>
        </xdr:cNvPr>
        <xdr:cNvCxnSpPr/>
      </xdr:nvCxnSpPr>
      <xdr:spPr>
        <a:xfrm>
          <a:off x="11207750" y="70330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356" name="テキスト ボックス 355">
          <a:extLst>
            <a:ext uri="{FF2B5EF4-FFF2-40B4-BE49-F238E27FC236}">
              <a16:creationId xmlns:a16="http://schemas.microsoft.com/office/drawing/2014/main" id="{1A9E1226-F541-410C-A4DC-80E5926EC5D7}"/>
            </a:ext>
          </a:extLst>
        </xdr:cNvPr>
        <xdr:cNvSpPr txBox="1"/>
      </xdr:nvSpPr>
      <xdr:spPr>
        <a:xfrm>
          <a:off x="10906911" y="6897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57" name="直線コネクタ 356">
          <a:extLst>
            <a:ext uri="{FF2B5EF4-FFF2-40B4-BE49-F238E27FC236}">
              <a16:creationId xmlns:a16="http://schemas.microsoft.com/office/drawing/2014/main" id="{B3B74F11-6F00-404E-B5D8-E47A8D3D2C59}"/>
            </a:ext>
          </a:extLst>
        </xdr:cNvPr>
        <xdr:cNvCxnSpPr/>
      </xdr:nvCxnSpPr>
      <xdr:spPr>
        <a:xfrm>
          <a:off x="11207750" y="67192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58" name="テキスト ボックス 357">
          <a:extLst>
            <a:ext uri="{FF2B5EF4-FFF2-40B4-BE49-F238E27FC236}">
              <a16:creationId xmlns:a16="http://schemas.microsoft.com/office/drawing/2014/main" id="{46B5E14E-92F2-4D21-9C3F-F58F14CC3DB1}"/>
            </a:ext>
          </a:extLst>
        </xdr:cNvPr>
        <xdr:cNvSpPr txBox="1"/>
      </xdr:nvSpPr>
      <xdr:spPr>
        <a:xfrm>
          <a:off x="108427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59" name="直線コネクタ 358">
          <a:extLst>
            <a:ext uri="{FF2B5EF4-FFF2-40B4-BE49-F238E27FC236}">
              <a16:creationId xmlns:a16="http://schemas.microsoft.com/office/drawing/2014/main" id="{595DD179-E76D-4E81-B052-33134CF65D47}"/>
            </a:ext>
          </a:extLst>
        </xdr:cNvPr>
        <xdr:cNvCxnSpPr/>
      </xdr:nvCxnSpPr>
      <xdr:spPr>
        <a:xfrm>
          <a:off x="11207750" y="64053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60" name="テキスト ボックス 359">
          <a:extLst>
            <a:ext uri="{FF2B5EF4-FFF2-40B4-BE49-F238E27FC236}">
              <a16:creationId xmlns:a16="http://schemas.microsoft.com/office/drawing/2014/main" id="{0DC63F66-D095-4BCB-946D-E260D7CB906B}"/>
            </a:ext>
          </a:extLst>
        </xdr:cNvPr>
        <xdr:cNvSpPr txBox="1"/>
      </xdr:nvSpPr>
      <xdr:spPr>
        <a:xfrm>
          <a:off x="108427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61" name="直線コネクタ 360">
          <a:extLst>
            <a:ext uri="{FF2B5EF4-FFF2-40B4-BE49-F238E27FC236}">
              <a16:creationId xmlns:a16="http://schemas.microsoft.com/office/drawing/2014/main" id="{8660C645-94E5-418A-9787-AD1F37FFADB3}"/>
            </a:ext>
          </a:extLst>
        </xdr:cNvPr>
        <xdr:cNvCxnSpPr/>
      </xdr:nvCxnSpPr>
      <xdr:spPr>
        <a:xfrm>
          <a:off x="11207750" y="60914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62" name="テキスト ボックス 361">
          <a:extLst>
            <a:ext uri="{FF2B5EF4-FFF2-40B4-BE49-F238E27FC236}">
              <a16:creationId xmlns:a16="http://schemas.microsoft.com/office/drawing/2014/main" id="{0881F726-57AF-4F82-B127-1051FE8C22B9}"/>
            </a:ext>
          </a:extLst>
        </xdr:cNvPr>
        <xdr:cNvSpPr txBox="1"/>
      </xdr:nvSpPr>
      <xdr:spPr>
        <a:xfrm>
          <a:off x="108427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63" name="直線コネクタ 362">
          <a:extLst>
            <a:ext uri="{FF2B5EF4-FFF2-40B4-BE49-F238E27FC236}">
              <a16:creationId xmlns:a16="http://schemas.microsoft.com/office/drawing/2014/main" id="{7CB2E31B-B201-4231-9D75-C2B7E526C8A0}"/>
            </a:ext>
          </a:extLst>
        </xdr:cNvPr>
        <xdr:cNvCxnSpPr/>
      </xdr:nvCxnSpPr>
      <xdr:spPr>
        <a:xfrm>
          <a:off x="11207750" y="57775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64" name="テキスト ボックス 363">
          <a:extLst>
            <a:ext uri="{FF2B5EF4-FFF2-40B4-BE49-F238E27FC236}">
              <a16:creationId xmlns:a16="http://schemas.microsoft.com/office/drawing/2014/main" id="{EB808561-4619-42C4-B576-22122EDA81C6}"/>
            </a:ext>
          </a:extLst>
        </xdr:cNvPr>
        <xdr:cNvSpPr txBox="1"/>
      </xdr:nvSpPr>
      <xdr:spPr>
        <a:xfrm>
          <a:off x="108427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65" name="直線コネクタ 364">
          <a:extLst>
            <a:ext uri="{FF2B5EF4-FFF2-40B4-BE49-F238E27FC236}">
              <a16:creationId xmlns:a16="http://schemas.microsoft.com/office/drawing/2014/main" id="{A27C4258-A75A-4674-B59E-9A3A20ADC744}"/>
            </a:ext>
          </a:extLst>
        </xdr:cNvPr>
        <xdr:cNvCxnSpPr/>
      </xdr:nvCxnSpPr>
      <xdr:spPr>
        <a:xfrm>
          <a:off x="11207750" y="54573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366" name="テキスト ボックス 365">
          <a:extLst>
            <a:ext uri="{FF2B5EF4-FFF2-40B4-BE49-F238E27FC236}">
              <a16:creationId xmlns:a16="http://schemas.microsoft.com/office/drawing/2014/main" id="{546EE935-6E45-42FF-9D3F-AB7E7E035565}"/>
            </a:ext>
          </a:extLst>
        </xdr:cNvPr>
        <xdr:cNvSpPr txBox="1"/>
      </xdr:nvSpPr>
      <xdr:spPr>
        <a:xfrm>
          <a:off x="1079772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67" name="直線コネクタ 366">
          <a:extLst>
            <a:ext uri="{FF2B5EF4-FFF2-40B4-BE49-F238E27FC236}">
              <a16:creationId xmlns:a16="http://schemas.microsoft.com/office/drawing/2014/main" id="{7DB7A3A7-3666-4CCC-8B89-32523FA5660F}"/>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68" name="テキスト ボックス 367">
          <a:extLst>
            <a:ext uri="{FF2B5EF4-FFF2-40B4-BE49-F238E27FC236}">
              <a16:creationId xmlns:a16="http://schemas.microsoft.com/office/drawing/2014/main" id="{32B13E7D-0825-41E6-A67A-8099FCDB0AB0}"/>
            </a:ext>
          </a:extLst>
        </xdr:cNvPr>
        <xdr:cNvSpPr txBox="1"/>
      </xdr:nvSpPr>
      <xdr:spPr>
        <a:xfrm>
          <a:off x="107977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69" name="【認定こども園・幼稚園・保育所】&#10;有形固定資産減価償却率グラフ枠">
          <a:extLst>
            <a:ext uri="{FF2B5EF4-FFF2-40B4-BE49-F238E27FC236}">
              <a16:creationId xmlns:a16="http://schemas.microsoft.com/office/drawing/2014/main" id="{CA81FDF5-47BB-49D9-87E8-8895FA1F12B4}"/>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25581</xdr:rowOff>
    </xdr:to>
    <xdr:cxnSp macro="">
      <xdr:nvCxnSpPr>
        <xdr:cNvPr id="370" name="直線コネクタ 369">
          <a:extLst>
            <a:ext uri="{FF2B5EF4-FFF2-40B4-BE49-F238E27FC236}">
              <a16:creationId xmlns:a16="http://schemas.microsoft.com/office/drawing/2014/main" id="{94711DB5-2B62-49BE-B111-B3FA7C2375A4}"/>
            </a:ext>
          </a:extLst>
        </xdr:cNvPr>
        <xdr:cNvCxnSpPr/>
      </xdr:nvCxnSpPr>
      <xdr:spPr>
        <a:xfrm flipV="1">
          <a:off x="14699614" y="5457372"/>
          <a:ext cx="0" cy="15087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29408</xdr:rowOff>
    </xdr:from>
    <xdr:ext cx="340478" cy="259045"/>
    <xdr:sp macro="" textlink="">
      <xdr:nvSpPr>
        <xdr:cNvPr id="371" name="【認定こども園・幼稚園・保育所】&#10;有形固定資産減価償却率最小値テキスト">
          <a:extLst>
            <a:ext uri="{FF2B5EF4-FFF2-40B4-BE49-F238E27FC236}">
              <a16:creationId xmlns:a16="http://schemas.microsoft.com/office/drawing/2014/main" id="{7DBB1B6C-9CB4-4E70-B0C9-29716735512D}"/>
            </a:ext>
          </a:extLst>
        </xdr:cNvPr>
        <xdr:cNvSpPr txBox="1"/>
      </xdr:nvSpPr>
      <xdr:spPr>
        <a:xfrm>
          <a:off x="14738350" y="696995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25581</xdr:rowOff>
    </xdr:from>
    <xdr:to>
      <xdr:col>86</xdr:col>
      <xdr:colOff>25400</xdr:colOff>
      <xdr:row>42</xdr:row>
      <xdr:rowOff>25581</xdr:rowOff>
    </xdr:to>
    <xdr:cxnSp macro="">
      <xdr:nvCxnSpPr>
        <xdr:cNvPr id="372" name="直線コネクタ 371">
          <a:extLst>
            <a:ext uri="{FF2B5EF4-FFF2-40B4-BE49-F238E27FC236}">
              <a16:creationId xmlns:a16="http://schemas.microsoft.com/office/drawing/2014/main" id="{2A5F664D-5756-4536-90B1-86313559E6C5}"/>
            </a:ext>
          </a:extLst>
        </xdr:cNvPr>
        <xdr:cNvCxnSpPr/>
      </xdr:nvCxnSpPr>
      <xdr:spPr>
        <a:xfrm>
          <a:off x="14611350" y="696613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469744" cy="259045"/>
    <xdr:sp macro="" textlink="">
      <xdr:nvSpPr>
        <xdr:cNvPr id="373" name="【認定こども園・幼稚園・保育所】&#10;有形固定資産減価償却率最大値テキスト">
          <a:extLst>
            <a:ext uri="{FF2B5EF4-FFF2-40B4-BE49-F238E27FC236}">
              <a16:creationId xmlns:a16="http://schemas.microsoft.com/office/drawing/2014/main" id="{4528FB1C-CA3C-43CF-A219-5393B4FABC93}"/>
            </a:ext>
          </a:extLst>
        </xdr:cNvPr>
        <xdr:cNvSpPr txBox="1"/>
      </xdr:nvSpPr>
      <xdr:spPr>
        <a:xfrm>
          <a:off x="14738350" y="5245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374" name="直線コネクタ 373">
          <a:extLst>
            <a:ext uri="{FF2B5EF4-FFF2-40B4-BE49-F238E27FC236}">
              <a16:creationId xmlns:a16="http://schemas.microsoft.com/office/drawing/2014/main" id="{8811D08E-F184-4D4B-BB54-2BF74EFDCC8E}"/>
            </a:ext>
          </a:extLst>
        </xdr:cNvPr>
        <xdr:cNvCxnSpPr/>
      </xdr:nvCxnSpPr>
      <xdr:spPr>
        <a:xfrm>
          <a:off x="14611350" y="54573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162214</xdr:rowOff>
    </xdr:from>
    <xdr:ext cx="405111" cy="259045"/>
    <xdr:sp macro="" textlink="">
      <xdr:nvSpPr>
        <xdr:cNvPr id="375" name="【認定こども園・幼稚園・保育所】&#10;有形固定資産減価償却率平均値テキスト">
          <a:extLst>
            <a:ext uri="{FF2B5EF4-FFF2-40B4-BE49-F238E27FC236}">
              <a16:creationId xmlns:a16="http://schemas.microsoft.com/office/drawing/2014/main" id="{EF5A977E-CDF6-42E3-84D6-C28234F2C7CF}"/>
            </a:ext>
          </a:extLst>
        </xdr:cNvPr>
        <xdr:cNvSpPr txBox="1"/>
      </xdr:nvSpPr>
      <xdr:spPr>
        <a:xfrm>
          <a:off x="14738350" y="61121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12337</xdr:rowOff>
    </xdr:from>
    <xdr:to>
      <xdr:col>85</xdr:col>
      <xdr:colOff>177800</xdr:colOff>
      <xdr:row>37</xdr:row>
      <xdr:rowOff>113937</xdr:rowOff>
    </xdr:to>
    <xdr:sp macro="" textlink="">
      <xdr:nvSpPr>
        <xdr:cNvPr id="376" name="フローチャート: 判断 375">
          <a:extLst>
            <a:ext uri="{FF2B5EF4-FFF2-40B4-BE49-F238E27FC236}">
              <a16:creationId xmlns:a16="http://schemas.microsoft.com/office/drawing/2014/main" id="{F9952464-8E85-4F09-B74D-DCA01A0F1125}"/>
            </a:ext>
          </a:extLst>
        </xdr:cNvPr>
        <xdr:cNvSpPr/>
      </xdr:nvSpPr>
      <xdr:spPr>
        <a:xfrm>
          <a:off x="14649450" y="6127387"/>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7439</xdr:rowOff>
    </xdr:from>
    <xdr:to>
      <xdr:col>81</xdr:col>
      <xdr:colOff>101600</xdr:colOff>
      <xdr:row>37</xdr:row>
      <xdr:rowOff>109039</xdr:rowOff>
    </xdr:to>
    <xdr:sp macro="" textlink="">
      <xdr:nvSpPr>
        <xdr:cNvPr id="377" name="フローチャート: 判断 376">
          <a:extLst>
            <a:ext uri="{FF2B5EF4-FFF2-40B4-BE49-F238E27FC236}">
              <a16:creationId xmlns:a16="http://schemas.microsoft.com/office/drawing/2014/main" id="{8303EE1E-2FF8-479F-BE72-F14D047FC9D8}"/>
            </a:ext>
          </a:extLst>
        </xdr:cNvPr>
        <xdr:cNvSpPr/>
      </xdr:nvSpPr>
      <xdr:spPr>
        <a:xfrm>
          <a:off x="13887450" y="6122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131536</xdr:rowOff>
    </xdr:from>
    <xdr:to>
      <xdr:col>76</xdr:col>
      <xdr:colOff>165100</xdr:colOff>
      <xdr:row>37</xdr:row>
      <xdr:rowOff>61686</xdr:rowOff>
    </xdr:to>
    <xdr:sp macro="" textlink="">
      <xdr:nvSpPr>
        <xdr:cNvPr id="378" name="フローチャート: 判断 377">
          <a:extLst>
            <a:ext uri="{FF2B5EF4-FFF2-40B4-BE49-F238E27FC236}">
              <a16:creationId xmlns:a16="http://schemas.microsoft.com/office/drawing/2014/main" id="{85BC7BEB-2D0E-455E-AC9C-AADE7D9087F6}"/>
            </a:ext>
          </a:extLst>
        </xdr:cNvPr>
        <xdr:cNvSpPr/>
      </xdr:nvSpPr>
      <xdr:spPr>
        <a:xfrm>
          <a:off x="13093700" y="608148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159294</xdr:rowOff>
    </xdr:from>
    <xdr:to>
      <xdr:col>72</xdr:col>
      <xdr:colOff>38100</xdr:colOff>
      <xdr:row>37</xdr:row>
      <xdr:rowOff>89444</xdr:rowOff>
    </xdr:to>
    <xdr:sp macro="" textlink="">
      <xdr:nvSpPr>
        <xdr:cNvPr id="379" name="フローチャート: 判断 378">
          <a:extLst>
            <a:ext uri="{FF2B5EF4-FFF2-40B4-BE49-F238E27FC236}">
              <a16:creationId xmlns:a16="http://schemas.microsoft.com/office/drawing/2014/main" id="{D5C17F87-3AF2-4DAC-9D79-FD990EE53286}"/>
            </a:ext>
          </a:extLst>
        </xdr:cNvPr>
        <xdr:cNvSpPr/>
      </xdr:nvSpPr>
      <xdr:spPr>
        <a:xfrm>
          <a:off x="12299950" y="610924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80" name="テキスト ボックス 379">
          <a:extLst>
            <a:ext uri="{FF2B5EF4-FFF2-40B4-BE49-F238E27FC236}">
              <a16:creationId xmlns:a16="http://schemas.microsoft.com/office/drawing/2014/main" id="{BAF9E0A4-DB95-48F5-893B-1584941D74EE}"/>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81" name="テキスト ボックス 380">
          <a:extLst>
            <a:ext uri="{FF2B5EF4-FFF2-40B4-BE49-F238E27FC236}">
              <a16:creationId xmlns:a16="http://schemas.microsoft.com/office/drawing/2014/main" id="{E67F4CCC-FDD3-4DA5-9070-6EA26AC1FB23}"/>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82" name="テキスト ボックス 381">
          <a:extLst>
            <a:ext uri="{FF2B5EF4-FFF2-40B4-BE49-F238E27FC236}">
              <a16:creationId xmlns:a16="http://schemas.microsoft.com/office/drawing/2014/main" id="{EDDBD990-7074-45A4-9AE6-1627E740941E}"/>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83" name="テキスト ボックス 382">
          <a:extLst>
            <a:ext uri="{FF2B5EF4-FFF2-40B4-BE49-F238E27FC236}">
              <a16:creationId xmlns:a16="http://schemas.microsoft.com/office/drawing/2014/main" id="{A4009A2A-5810-46EA-81A9-68F7DCDF3CBA}"/>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84" name="テキスト ボックス 383">
          <a:extLst>
            <a:ext uri="{FF2B5EF4-FFF2-40B4-BE49-F238E27FC236}">
              <a16:creationId xmlns:a16="http://schemas.microsoft.com/office/drawing/2014/main" id="{CEE81DE5-91A4-48CE-80CF-4463DCE676C0}"/>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67854</xdr:rowOff>
    </xdr:from>
    <xdr:to>
      <xdr:col>85</xdr:col>
      <xdr:colOff>177800</xdr:colOff>
      <xdr:row>34</xdr:row>
      <xdr:rowOff>169454</xdr:rowOff>
    </xdr:to>
    <xdr:sp macro="" textlink="">
      <xdr:nvSpPr>
        <xdr:cNvPr id="385" name="楕円 384">
          <a:extLst>
            <a:ext uri="{FF2B5EF4-FFF2-40B4-BE49-F238E27FC236}">
              <a16:creationId xmlns:a16="http://schemas.microsoft.com/office/drawing/2014/main" id="{B9CD1D3D-BA80-4DC5-9A93-51850FC52123}"/>
            </a:ext>
          </a:extLst>
        </xdr:cNvPr>
        <xdr:cNvSpPr/>
      </xdr:nvSpPr>
      <xdr:spPr>
        <a:xfrm>
          <a:off x="14649450" y="5687604"/>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90731</xdr:rowOff>
    </xdr:from>
    <xdr:ext cx="405111" cy="259045"/>
    <xdr:sp macro="" textlink="">
      <xdr:nvSpPr>
        <xdr:cNvPr id="386" name="【認定こども園・幼稚園・保育所】&#10;有形固定資産減価償却率該当値テキスト">
          <a:extLst>
            <a:ext uri="{FF2B5EF4-FFF2-40B4-BE49-F238E27FC236}">
              <a16:creationId xmlns:a16="http://schemas.microsoft.com/office/drawing/2014/main" id="{14E6BA32-2F23-451D-90AF-05C835A16132}"/>
            </a:ext>
          </a:extLst>
        </xdr:cNvPr>
        <xdr:cNvSpPr txBox="1"/>
      </xdr:nvSpPr>
      <xdr:spPr>
        <a:xfrm>
          <a:off x="14738350" y="55453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107043</xdr:rowOff>
    </xdr:from>
    <xdr:to>
      <xdr:col>81</xdr:col>
      <xdr:colOff>101600</xdr:colOff>
      <xdr:row>35</xdr:row>
      <xdr:rowOff>37193</xdr:rowOff>
    </xdr:to>
    <xdr:sp macro="" textlink="">
      <xdr:nvSpPr>
        <xdr:cNvPr id="387" name="楕円 386">
          <a:extLst>
            <a:ext uri="{FF2B5EF4-FFF2-40B4-BE49-F238E27FC236}">
              <a16:creationId xmlns:a16="http://schemas.microsoft.com/office/drawing/2014/main" id="{8C5B016D-7EE6-4EE8-9F09-71A9B4E49AC2}"/>
            </a:ext>
          </a:extLst>
        </xdr:cNvPr>
        <xdr:cNvSpPr/>
      </xdr:nvSpPr>
      <xdr:spPr>
        <a:xfrm>
          <a:off x="13887450" y="57267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118654</xdr:rowOff>
    </xdr:from>
    <xdr:to>
      <xdr:col>85</xdr:col>
      <xdr:colOff>127000</xdr:colOff>
      <xdr:row>34</xdr:row>
      <xdr:rowOff>157843</xdr:rowOff>
    </xdr:to>
    <xdr:cxnSp macro="">
      <xdr:nvCxnSpPr>
        <xdr:cNvPr id="388" name="直線コネクタ 387">
          <a:extLst>
            <a:ext uri="{FF2B5EF4-FFF2-40B4-BE49-F238E27FC236}">
              <a16:creationId xmlns:a16="http://schemas.microsoft.com/office/drawing/2014/main" id="{BBD02ED8-F514-4F5F-A996-B9708FFF7471}"/>
            </a:ext>
          </a:extLst>
        </xdr:cNvPr>
        <xdr:cNvCxnSpPr/>
      </xdr:nvCxnSpPr>
      <xdr:spPr>
        <a:xfrm flipV="1">
          <a:off x="13938250" y="5738404"/>
          <a:ext cx="762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146231</xdr:rowOff>
    </xdr:from>
    <xdr:to>
      <xdr:col>76</xdr:col>
      <xdr:colOff>165100</xdr:colOff>
      <xdr:row>35</xdr:row>
      <xdr:rowOff>76381</xdr:rowOff>
    </xdr:to>
    <xdr:sp macro="" textlink="">
      <xdr:nvSpPr>
        <xdr:cNvPr id="389" name="楕円 388">
          <a:extLst>
            <a:ext uri="{FF2B5EF4-FFF2-40B4-BE49-F238E27FC236}">
              <a16:creationId xmlns:a16="http://schemas.microsoft.com/office/drawing/2014/main" id="{E86E232D-89A5-4360-AE64-EF6D2F581D65}"/>
            </a:ext>
          </a:extLst>
        </xdr:cNvPr>
        <xdr:cNvSpPr/>
      </xdr:nvSpPr>
      <xdr:spPr>
        <a:xfrm>
          <a:off x="13093700" y="576598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157843</xdr:rowOff>
    </xdr:from>
    <xdr:to>
      <xdr:col>81</xdr:col>
      <xdr:colOff>50800</xdr:colOff>
      <xdr:row>35</xdr:row>
      <xdr:rowOff>25581</xdr:rowOff>
    </xdr:to>
    <xdr:cxnSp macro="">
      <xdr:nvCxnSpPr>
        <xdr:cNvPr id="390" name="直線コネクタ 389">
          <a:extLst>
            <a:ext uri="{FF2B5EF4-FFF2-40B4-BE49-F238E27FC236}">
              <a16:creationId xmlns:a16="http://schemas.microsoft.com/office/drawing/2014/main" id="{A65317B1-00E4-4C9B-AB47-60C1F2573FB6}"/>
            </a:ext>
          </a:extLst>
        </xdr:cNvPr>
        <xdr:cNvCxnSpPr/>
      </xdr:nvCxnSpPr>
      <xdr:spPr>
        <a:xfrm flipV="1">
          <a:off x="13144500" y="5777593"/>
          <a:ext cx="793750" cy="32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100166</xdr:rowOff>
    </xdr:from>
    <xdr:ext cx="405111" cy="259045"/>
    <xdr:sp macro="" textlink="">
      <xdr:nvSpPr>
        <xdr:cNvPr id="391" name="n_1aveValue【認定こども園・幼稚園・保育所】&#10;有形固定資産減価償却率">
          <a:extLst>
            <a:ext uri="{FF2B5EF4-FFF2-40B4-BE49-F238E27FC236}">
              <a16:creationId xmlns:a16="http://schemas.microsoft.com/office/drawing/2014/main" id="{B93EF20D-956A-4120-B8E2-BC3C1F55AE83}"/>
            </a:ext>
          </a:extLst>
        </xdr:cNvPr>
        <xdr:cNvSpPr txBox="1"/>
      </xdr:nvSpPr>
      <xdr:spPr>
        <a:xfrm>
          <a:off x="13742044" y="6215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52813</xdr:rowOff>
    </xdr:from>
    <xdr:ext cx="405111" cy="259045"/>
    <xdr:sp macro="" textlink="">
      <xdr:nvSpPr>
        <xdr:cNvPr id="392" name="n_2aveValue【認定こども園・幼稚園・保育所】&#10;有形固定資産減価償却率">
          <a:extLst>
            <a:ext uri="{FF2B5EF4-FFF2-40B4-BE49-F238E27FC236}">
              <a16:creationId xmlns:a16="http://schemas.microsoft.com/office/drawing/2014/main" id="{D13AFF73-4E33-4C83-955D-A85B4922947C}"/>
            </a:ext>
          </a:extLst>
        </xdr:cNvPr>
        <xdr:cNvSpPr txBox="1"/>
      </xdr:nvSpPr>
      <xdr:spPr>
        <a:xfrm>
          <a:off x="12960994" y="61678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105971</xdr:rowOff>
    </xdr:from>
    <xdr:ext cx="405111" cy="259045"/>
    <xdr:sp macro="" textlink="">
      <xdr:nvSpPr>
        <xdr:cNvPr id="393" name="n_3aveValue【認定こども園・幼稚園・保育所】&#10;有形固定資産減価償却率">
          <a:extLst>
            <a:ext uri="{FF2B5EF4-FFF2-40B4-BE49-F238E27FC236}">
              <a16:creationId xmlns:a16="http://schemas.microsoft.com/office/drawing/2014/main" id="{1DD42F8A-5555-4830-8EC7-AABE044C4A3E}"/>
            </a:ext>
          </a:extLst>
        </xdr:cNvPr>
        <xdr:cNvSpPr txBox="1"/>
      </xdr:nvSpPr>
      <xdr:spPr>
        <a:xfrm>
          <a:off x="12167244" y="5890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53720</xdr:rowOff>
    </xdr:from>
    <xdr:ext cx="405111" cy="259045"/>
    <xdr:sp macro="" textlink="">
      <xdr:nvSpPr>
        <xdr:cNvPr id="394" name="n_1mainValue【認定こども園・幼稚園・保育所】&#10;有形固定資産減価償却率">
          <a:extLst>
            <a:ext uri="{FF2B5EF4-FFF2-40B4-BE49-F238E27FC236}">
              <a16:creationId xmlns:a16="http://schemas.microsoft.com/office/drawing/2014/main" id="{0690A222-AC8F-4760-BB33-2A66F5B919EF}"/>
            </a:ext>
          </a:extLst>
        </xdr:cNvPr>
        <xdr:cNvSpPr txBox="1"/>
      </xdr:nvSpPr>
      <xdr:spPr>
        <a:xfrm>
          <a:off x="13742044" y="5508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92908</xdr:rowOff>
    </xdr:from>
    <xdr:ext cx="405111" cy="259045"/>
    <xdr:sp macro="" textlink="">
      <xdr:nvSpPr>
        <xdr:cNvPr id="395" name="n_2mainValue【認定こども園・幼稚園・保育所】&#10;有形固定資産減価償却率">
          <a:extLst>
            <a:ext uri="{FF2B5EF4-FFF2-40B4-BE49-F238E27FC236}">
              <a16:creationId xmlns:a16="http://schemas.microsoft.com/office/drawing/2014/main" id="{C8F758BD-DA3E-40F4-8C06-57B64E7E9656}"/>
            </a:ext>
          </a:extLst>
        </xdr:cNvPr>
        <xdr:cNvSpPr txBox="1"/>
      </xdr:nvSpPr>
      <xdr:spPr>
        <a:xfrm>
          <a:off x="12960994" y="55475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96" name="正方形/長方形 395">
          <a:extLst>
            <a:ext uri="{FF2B5EF4-FFF2-40B4-BE49-F238E27FC236}">
              <a16:creationId xmlns:a16="http://schemas.microsoft.com/office/drawing/2014/main" id="{37C12E11-25DD-42A4-B13C-3433B6C78911}"/>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97" name="正方形/長方形 396">
          <a:extLst>
            <a:ext uri="{FF2B5EF4-FFF2-40B4-BE49-F238E27FC236}">
              <a16:creationId xmlns:a16="http://schemas.microsoft.com/office/drawing/2014/main" id="{15002ED4-7625-48AB-B2A1-F6C34864E9BF}"/>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98" name="正方形/長方形 397">
          <a:extLst>
            <a:ext uri="{FF2B5EF4-FFF2-40B4-BE49-F238E27FC236}">
              <a16:creationId xmlns:a16="http://schemas.microsoft.com/office/drawing/2014/main" id="{31168677-B7E6-4CC0-91DC-F079E91758D2}"/>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99" name="正方形/長方形 398">
          <a:extLst>
            <a:ext uri="{FF2B5EF4-FFF2-40B4-BE49-F238E27FC236}">
              <a16:creationId xmlns:a16="http://schemas.microsoft.com/office/drawing/2014/main" id="{4D91D9D1-4912-4210-949E-A1B1A624A8B0}"/>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00" name="正方形/長方形 399">
          <a:extLst>
            <a:ext uri="{FF2B5EF4-FFF2-40B4-BE49-F238E27FC236}">
              <a16:creationId xmlns:a16="http://schemas.microsoft.com/office/drawing/2014/main" id="{68C46533-3E18-4CCA-A2C2-53E34771A0D9}"/>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01" name="正方形/長方形 400">
          <a:extLst>
            <a:ext uri="{FF2B5EF4-FFF2-40B4-BE49-F238E27FC236}">
              <a16:creationId xmlns:a16="http://schemas.microsoft.com/office/drawing/2014/main" id="{B24F86B6-9A8A-4F06-A765-DD9CBE6B3772}"/>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02" name="正方形/長方形 401">
          <a:extLst>
            <a:ext uri="{FF2B5EF4-FFF2-40B4-BE49-F238E27FC236}">
              <a16:creationId xmlns:a16="http://schemas.microsoft.com/office/drawing/2014/main" id="{695FAE51-54AF-40AB-98D4-E1098BD7FE5B}"/>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03" name="正方形/長方形 402">
          <a:extLst>
            <a:ext uri="{FF2B5EF4-FFF2-40B4-BE49-F238E27FC236}">
              <a16:creationId xmlns:a16="http://schemas.microsoft.com/office/drawing/2014/main" id="{EC3B6C23-2686-4A4D-B670-E03E9D1E5323}"/>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04" name="テキスト ボックス 403">
          <a:extLst>
            <a:ext uri="{FF2B5EF4-FFF2-40B4-BE49-F238E27FC236}">
              <a16:creationId xmlns:a16="http://schemas.microsoft.com/office/drawing/2014/main" id="{70DED630-66B7-4B74-8A63-764DF7127172}"/>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05" name="直線コネクタ 404">
          <a:extLst>
            <a:ext uri="{FF2B5EF4-FFF2-40B4-BE49-F238E27FC236}">
              <a16:creationId xmlns:a16="http://schemas.microsoft.com/office/drawing/2014/main" id="{00B18EA4-04F4-48E3-A7D3-2FAA57B306C5}"/>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06" name="直線コネクタ 405">
          <a:extLst>
            <a:ext uri="{FF2B5EF4-FFF2-40B4-BE49-F238E27FC236}">
              <a16:creationId xmlns:a16="http://schemas.microsoft.com/office/drawing/2014/main" id="{8E78C2C1-BEF8-4FDE-9694-6A93C2831B6E}"/>
            </a:ext>
          </a:extLst>
        </xdr:cNvPr>
        <xdr:cNvCxnSpPr/>
      </xdr:nvCxnSpPr>
      <xdr:spPr>
        <a:xfrm>
          <a:off x="164592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07" name="テキスト ボックス 406">
          <a:extLst>
            <a:ext uri="{FF2B5EF4-FFF2-40B4-BE49-F238E27FC236}">
              <a16:creationId xmlns:a16="http://schemas.microsoft.com/office/drawing/2014/main" id="{7A151EC9-0860-4ED3-A70A-62C67EC94AF9}"/>
            </a:ext>
          </a:extLst>
        </xdr:cNvPr>
        <xdr:cNvSpPr txBox="1"/>
      </xdr:nvSpPr>
      <xdr:spPr>
        <a:xfrm>
          <a:off x="1604917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08" name="直線コネクタ 407">
          <a:extLst>
            <a:ext uri="{FF2B5EF4-FFF2-40B4-BE49-F238E27FC236}">
              <a16:creationId xmlns:a16="http://schemas.microsoft.com/office/drawing/2014/main" id="{6571AB28-3819-4B81-ABA3-B432FD394DA0}"/>
            </a:ext>
          </a:extLst>
        </xdr:cNvPr>
        <xdr:cNvCxnSpPr/>
      </xdr:nvCxnSpPr>
      <xdr:spPr>
        <a:xfrm>
          <a:off x="164592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09" name="テキスト ボックス 408">
          <a:extLst>
            <a:ext uri="{FF2B5EF4-FFF2-40B4-BE49-F238E27FC236}">
              <a16:creationId xmlns:a16="http://schemas.microsoft.com/office/drawing/2014/main" id="{2389FD67-741F-4A15-82FE-F0B699F1DD7A}"/>
            </a:ext>
          </a:extLst>
        </xdr:cNvPr>
        <xdr:cNvSpPr txBox="1"/>
      </xdr:nvSpPr>
      <xdr:spPr>
        <a:xfrm>
          <a:off x="16049171" y="65833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10" name="直線コネクタ 409">
          <a:extLst>
            <a:ext uri="{FF2B5EF4-FFF2-40B4-BE49-F238E27FC236}">
              <a16:creationId xmlns:a16="http://schemas.microsoft.com/office/drawing/2014/main" id="{0224497F-E884-4A1E-BE99-58B622EE76F5}"/>
            </a:ext>
          </a:extLst>
        </xdr:cNvPr>
        <xdr:cNvCxnSpPr/>
      </xdr:nvCxnSpPr>
      <xdr:spPr>
        <a:xfrm>
          <a:off x="164592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11" name="テキスト ボックス 410">
          <a:extLst>
            <a:ext uri="{FF2B5EF4-FFF2-40B4-BE49-F238E27FC236}">
              <a16:creationId xmlns:a16="http://schemas.microsoft.com/office/drawing/2014/main" id="{BE78602E-2A6C-4394-85E0-BE74C1C51B71}"/>
            </a:ext>
          </a:extLst>
        </xdr:cNvPr>
        <xdr:cNvSpPr txBox="1"/>
      </xdr:nvSpPr>
      <xdr:spPr>
        <a:xfrm>
          <a:off x="16049171" y="62694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12" name="直線コネクタ 411">
          <a:extLst>
            <a:ext uri="{FF2B5EF4-FFF2-40B4-BE49-F238E27FC236}">
              <a16:creationId xmlns:a16="http://schemas.microsoft.com/office/drawing/2014/main" id="{37D0B909-617B-4407-B041-32FFEDC75235}"/>
            </a:ext>
          </a:extLst>
        </xdr:cNvPr>
        <xdr:cNvCxnSpPr/>
      </xdr:nvCxnSpPr>
      <xdr:spPr>
        <a:xfrm>
          <a:off x="164592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13" name="テキスト ボックス 412">
          <a:extLst>
            <a:ext uri="{FF2B5EF4-FFF2-40B4-BE49-F238E27FC236}">
              <a16:creationId xmlns:a16="http://schemas.microsoft.com/office/drawing/2014/main" id="{DCCF8D63-249F-45D4-9393-A5D63DFE6987}"/>
            </a:ext>
          </a:extLst>
        </xdr:cNvPr>
        <xdr:cNvSpPr txBox="1"/>
      </xdr:nvSpPr>
      <xdr:spPr>
        <a:xfrm>
          <a:off x="16049171" y="59492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14" name="直線コネクタ 413">
          <a:extLst>
            <a:ext uri="{FF2B5EF4-FFF2-40B4-BE49-F238E27FC236}">
              <a16:creationId xmlns:a16="http://schemas.microsoft.com/office/drawing/2014/main" id="{9F0FC237-04EE-4BED-BAEB-8F51C39EDEE0}"/>
            </a:ext>
          </a:extLst>
        </xdr:cNvPr>
        <xdr:cNvCxnSpPr/>
      </xdr:nvCxnSpPr>
      <xdr:spPr>
        <a:xfrm>
          <a:off x="164592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15" name="テキスト ボックス 414">
          <a:extLst>
            <a:ext uri="{FF2B5EF4-FFF2-40B4-BE49-F238E27FC236}">
              <a16:creationId xmlns:a16="http://schemas.microsoft.com/office/drawing/2014/main" id="{4B398367-CF87-481D-8F0A-746BC61909C0}"/>
            </a:ext>
          </a:extLst>
        </xdr:cNvPr>
        <xdr:cNvSpPr txBox="1"/>
      </xdr:nvSpPr>
      <xdr:spPr>
        <a:xfrm>
          <a:off x="16049171" y="56353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16" name="直線コネクタ 415">
          <a:extLst>
            <a:ext uri="{FF2B5EF4-FFF2-40B4-BE49-F238E27FC236}">
              <a16:creationId xmlns:a16="http://schemas.microsoft.com/office/drawing/2014/main" id="{DDD69DC6-3C9E-42B0-BA13-B88121F1F301}"/>
            </a:ext>
          </a:extLst>
        </xdr:cNvPr>
        <xdr:cNvCxnSpPr/>
      </xdr:nvCxnSpPr>
      <xdr:spPr>
        <a:xfrm>
          <a:off x="164592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17" name="テキスト ボックス 416">
          <a:extLst>
            <a:ext uri="{FF2B5EF4-FFF2-40B4-BE49-F238E27FC236}">
              <a16:creationId xmlns:a16="http://schemas.microsoft.com/office/drawing/2014/main" id="{65568C29-B8BB-49A7-9992-B43FB860E315}"/>
            </a:ext>
          </a:extLst>
        </xdr:cNvPr>
        <xdr:cNvSpPr txBox="1"/>
      </xdr:nvSpPr>
      <xdr:spPr>
        <a:xfrm>
          <a:off x="1604917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18" name="直線コネクタ 417">
          <a:extLst>
            <a:ext uri="{FF2B5EF4-FFF2-40B4-BE49-F238E27FC236}">
              <a16:creationId xmlns:a16="http://schemas.microsoft.com/office/drawing/2014/main" id="{7D0D0B5D-553C-4E9E-A9CB-85390A1CA277}"/>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19" name="テキスト ボックス 418">
          <a:extLst>
            <a:ext uri="{FF2B5EF4-FFF2-40B4-BE49-F238E27FC236}">
              <a16:creationId xmlns:a16="http://schemas.microsoft.com/office/drawing/2014/main" id="{44ED289C-6B91-46B3-8371-BB64D2A7DF8E}"/>
            </a:ext>
          </a:extLst>
        </xdr:cNvPr>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20" name="【認定こども園・幼稚園・保育所】&#10;一人当たり面積グラフ枠">
          <a:extLst>
            <a:ext uri="{FF2B5EF4-FFF2-40B4-BE49-F238E27FC236}">
              <a16:creationId xmlns:a16="http://schemas.microsoft.com/office/drawing/2014/main" id="{78080D8C-90C1-4DC9-B290-5AFDD13FD3DE}"/>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168728</xdr:rowOff>
    </xdr:from>
    <xdr:to>
      <xdr:col>116</xdr:col>
      <xdr:colOff>62864</xdr:colOff>
      <xdr:row>41</xdr:row>
      <xdr:rowOff>162741</xdr:rowOff>
    </xdr:to>
    <xdr:cxnSp macro="">
      <xdr:nvCxnSpPr>
        <xdr:cNvPr id="421" name="直線コネクタ 420">
          <a:extLst>
            <a:ext uri="{FF2B5EF4-FFF2-40B4-BE49-F238E27FC236}">
              <a16:creationId xmlns:a16="http://schemas.microsoft.com/office/drawing/2014/main" id="{1D30DF68-3E8C-48B7-A178-B49F50D3E4EC}"/>
            </a:ext>
          </a:extLst>
        </xdr:cNvPr>
        <xdr:cNvCxnSpPr/>
      </xdr:nvCxnSpPr>
      <xdr:spPr>
        <a:xfrm flipV="1">
          <a:off x="19951064" y="5451928"/>
          <a:ext cx="0" cy="14862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166568</xdr:rowOff>
    </xdr:from>
    <xdr:ext cx="469744" cy="259045"/>
    <xdr:sp macro="" textlink="">
      <xdr:nvSpPr>
        <xdr:cNvPr id="422" name="【認定こども園・幼稚園・保育所】&#10;一人当たり面積最小値テキスト">
          <a:extLst>
            <a:ext uri="{FF2B5EF4-FFF2-40B4-BE49-F238E27FC236}">
              <a16:creationId xmlns:a16="http://schemas.microsoft.com/office/drawing/2014/main" id="{DDCFE196-2A15-4925-A811-CD086AC3EF74}"/>
            </a:ext>
          </a:extLst>
        </xdr:cNvPr>
        <xdr:cNvSpPr txBox="1"/>
      </xdr:nvSpPr>
      <xdr:spPr>
        <a:xfrm>
          <a:off x="19989800" y="6942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162741</xdr:rowOff>
    </xdr:from>
    <xdr:to>
      <xdr:col>116</xdr:col>
      <xdr:colOff>152400</xdr:colOff>
      <xdr:row>41</xdr:row>
      <xdr:rowOff>162741</xdr:rowOff>
    </xdr:to>
    <xdr:cxnSp macro="">
      <xdr:nvCxnSpPr>
        <xdr:cNvPr id="423" name="直線コネクタ 422">
          <a:extLst>
            <a:ext uri="{FF2B5EF4-FFF2-40B4-BE49-F238E27FC236}">
              <a16:creationId xmlns:a16="http://schemas.microsoft.com/office/drawing/2014/main" id="{446345E2-9C0F-42AD-AB76-4068237279A0}"/>
            </a:ext>
          </a:extLst>
        </xdr:cNvPr>
        <xdr:cNvCxnSpPr/>
      </xdr:nvCxnSpPr>
      <xdr:spPr>
        <a:xfrm>
          <a:off x="19881850" y="693819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115405</xdr:rowOff>
    </xdr:from>
    <xdr:ext cx="469744" cy="259045"/>
    <xdr:sp macro="" textlink="">
      <xdr:nvSpPr>
        <xdr:cNvPr id="424" name="【認定こども園・幼稚園・保育所】&#10;一人当たり面積最大値テキスト">
          <a:extLst>
            <a:ext uri="{FF2B5EF4-FFF2-40B4-BE49-F238E27FC236}">
              <a16:creationId xmlns:a16="http://schemas.microsoft.com/office/drawing/2014/main" id="{F2B64CFE-37E7-4424-BB44-B1E62C54D193}"/>
            </a:ext>
          </a:extLst>
        </xdr:cNvPr>
        <xdr:cNvSpPr txBox="1"/>
      </xdr:nvSpPr>
      <xdr:spPr>
        <a:xfrm>
          <a:off x="19989800" y="5239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168728</xdr:rowOff>
    </xdr:from>
    <xdr:to>
      <xdr:col>116</xdr:col>
      <xdr:colOff>152400</xdr:colOff>
      <xdr:row>32</xdr:row>
      <xdr:rowOff>168728</xdr:rowOff>
    </xdr:to>
    <xdr:cxnSp macro="">
      <xdr:nvCxnSpPr>
        <xdr:cNvPr id="425" name="直線コネクタ 424">
          <a:extLst>
            <a:ext uri="{FF2B5EF4-FFF2-40B4-BE49-F238E27FC236}">
              <a16:creationId xmlns:a16="http://schemas.microsoft.com/office/drawing/2014/main" id="{0D0A4C3C-6193-49F2-83C4-53038CF8742B}"/>
            </a:ext>
          </a:extLst>
        </xdr:cNvPr>
        <xdr:cNvCxnSpPr/>
      </xdr:nvCxnSpPr>
      <xdr:spPr>
        <a:xfrm>
          <a:off x="19881850" y="54519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134818</xdr:rowOff>
    </xdr:from>
    <xdr:ext cx="469744" cy="259045"/>
    <xdr:sp macro="" textlink="">
      <xdr:nvSpPr>
        <xdr:cNvPr id="426" name="【認定こども園・幼稚園・保育所】&#10;一人当たり面積平均値テキスト">
          <a:extLst>
            <a:ext uri="{FF2B5EF4-FFF2-40B4-BE49-F238E27FC236}">
              <a16:creationId xmlns:a16="http://schemas.microsoft.com/office/drawing/2014/main" id="{A3B465F9-6C47-4E8B-AC5E-29F8415BF68D}"/>
            </a:ext>
          </a:extLst>
        </xdr:cNvPr>
        <xdr:cNvSpPr txBox="1"/>
      </xdr:nvSpPr>
      <xdr:spPr>
        <a:xfrm>
          <a:off x="19989800" y="64149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111941</xdr:rowOff>
    </xdr:from>
    <xdr:to>
      <xdr:col>116</xdr:col>
      <xdr:colOff>114300</xdr:colOff>
      <xdr:row>40</xdr:row>
      <xdr:rowOff>42091</xdr:rowOff>
    </xdr:to>
    <xdr:sp macro="" textlink="">
      <xdr:nvSpPr>
        <xdr:cNvPr id="427" name="フローチャート: 判断 426">
          <a:extLst>
            <a:ext uri="{FF2B5EF4-FFF2-40B4-BE49-F238E27FC236}">
              <a16:creationId xmlns:a16="http://schemas.microsoft.com/office/drawing/2014/main" id="{BC6DA04B-A505-4886-8FA1-A3D7F26D8E6C}"/>
            </a:ext>
          </a:extLst>
        </xdr:cNvPr>
        <xdr:cNvSpPr/>
      </xdr:nvSpPr>
      <xdr:spPr>
        <a:xfrm>
          <a:off x="19900900" y="655719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106499</xdr:rowOff>
    </xdr:from>
    <xdr:to>
      <xdr:col>112</xdr:col>
      <xdr:colOff>38100</xdr:colOff>
      <xdr:row>40</xdr:row>
      <xdr:rowOff>36649</xdr:rowOff>
    </xdr:to>
    <xdr:sp macro="" textlink="">
      <xdr:nvSpPr>
        <xdr:cNvPr id="428" name="フローチャート: 判断 427">
          <a:extLst>
            <a:ext uri="{FF2B5EF4-FFF2-40B4-BE49-F238E27FC236}">
              <a16:creationId xmlns:a16="http://schemas.microsoft.com/office/drawing/2014/main" id="{F5A2CAF6-650F-46F4-A7BE-A9F2B2637BDB}"/>
            </a:ext>
          </a:extLst>
        </xdr:cNvPr>
        <xdr:cNvSpPr/>
      </xdr:nvSpPr>
      <xdr:spPr>
        <a:xfrm>
          <a:off x="19157950" y="655174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134801</xdr:rowOff>
    </xdr:from>
    <xdr:to>
      <xdr:col>107</xdr:col>
      <xdr:colOff>101600</xdr:colOff>
      <xdr:row>40</xdr:row>
      <xdr:rowOff>64951</xdr:rowOff>
    </xdr:to>
    <xdr:sp macro="" textlink="">
      <xdr:nvSpPr>
        <xdr:cNvPr id="429" name="フローチャート: 判断 428">
          <a:extLst>
            <a:ext uri="{FF2B5EF4-FFF2-40B4-BE49-F238E27FC236}">
              <a16:creationId xmlns:a16="http://schemas.microsoft.com/office/drawing/2014/main" id="{12B2C925-28C5-4C6A-862C-36BFAC10AB6B}"/>
            </a:ext>
          </a:extLst>
        </xdr:cNvPr>
        <xdr:cNvSpPr/>
      </xdr:nvSpPr>
      <xdr:spPr>
        <a:xfrm>
          <a:off x="18345150" y="658005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145687</xdr:rowOff>
    </xdr:from>
    <xdr:to>
      <xdr:col>102</xdr:col>
      <xdr:colOff>165100</xdr:colOff>
      <xdr:row>40</xdr:row>
      <xdr:rowOff>75837</xdr:rowOff>
    </xdr:to>
    <xdr:sp macro="" textlink="">
      <xdr:nvSpPr>
        <xdr:cNvPr id="430" name="フローチャート: 判断 429">
          <a:extLst>
            <a:ext uri="{FF2B5EF4-FFF2-40B4-BE49-F238E27FC236}">
              <a16:creationId xmlns:a16="http://schemas.microsoft.com/office/drawing/2014/main" id="{E923DC6B-010A-4F17-B532-5B09BF831535}"/>
            </a:ext>
          </a:extLst>
        </xdr:cNvPr>
        <xdr:cNvSpPr/>
      </xdr:nvSpPr>
      <xdr:spPr>
        <a:xfrm>
          <a:off x="17551400" y="65909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CED5F42F-52D8-44AC-8D9F-13B421A2C3FA}"/>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CA153D33-56E4-442D-84C3-666F820FCC5E}"/>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11FA3434-5C4F-4938-AB09-64B40E7397BB}"/>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F8CE3EF5-20DD-424A-9AE4-F94F3697860F}"/>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1B5C89B5-8A87-4B85-878F-623439ACB3E3}"/>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28666</xdr:rowOff>
    </xdr:from>
    <xdr:to>
      <xdr:col>116</xdr:col>
      <xdr:colOff>114300</xdr:colOff>
      <xdr:row>40</xdr:row>
      <xdr:rowOff>130266</xdr:rowOff>
    </xdr:to>
    <xdr:sp macro="" textlink="">
      <xdr:nvSpPr>
        <xdr:cNvPr id="436" name="楕円 435">
          <a:extLst>
            <a:ext uri="{FF2B5EF4-FFF2-40B4-BE49-F238E27FC236}">
              <a16:creationId xmlns:a16="http://schemas.microsoft.com/office/drawing/2014/main" id="{3EE76F04-2632-447C-A220-4BE14AB27AA3}"/>
            </a:ext>
          </a:extLst>
        </xdr:cNvPr>
        <xdr:cNvSpPr/>
      </xdr:nvSpPr>
      <xdr:spPr>
        <a:xfrm>
          <a:off x="19900900" y="6639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7093</xdr:rowOff>
    </xdr:from>
    <xdr:ext cx="469744" cy="259045"/>
    <xdr:sp macro="" textlink="">
      <xdr:nvSpPr>
        <xdr:cNvPr id="437" name="【認定こども園・幼稚園・保育所】&#10;一人当たり面積該当値テキスト">
          <a:extLst>
            <a:ext uri="{FF2B5EF4-FFF2-40B4-BE49-F238E27FC236}">
              <a16:creationId xmlns:a16="http://schemas.microsoft.com/office/drawing/2014/main" id="{0E3C96B8-B1D3-4440-8A64-E520A8436C7F}"/>
            </a:ext>
          </a:extLst>
        </xdr:cNvPr>
        <xdr:cNvSpPr txBox="1"/>
      </xdr:nvSpPr>
      <xdr:spPr>
        <a:xfrm>
          <a:off x="19989800" y="66174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38463</xdr:rowOff>
    </xdr:from>
    <xdr:to>
      <xdr:col>112</xdr:col>
      <xdr:colOff>38100</xdr:colOff>
      <xdr:row>40</xdr:row>
      <xdr:rowOff>140063</xdr:rowOff>
    </xdr:to>
    <xdr:sp macro="" textlink="">
      <xdr:nvSpPr>
        <xdr:cNvPr id="438" name="楕円 437">
          <a:extLst>
            <a:ext uri="{FF2B5EF4-FFF2-40B4-BE49-F238E27FC236}">
              <a16:creationId xmlns:a16="http://schemas.microsoft.com/office/drawing/2014/main" id="{4387BECA-D5FA-44BA-99ED-5C2DCB4466DD}"/>
            </a:ext>
          </a:extLst>
        </xdr:cNvPr>
        <xdr:cNvSpPr/>
      </xdr:nvSpPr>
      <xdr:spPr>
        <a:xfrm>
          <a:off x="19157950" y="664881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79466</xdr:rowOff>
    </xdr:from>
    <xdr:to>
      <xdr:col>116</xdr:col>
      <xdr:colOff>63500</xdr:colOff>
      <xdr:row>40</xdr:row>
      <xdr:rowOff>89263</xdr:rowOff>
    </xdr:to>
    <xdr:cxnSp macro="">
      <xdr:nvCxnSpPr>
        <xdr:cNvPr id="439" name="直線コネクタ 438">
          <a:extLst>
            <a:ext uri="{FF2B5EF4-FFF2-40B4-BE49-F238E27FC236}">
              <a16:creationId xmlns:a16="http://schemas.microsoft.com/office/drawing/2014/main" id="{BF4A7997-A1EE-4ADE-B7D6-522CE21AEE09}"/>
            </a:ext>
          </a:extLst>
        </xdr:cNvPr>
        <xdr:cNvCxnSpPr/>
      </xdr:nvCxnSpPr>
      <xdr:spPr>
        <a:xfrm flipV="1">
          <a:off x="19202400" y="6689816"/>
          <a:ext cx="7493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46083</xdr:rowOff>
    </xdr:from>
    <xdr:to>
      <xdr:col>107</xdr:col>
      <xdr:colOff>101600</xdr:colOff>
      <xdr:row>40</xdr:row>
      <xdr:rowOff>147683</xdr:rowOff>
    </xdr:to>
    <xdr:sp macro="" textlink="">
      <xdr:nvSpPr>
        <xdr:cNvPr id="440" name="楕円 439">
          <a:extLst>
            <a:ext uri="{FF2B5EF4-FFF2-40B4-BE49-F238E27FC236}">
              <a16:creationId xmlns:a16="http://schemas.microsoft.com/office/drawing/2014/main" id="{2726CB88-4F17-4579-AEFD-9A54FE8925D3}"/>
            </a:ext>
          </a:extLst>
        </xdr:cNvPr>
        <xdr:cNvSpPr/>
      </xdr:nvSpPr>
      <xdr:spPr>
        <a:xfrm>
          <a:off x="18345150" y="6656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89263</xdr:rowOff>
    </xdr:from>
    <xdr:to>
      <xdr:col>111</xdr:col>
      <xdr:colOff>177800</xdr:colOff>
      <xdr:row>40</xdr:row>
      <xdr:rowOff>96883</xdr:rowOff>
    </xdr:to>
    <xdr:cxnSp macro="">
      <xdr:nvCxnSpPr>
        <xdr:cNvPr id="441" name="直線コネクタ 440">
          <a:extLst>
            <a:ext uri="{FF2B5EF4-FFF2-40B4-BE49-F238E27FC236}">
              <a16:creationId xmlns:a16="http://schemas.microsoft.com/office/drawing/2014/main" id="{291E95E0-4E7A-4D39-87BD-A30ABB70FD2F}"/>
            </a:ext>
          </a:extLst>
        </xdr:cNvPr>
        <xdr:cNvCxnSpPr/>
      </xdr:nvCxnSpPr>
      <xdr:spPr>
        <a:xfrm flipV="1">
          <a:off x="18395950" y="6699613"/>
          <a:ext cx="80645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53176</xdr:rowOff>
    </xdr:from>
    <xdr:ext cx="469744" cy="259045"/>
    <xdr:sp macro="" textlink="">
      <xdr:nvSpPr>
        <xdr:cNvPr id="442" name="n_1aveValue【認定こども園・幼稚園・保育所】&#10;一人当たり面積">
          <a:extLst>
            <a:ext uri="{FF2B5EF4-FFF2-40B4-BE49-F238E27FC236}">
              <a16:creationId xmlns:a16="http://schemas.microsoft.com/office/drawing/2014/main" id="{89357FE2-B9F8-4412-A08F-09F85718209D}"/>
            </a:ext>
          </a:extLst>
        </xdr:cNvPr>
        <xdr:cNvSpPr txBox="1"/>
      </xdr:nvSpPr>
      <xdr:spPr>
        <a:xfrm>
          <a:off x="18980227" y="6333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81478</xdr:rowOff>
    </xdr:from>
    <xdr:ext cx="469744" cy="259045"/>
    <xdr:sp macro="" textlink="">
      <xdr:nvSpPr>
        <xdr:cNvPr id="443" name="n_2aveValue【認定こども園・幼稚園・保育所】&#10;一人当たり面積">
          <a:extLst>
            <a:ext uri="{FF2B5EF4-FFF2-40B4-BE49-F238E27FC236}">
              <a16:creationId xmlns:a16="http://schemas.microsoft.com/office/drawing/2014/main" id="{2412DA29-4A68-411D-9718-D0FD850D9999}"/>
            </a:ext>
          </a:extLst>
        </xdr:cNvPr>
        <xdr:cNvSpPr txBox="1"/>
      </xdr:nvSpPr>
      <xdr:spPr>
        <a:xfrm>
          <a:off x="18180127" y="63616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92364</xdr:rowOff>
    </xdr:from>
    <xdr:ext cx="469744" cy="259045"/>
    <xdr:sp macro="" textlink="">
      <xdr:nvSpPr>
        <xdr:cNvPr id="444" name="n_3aveValue【認定こども園・幼稚園・保育所】&#10;一人当たり面積">
          <a:extLst>
            <a:ext uri="{FF2B5EF4-FFF2-40B4-BE49-F238E27FC236}">
              <a16:creationId xmlns:a16="http://schemas.microsoft.com/office/drawing/2014/main" id="{7DF213E1-E17E-41D3-8989-8C355141F80B}"/>
            </a:ext>
          </a:extLst>
        </xdr:cNvPr>
        <xdr:cNvSpPr txBox="1"/>
      </xdr:nvSpPr>
      <xdr:spPr>
        <a:xfrm>
          <a:off x="17386377" y="6372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131190</xdr:rowOff>
    </xdr:from>
    <xdr:ext cx="469744" cy="259045"/>
    <xdr:sp macro="" textlink="">
      <xdr:nvSpPr>
        <xdr:cNvPr id="445" name="n_1mainValue【認定こども園・幼稚園・保育所】&#10;一人当たり面積">
          <a:extLst>
            <a:ext uri="{FF2B5EF4-FFF2-40B4-BE49-F238E27FC236}">
              <a16:creationId xmlns:a16="http://schemas.microsoft.com/office/drawing/2014/main" id="{4BC00ACA-1834-4D22-9E26-65A8D35911EE}"/>
            </a:ext>
          </a:extLst>
        </xdr:cNvPr>
        <xdr:cNvSpPr txBox="1"/>
      </xdr:nvSpPr>
      <xdr:spPr>
        <a:xfrm>
          <a:off x="18980227" y="6741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138810</xdr:rowOff>
    </xdr:from>
    <xdr:ext cx="469744" cy="259045"/>
    <xdr:sp macro="" textlink="">
      <xdr:nvSpPr>
        <xdr:cNvPr id="446" name="n_2mainValue【認定こども園・幼稚園・保育所】&#10;一人当たり面積">
          <a:extLst>
            <a:ext uri="{FF2B5EF4-FFF2-40B4-BE49-F238E27FC236}">
              <a16:creationId xmlns:a16="http://schemas.microsoft.com/office/drawing/2014/main" id="{96E9B1D0-A83E-49C4-BD38-75497B47F7AC}"/>
            </a:ext>
          </a:extLst>
        </xdr:cNvPr>
        <xdr:cNvSpPr txBox="1"/>
      </xdr:nvSpPr>
      <xdr:spPr>
        <a:xfrm>
          <a:off x="18180127" y="6749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47" name="正方形/長方形 446">
          <a:extLst>
            <a:ext uri="{FF2B5EF4-FFF2-40B4-BE49-F238E27FC236}">
              <a16:creationId xmlns:a16="http://schemas.microsoft.com/office/drawing/2014/main" id="{2DA22137-9CC8-4FD9-86A7-19F093924622}"/>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48" name="正方形/長方形 447">
          <a:extLst>
            <a:ext uri="{FF2B5EF4-FFF2-40B4-BE49-F238E27FC236}">
              <a16:creationId xmlns:a16="http://schemas.microsoft.com/office/drawing/2014/main" id="{50373FEB-A3C7-4C9F-811C-92EA4E55E3E2}"/>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49" name="正方形/長方形 448">
          <a:extLst>
            <a:ext uri="{FF2B5EF4-FFF2-40B4-BE49-F238E27FC236}">
              <a16:creationId xmlns:a16="http://schemas.microsoft.com/office/drawing/2014/main" id="{0ADBCEA2-A74A-4831-96AE-6508F3294A95}"/>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50" name="正方形/長方形 449">
          <a:extLst>
            <a:ext uri="{FF2B5EF4-FFF2-40B4-BE49-F238E27FC236}">
              <a16:creationId xmlns:a16="http://schemas.microsoft.com/office/drawing/2014/main" id="{C7ECDF29-04C2-404E-8F9A-77ACA76D052E}"/>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51" name="正方形/長方形 450">
          <a:extLst>
            <a:ext uri="{FF2B5EF4-FFF2-40B4-BE49-F238E27FC236}">
              <a16:creationId xmlns:a16="http://schemas.microsoft.com/office/drawing/2014/main" id="{EC5E45A8-4665-444D-974B-E250E760FE0B}"/>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52" name="正方形/長方形 451">
          <a:extLst>
            <a:ext uri="{FF2B5EF4-FFF2-40B4-BE49-F238E27FC236}">
              <a16:creationId xmlns:a16="http://schemas.microsoft.com/office/drawing/2014/main" id="{7EE78EFE-7E02-4608-B2F8-D8E72EF1744B}"/>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53" name="正方形/長方形 452">
          <a:extLst>
            <a:ext uri="{FF2B5EF4-FFF2-40B4-BE49-F238E27FC236}">
              <a16:creationId xmlns:a16="http://schemas.microsoft.com/office/drawing/2014/main" id="{5B5B3CAB-8B05-4E69-A604-29EBBEB8F629}"/>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54" name="正方形/長方形 453">
          <a:extLst>
            <a:ext uri="{FF2B5EF4-FFF2-40B4-BE49-F238E27FC236}">
              <a16:creationId xmlns:a16="http://schemas.microsoft.com/office/drawing/2014/main" id="{470F982A-E233-43D2-A9C1-34B0772FEFEC}"/>
            </a:ext>
          </a:extLst>
        </xdr:cNvPr>
        <xdr:cNvSpPr/>
      </xdr:nvSpPr>
      <xdr:spPr>
        <a:xfrm>
          <a:off x="11207750" y="88138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455" name="正方形/長方形 454">
          <a:extLst>
            <a:ext uri="{FF2B5EF4-FFF2-40B4-BE49-F238E27FC236}">
              <a16:creationId xmlns:a16="http://schemas.microsoft.com/office/drawing/2014/main" id="{D84518B9-7BBB-4BDD-9473-6B6E4F993B88}"/>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56" name="正方形/長方形 455">
          <a:extLst>
            <a:ext uri="{FF2B5EF4-FFF2-40B4-BE49-F238E27FC236}">
              <a16:creationId xmlns:a16="http://schemas.microsoft.com/office/drawing/2014/main" id="{CC4B8D4F-39FA-4489-9BF7-98C7268C214F}"/>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57" name="正方形/長方形 456">
          <a:extLst>
            <a:ext uri="{FF2B5EF4-FFF2-40B4-BE49-F238E27FC236}">
              <a16:creationId xmlns:a16="http://schemas.microsoft.com/office/drawing/2014/main" id="{C41724B9-35A5-47B8-AAFD-F27161C2CDE4}"/>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58" name="正方形/長方形 457">
          <a:extLst>
            <a:ext uri="{FF2B5EF4-FFF2-40B4-BE49-F238E27FC236}">
              <a16:creationId xmlns:a16="http://schemas.microsoft.com/office/drawing/2014/main" id="{52B20869-4E36-401D-9316-A46CC8295784}"/>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9" name="正方形/長方形 458">
          <a:extLst>
            <a:ext uri="{FF2B5EF4-FFF2-40B4-BE49-F238E27FC236}">
              <a16:creationId xmlns:a16="http://schemas.microsoft.com/office/drawing/2014/main" id="{E24560F9-6C8E-4D0B-9A1A-D19DFAC3063E}"/>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60" name="正方形/長方形 459">
          <a:extLst>
            <a:ext uri="{FF2B5EF4-FFF2-40B4-BE49-F238E27FC236}">
              <a16:creationId xmlns:a16="http://schemas.microsoft.com/office/drawing/2014/main" id="{760D4538-0786-46D2-98F8-76186BBEEC05}"/>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61" name="正方形/長方形 460">
          <a:extLst>
            <a:ext uri="{FF2B5EF4-FFF2-40B4-BE49-F238E27FC236}">
              <a16:creationId xmlns:a16="http://schemas.microsoft.com/office/drawing/2014/main" id="{9500E0EA-EA7B-44DD-977C-894FCE082E75}"/>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62" name="正方形/長方形 461">
          <a:extLst>
            <a:ext uri="{FF2B5EF4-FFF2-40B4-BE49-F238E27FC236}">
              <a16:creationId xmlns:a16="http://schemas.microsoft.com/office/drawing/2014/main" id="{53741F9E-65B8-42E1-8A55-E0C4A922A283}"/>
            </a:ext>
          </a:extLst>
        </xdr:cNvPr>
        <xdr:cNvSpPr/>
      </xdr:nvSpPr>
      <xdr:spPr>
        <a:xfrm>
          <a:off x="16459200" y="88138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463" name="正方形/長方形 462">
          <a:extLst>
            <a:ext uri="{FF2B5EF4-FFF2-40B4-BE49-F238E27FC236}">
              <a16:creationId xmlns:a16="http://schemas.microsoft.com/office/drawing/2014/main" id="{4CD49AFD-D81F-4CE4-AB0B-35BBCBBEBBAB}"/>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64" name="正方形/長方形 463">
          <a:extLst>
            <a:ext uri="{FF2B5EF4-FFF2-40B4-BE49-F238E27FC236}">
              <a16:creationId xmlns:a16="http://schemas.microsoft.com/office/drawing/2014/main" id="{775875E6-FFCF-4BAB-9A33-C8705361D092}"/>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65" name="正方形/長方形 464">
          <a:extLst>
            <a:ext uri="{FF2B5EF4-FFF2-40B4-BE49-F238E27FC236}">
              <a16:creationId xmlns:a16="http://schemas.microsoft.com/office/drawing/2014/main" id="{E56864C8-DA8A-45DE-BAE5-F34C7EB976DB}"/>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66" name="正方形/長方形 465">
          <a:extLst>
            <a:ext uri="{FF2B5EF4-FFF2-40B4-BE49-F238E27FC236}">
              <a16:creationId xmlns:a16="http://schemas.microsoft.com/office/drawing/2014/main" id="{F848A4D3-4D3B-4AB8-98F4-B6C2A7381BDB}"/>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67" name="正方形/長方形 466">
          <a:extLst>
            <a:ext uri="{FF2B5EF4-FFF2-40B4-BE49-F238E27FC236}">
              <a16:creationId xmlns:a16="http://schemas.microsoft.com/office/drawing/2014/main" id="{74537982-195D-4C89-8F6F-B2B9BEA52A66}"/>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68" name="正方形/長方形 467">
          <a:extLst>
            <a:ext uri="{FF2B5EF4-FFF2-40B4-BE49-F238E27FC236}">
              <a16:creationId xmlns:a16="http://schemas.microsoft.com/office/drawing/2014/main" id="{C912E63F-7A31-447B-AEB5-C08E1609B9BF}"/>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69" name="正方形/長方形 468">
          <a:extLst>
            <a:ext uri="{FF2B5EF4-FFF2-40B4-BE49-F238E27FC236}">
              <a16:creationId xmlns:a16="http://schemas.microsoft.com/office/drawing/2014/main" id="{DBDA21FA-AB16-4D62-9D80-2E81A1FDC418}"/>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70" name="正方形/長方形 469">
          <a:extLst>
            <a:ext uri="{FF2B5EF4-FFF2-40B4-BE49-F238E27FC236}">
              <a16:creationId xmlns:a16="http://schemas.microsoft.com/office/drawing/2014/main" id="{DE9A96F0-A7CC-45CA-8682-CEC96981DA2D}"/>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71" name="テキスト ボックス 470">
          <a:extLst>
            <a:ext uri="{FF2B5EF4-FFF2-40B4-BE49-F238E27FC236}">
              <a16:creationId xmlns:a16="http://schemas.microsoft.com/office/drawing/2014/main" id="{EDD0309E-95AC-47E9-875B-61B1C57D5D39}"/>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72" name="直線コネクタ 471">
          <a:extLst>
            <a:ext uri="{FF2B5EF4-FFF2-40B4-BE49-F238E27FC236}">
              <a16:creationId xmlns:a16="http://schemas.microsoft.com/office/drawing/2014/main" id="{3B8FF227-7787-4A17-9762-B3847877DD1B}"/>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473" name="直線コネクタ 472">
          <a:extLst>
            <a:ext uri="{FF2B5EF4-FFF2-40B4-BE49-F238E27FC236}">
              <a16:creationId xmlns:a16="http://schemas.microsoft.com/office/drawing/2014/main" id="{F3F737B8-0646-46A8-97DB-4A1E85AFA081}"/>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474" name="テキスト ボックス 473">
          <a:extLst>
            <a:ext uri="{FF2B5EF4-FFF2-40B4-BE49-F238E27FC236}">
              <a16:creationId xmlns:a16="http://schemas.microsoft.com/office/drawing/2014/main" id="{F0C11036-EC6E-4D97-A928-2F32A413F79F}"/>
            </a:ext>
          </a:extLst>
        </xdr:cNvPr>
        <xdr:cNvSpPr txBox="1"/>
      </xdr:nvSpPr>
      <xdr:spPr>
        <a:xfrm>
          <a:off x="10906911" y="142314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75" name="直線コネクタ 474">
          <a:extLst>
            <a:ext uri="{FF2B5EF4-FFF2-40B4-BE49-F238E27FC236}">
              <a16:creationId xmlns:a16="http://schemas.microsoft.com/office/drawing/2014/main" id="{5A855671-05B8-4B7F-9FF1-8118D1347FF9}"/>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76" name="テキスト ボックス 475">
          <a:extLst>
            <a:ext uri="{FF2B5EF4-FFF2-40B4-BE49-F238E27FC236}">
              <a16:creationId xmlns:a16="http://schemas.microsoft.com/office/drawing/2014/main" id="{B1832344-BF79-41C5-A157-C7C79E0AA94D}"/>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77" name="直線コネクタ 476">
          <a:extLst>
            <a:ext uri="{FF2B5EF4-FFF2-40B4-BE49-F238E27FC236}">
              <a16:creationId xmlns:a16="http://schemas.microsoft.com/office/drawing/2014/main" id="{ADA12A01-C821-451D-8E42-B72516AF142C}"/>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78" name="テキスト ボックス 477">
          <a:extLst>
            <a:ext uri="{FF2B5EF4-FFF2-40B4-BE49-F238E27FC236}">
              <a16:creationId xmlns:a16="http://schemas.microsoft.com/office/drawing/2014/main" id="{F517C162-D772-4B98-820E-5DFB03AC861A}"/>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79" name="直線コネクタ 478">
          <a:extLst>
            <a:ext uri="{FF2B5EF4-FFF2-40B4-BE49-F238E27FC236}">
              <a16:creationId xmlns:a16="http://schemas.microsoft.com/office/drawing/2014/main" id="{8E33A0F9-0F10-4CDE-A7C8-CF07CFB7904F}"/>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480" name="テキスト ボックス 479">
          <a:extLst>
            <a:ext uri="{FF2B5EF4-FFF2-40B4-BE49-F238E27FC236}">
              <a16:creationId xmlns:a16="http://schemas.microsoft.com/office/drawing/2014/main" id="{872E64F9-1164-40FB-904A-140C9A3C5A19}"/>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481" name="直線コネクタ 480">
          <a:extLst>
            <a:ext uri="{FF2B5EF4-FFF2-40B4-BE49-F238E27FC236}">
              <a16:creationId xmlns:a16="http://schemas.microsoft.com/office/drawing/2014/main" id="{F0E4AEAC-F80A-4EB4-B25C-EB49B3A75A9C}"/>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482" name="テキスト ボックス 481">
          <a:extLst>
            <a:ext uri="{FF2B5EF4-FFF2-40B4-BE49-F238E27FC236}">
              <a16:creationId xmlns:a16="http://schemas.microsoft.com/office/drawing/2014/main" id="{272B9359-5346-44FC-9405-7C7F890147AD}"/>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483" name="直線コネクタ 482">
          <a:extLst>
            <a:ext uri="{FF2B5EF4-FFF2-40B4-BE49-F238E27FC236}">
              <a16:creationId xmlns:a16="http://schemas.microsoft.com/office/drawing/2014/main" id="{1123CA57-B4EC-459E-AA50-23CD14376231}"/>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484" name="テキスト ボックス 483">
          <a:extLst>
            <a:ext uri="{FF2B5EF4-FFF2-40B4-BE49-F238E27FC236}">
              <a16:creationId xmlns:a16="http://schemas.microsoft.com/office/drawing/2014/main" id="{24F39800-D794-4A90-903F-0AAACDFC0DA1}"/>
            </a:ext>
          </a:extLst>
        </xdr:cNvPr>
        <xdr:cNvSpPr txBox="1"/>
      </xdr:nvSpPr>
      <xdr:spPr>
        <a:xfrm>
          <a:off x="107977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85" name="直線コネクタ 484">
          <a:extLst>
            <a:ext uri="{FF2B5EF4-FFF2-40B4-BE49-F238E27FC236}">
              <a16:creationId xmlns:a16="http://schemas.microsoft.com/office/drawing/2014/main" id="{28B4C403-83FC-4E18-A918-A1AF2C969806}"/>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486" name="テキスト ボックス 485">
          <a:extLst>
            <a:ext uri="{FF2B5EF4-FFF2-40B4-BE49-F238E27FC236}">
              <a16:creationId xmlns:a16="http://schemas.microsoft.com/office/drawing/2014/main" id="{6038CDE8-5216-4335-9E65-58597104F3C6}"/>
            </a:ext>
          </a:extLst>
        </xdr:cNvPr>
        <xdr:cNvSpPr txBox="1"/>
      </xdr:nvSpPr>
      <xdr:spPr>
        <a:xfrm>
          <a:off x="107977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487" name="【児童館】&#10;有形固定資産減価償却率グラフ枠">
          <a:extLst>
            <a:ext uri="{FF2B5EF4-FFF2-40B4-BE49-F238E27FC236}">
              <a16:creationId xmlns:a16="http://schemas.microsoft.com/office/drawing/2014/main" id="{FBA4FDFD-FD65-4E67-8F2F-667B18EC6331}"/>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136071</xdr:rowOff>
    </xdr:to>
    <xdr:cxnSp macro="">
      <xdr:nvCxnSpPr>
        <xdr:cNvPr id="488" name="直線コネクタ 487">
          <a:extLst>
            <a:ext uri="{FF2B5EF4-FFF2-40B4-BE49-F238E27FC236}">
              <a16:creationId xmlns:a16="http://schemas.microsoft.com/office/drawing/2014/main" id="{41621621-F379-4E4A-87AA-D2F3D5AEA6A0}"/>
            </a:ext>
          </a:extLst>
        </xdr:cNvPr>
        <xdr:cNvCxnSpPr/>
      </xdr:nvCxnSpPr>
      <xdr:spPr>
        <a:xfrm flipV="1">
          <a:off x="14699614" y="12797971"/>
          <a:ext cx="0" cy="1543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139898</xdr:rowOff>
    </xdr:from>
    <xdr:ext cx="340478" cy="259045"/>
    <xdr:sp macro="" textlink="">
      <xdr:nvSpPr>
        <xdr:cNvPr id="489" name="【児童館】&#10;有形固定資産減価償却率最小値テキスト">
          <a:extLst>
            <a:ext uri="{FF2B5EF4-FFF2-40B4-BE49-F238E27FC236}">
              <a16:creationId xmlns:a16="http://schemas.microsoft.com/office/drawing/2014/main" id="{3D6EC8CE-F41A-4A45-BB07-48B7270556D0}"/>
            </a:ext>
          </a:extLst>
        </xdr:cNvPr>
        <xdr:cNvSpPr txBox="1"/>
      </xdr:nvSpPr>
      <xdr:spPr>
        <a:xfrm>
          <a:off x="14738350" y="1434484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136071</xdr:rowOff>
    </xdr:from>
    <xdr:to>
      <xdr:col>86</xdr:col>
      <xdr:colOff>25400</xdr:colOff>
      <xdr:row>86</xdr:row>
      <xdr:rowOff>136071</xdr:rowOff>
    </xdr:to>
    <xdr:cxnSp macro="">
      <xdr:nvCxnSpPr>
        <xdr:cNvPr id="490" name="直線コネクタ 489">
          <a:extLst>
            <a:ext uri="{FF2B5EF4-FFF2-40B4-BE49-F238E27FC236}">
              <a16:creationId xmlns:a16="http://schemas.microsoft.com/office/drawing/2014/main" id="{51F0E46E-DA7C-494E-BA2B-08D8FBCE8300}"/>
            </a:ext>
          </a:extLst>
        </xdr:cNvPr>
        <xdr:cNvCxnSpPr/>
      </xdr:nvCxnSpPr>
      <xdr:spPr>
        <a:xfrm>
          <a:off x="14611350" y="1434102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491" name="【児童館】&#10;有形固定資産減価償却率最大値テキスト">
          <a:extLst>
            <a:ext uri="{FF2B5EF4-FFF2-40B4-BE49-F238E27FC236}">
              <a16:creationId xmlns:a16="http://schemas.microsoft.com/office/drawing/2014/main" id="{EFA7B7BE-C227-42D4-BB0D-E2361BDD8985}"/>
            </a:ext>
          </a:extLst>
        </xdr:cNvPr>
        <xdr:cNvSpPr txBox="1"/>
      </xdr:nvSpPr>
      <xdr:spPr>
        <a:xfrm>
          <a:off x="14738350" y="12579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492" name="直線コネクタ 491">
          <a:extLst>
            <a:ext uri="{FF2B5EF4-FFF2-40B4-BE49-F238E27FC236}">
              <a16:creationId xmlns:a16="http://schemas.microsoft.com/office/drawing/2014/main" id="{6D7592E1-973E-44E6-B9C4-5D8525F434B2}"/>
            </a:ext>
          </a:extLst>
        </xdr:cNvPr>
        <xdr:cNvCxnSpPr/>
      </xdr:nvCxnSpPr>
      <xdr:spPr>
        <a:xfrm>
          <a:off x="14611350" y="127979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112684</xdr:rowOff>
    </xdr:from>
    <xdr:ext cx="405111" cy="259045"/>
    <xdr:sp macro="" textlink="">
      <xdr:nvSpPr>
        <xdr:cNvPr id="493" name="【児童館】&#10;有形固定資産減価償却率平均値テキスト">
          <a:extLst>
            <a:ext uri="{FF2B5EF4-FFF2-40B4-BE49-F238E27FC236}">
              <a16:creationId xmlns:a16="http://schemas.microsoft.com/office/drawing/2014/main" id="{93175C4B-CE94-4898-9D4E-249972463698}"/>
            </a:ext>
          </a:extLst>
        </xdr:cNvPr>
        <xdr:cNvSpPr txBox="1"/>
      </xdr:nvSpPr>
      <xdr:spPr>
        <a:xfrm>
          <a:off x="14738350" y="1332703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134257</xdr:rowOff>
    </xdr:from>
    <xdr:to>
      <xdr:col>85</xdr:col>
      <xdr:colOff>177800</xdr:colOff>
      <xdr:row>81</xdr:row>
      <xdr:rowOff>64407</xdr:rowOff>
    </xdr:to>
    <xdr:sp macro="" textlink="">
      <xdr:nvSpPr>
        <xdr:cNvPr id="494" name="フローチャート: 判断 493">
          <a:extLst>
            <a:ext uri="{FF2B5EF4-FFF2-40B4-BE49-F238E27FC236}">
              <a16:creationId xmlns:a16="http://schemas.microsoft.com/office/drawing/2014/main" id="{C7BDF0DC-4642-48A9-BD11-69872B89B620}"/>
            </a:ext>
          </a:extLst>
        </xdr:cNvPr>
        <xdr:cNvSpPr/>
      </xdr:nvSpPr>
      <xdr:spPr>
        <a:xfrm>
          <a:off x="14649450" y="13348607"/>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117929</xdr:rowOff>
    </xdr:from>
    <xdr:to>
      <xdr:col>81</xdr:col>
      <xdr:colOff>101600</xdr:colOff>
      <xdr:row>81</xdr:row>
      <xdr:rowOff>48079</xdr:rowOff>
    </xdr:to>
    <xdr:sp macro="" textlink="">
      <xdr:nvSpPr>
        <xdr:cNvPr id="495" name="フローチャート: 判断 494">
          <a:extLst>
            <a:ext uri="{FF2B5EF4-FFF2-40B4-BE49-F238E27FC236}">
              <a16:creationId xmlns:a16="http://schemas.microsoft.com/office/drawing/2014/main" id="{2F050EB9-5108-4804-B4B2-5E380203E451}"/>
            </a:ext>
          </a:extLst>
        </xdr:cNvPr>
        <xdr:cNvSpPr/>
      </xdr:nvSpPr>
      <xdr:spPr>
        <a:xfrm>
          <a:off x="13887450" y="1333227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31387</xdr:rowOff>
    </xdr:from>
    <xdr:to>
      <xdr:col>76</xdr:col>
      <xdr:colOff>165100</xdr:colOff>
      <xdr:row>81</xdr:row>
      <xdr:rowOff>132987</xdr:rowOff>
    </xdr:to>
    <xdr:sp macro="" textlink="">
      <xdr:nvSpPr>
        <xdr:cNvPr id="496" name="フローチャート: 判断 495">
          <a:extLst>
            <a:ext uri="{FF2B5EF4-FFF2-40B4-BE49-F238E27FC236}">
              <a16:creationId xmlns:a16="http://schemas.microsoft.com/office/drawing/2014/main" id="{F4B9B1EC-E740-4C25-B009-0907AB50EDE5}"/>
            </a:ext>
          </a:extLst>
        </xdr:cNvPr>
        <xdr:cNvSpPr/>
      </xdr:nvSpPr>
      <xdr:spPr>
        <a:xfrm>
          <a:off x="13093700" y="13410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80</xdr:row>
      <xdr:rowOff>99968</xdr:rowOff>
    </xdr:from>
    <xdr:to>
      <xdr:col>72</xdr:col>
      <xdr:colOff>38100</xdr:colOff>
      <xdr:row>81</xdr:row>
      <xdr:rowOff>30118</xdr:rowOff>
    </xdr:to>
    <xdr:sp macro="" textlink="">
      <xdr:nvSpPr>
        <xdr:cNvPr id="497" name="フローチャート: 判断 496">
          <a:extLst>
            <a:ext uri="{FF2B5EF4-FFF2-40B4-BE49-F238E27FC236}">
              <a16:creationId xmlns:a16="http://schemas.microsoft.com/office/drawing/2014/main" id="{8EBACB8E-A2A3-4B34-AC06-29DC6F465F97}"/>
            </a:ext>
          </a:extLst>
        </xdr:cNvPr>
        <xdr:cNvSpPr/>
      </xdr:nvSpPr>
      <xdr:spPr>
        <a:xfrm>
          <a:off x="12299950" y="1331431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98" name="テキスト ボックス 497">
          <a:extLst>
            <a:ext uri="{FF2B5EF4-FFF2-40B4-BE49-F238E27FC236}">
              <a16:creationId xmlns:a16="http://schemas.microsoft.com/office/drawing/2014/main" id="{17EF3C69-F4E8-4307-BB7C-82701485BCC6}"/>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99" name="テキスト ボックス 498">
          <a:extLst>
            <a:ext uri="{FF2B5EF4-FFF2-40B4-BE49-F238E27FC236}">
              <a16:creationId xmlns:a16="http://schemas.microsoft.com/office/drawing/2014/main" id="{52DC2CD0-4777-46E5-B729-4F0D8C31DF98}"/>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00" name="テキスト ボックス 499">
          <a:extLst>
            <a:ext uri="{FF2B5EF4-FFF2-40B4-BE49-F238E27FC236}">
              <a16:creationId xmlns:a16="http://schemas.microsoft.com/office/drawing/2014/main" id="{08F357AA-690F-4B5D-AE22-775A4C676E6A}"/>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01" name="テキスト ボックス 500">
          <a:extLst>
            <a:ext uri="{FF2B5EF4-FFF2-40B4-BE49-F238E27FC236}">
              <a16:creationId xmlns:a16="http://schemas.microsoft.com/office/drawing/2014/main" id="{0AF80B88-0838-4A21-ADA6-B7D799942531}"/>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02" name="テキスト ボックス 501">
          <a:extLst>
            <a:ext uri="{FF2B5EF4-FFF2-40B4-BE49-F238E27FC236}">
              <a16:creationId xmlns:a16="http://schemas.microsoft.com/office/drawing/2014/main" id="{379BB870-0406-4F53-AC93-6F03EB426D3F}"/>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145687</xdr:rowOff>
    </xdr:from>
    <xdr:to>
      <xdr:col>85</xdr:col>
      <xdr:colOff>177800</xdr:colOff>
      <xdr:row>78</xdr:row>
      <xdr:rowOff>75837</xdr:rowOff>
    </xdr:to>
    <xdr:sp macro="" textlink="">
      <xdr:nvSpPr>
        <xdr:cNvPr id="503" name="楕円 502">
          <a:extLst>
            <a:ext uri="{FF2B5EF4-FFF2-40B4-BE49-F238E27FC236}">
              <a16:creationId xmlns:a16="http://schemas.microsoft.com/office/drawing/2014/main" id="{55F2DD41-A115-4E3B-B1C8-289C1A8F3A38}"/>
            </a:ext>
          </a:extLst>
        </xdr:cNvPr>
        <xdr:cNvSpPr/>
      </xdr:nvSpPr>
      <xdr:spPr>
        <a:xfrm>
          <a:off x="14649450" y="12864737"/>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60614</xdr:rowOff>
    </xdr:from>
    <xdr:ext cx="405111" cy="259045"/>
    <xdr:sp macro="" textlink="">
      <xdr:nvSpPr>
        <xdr:cNvPr id="504" name="【児童館】&#10;有形固定資産減価償却率該当値テキスト">
          <a:extLst>
            <a:ext uri="{FF2B5EF4-FFF2-40B4-BE49-F238E27FC236}">
              <a16:creationId xmlns:a16="http://schemas.microsoft.com/office/drawing/2014/main" id="{03DE7899-103F-465C-B1B4-36BADF0CF8F1}"/>
            </a:ext>
          </a:extLst>
        </xdr:cNvPr>
        <xdr:cNvSpPr txBox="1"/>
      </xdr:nvSpPr>
      <xdr:spPr>
        <a:xfrm>
          <a:off x="14738350" y="12779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6894</xdr:rowOff>
    </xdr:from>
    <xdr:to>
      <xdr:col>81</xdr:col>
      <xdr:colOff>101600</xdr:colOff>
      <xdr:row>78</xdr:row>
      <xdr:rowOff>108494</xdr:rowOff>
    </xdr:to>
    <xdr:sp macro="" textlink="">
      <xdr:nvSpPr>
        <xdr:cNvPr id="505" name="楕円 504">
          <a:extLst>
            <a:ext uri="{FF2B5EF4-FFF2-40B4-BE49-F238E27FC236}">
              <a16:creationId xmlns:a16="http://schemas.microsoft.com/office/drawing/2014/main" id="{33691DCD-7049-4BD9-A4D4-9FDBC630831C}"/>
            </a:ext>
          </a:extLst>
        </xdr:cNvPr>
        <xdr:cNvSpPr/>
      </xdr:nvSpPr>
      <xdr:spPr>
        <a:xfrm>
          <a:off x="13887450" y="12891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25037</xdr:rowOff>
    </xdr:from>
    <xdr:to>
      <xdr:col>85</xdr:col>
      <xdr:colOff>127000</xdr:colOff>
      <xdr:row>78</xdr:row>
      <xdr:rowOff>57694</xdr:rowOff>
    </xdr:to>
    <xdr:cxnSp macro="">
      <xdr:nvCxnSpPr>
        <xdr:cNvPr id="506" name="直線コネクタ 505">
          <a:extLst>
            <a:ext uri="{FF2B5EF4-FFF2-40B4-BE49-F238E27FC236}">
              <a16:creationId xmlns:a16="http://schemas.microsoft.com/office/drawing/2014/main" id="{5D10D795-C968-4B07-8E94-4AFA22D28F65}"/>
            </a:ext>
          </a:extLst>
        </xdr:cNvPr>
        <xdr:cNvCxnSpPr/>
      </xdr:nvCxnSpPr>
      <xdr:spPr>
        <a:xfrm flipV="1">
          <a:off x="13938250" y="12909187"/>
          <a:ext cx="762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39551</xdr:rowOff>
    </xdr:from>
    <xdr:to>
      <xdr:col>76</xdr:col>
      <xdr:colOff>165100</xdr:colOff>
      <xdr:row>78</xdr:row>
      <xdr:rowOff>141151</xdr:rowOff>
    </xdr:to>
    <xdr:sp macro="" textlink="">
      <xdr:nvSpPr>
        <xdr:cNvPr id="507" name="楕円 506">
          <a:extLst>
            <a:ext uri="{FF2B5EF4-FFF2-40B4-BE49-F238E27FC236}">
              <a16:creationId xmlns:a16="http://schemas.microsoft.com/office/drawing/2014/main" id="{A5C35088-FA9B-42DC-8C09-31187EDEFBF8}"/>
            </a:ext>
          </a:extLst>
        </xdr:cNvPr>
        <xdr:cNvSpPr/>
      </xdr:nvSpPr>
      <xdr:spPr>
        <a:xfrm>
          <a:off x="13093700" y="12923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57694</xdr:rowOff>
    </xdr:from>
    <xdr:to>
      <xdr:col>81</xdr:col>
      <xdr:colOff>50800</xdr:colOff>
      <xdr:row>78</xdr:row>
      <xdr:rowOff>90351</xdr:rowOff>
    </xdr:to>
    <xdr:cxnSp macro="">
      <xdr:nvCxnSpPr>
        <xdr:cNvPr id="508" name="直線コネクタ 507">
          <a:extLst>
            <a:ext uri="{FF2B5EF4-FFF2-40B4-BE49-F238E27FC236}">
              <a16:creationId xmlns:a16="http://schemas.microsoft.com/office/drawing/2014/main" id="{6C76C79D-C2BF-409C-A394-CE4BBEF7A222}"/>
            </a:ext>
          </a:extLst>
        </xdr:cNvPr>
        <xdr:cNvCxnSpPr/>
      </xdr:nvCxnSpPr>
      <xdr:spPr>
        <a:xfrm flipV="1">
          <a:off x="13144500" y="12941844"/>
          <a:ext cx="7937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39206</xdr:rowOff>
    </xdr:from>
    <xdr:ext cx="405111" cy="259045"/>
    <xdr:sp macro="" textlink="">
      <xdr:nvSpPr>
        <xdr:cNvPr id="509" name="n_1aveValue【児童館】&#10;有形固定資産減価償却率">
          <a:extLst>
            <a:ext uri="{FF2B5EF4-FFF2-40B4-BE49-F238E27FC236}">
              <a16:creationId xmlns:a16="http://schemas.microsoft.com/office/drawing/2014/main" id="{F0C8CE6B-F0E4-4324-B242-13CE0D8427C8}"/>
            </a:ext>
          </a:extLst>
        </xdr:cNvPr>
        <xdr:cNvSpPr txBox="1"/>
      </xdr:nvSpPr>
      <xdr:spPr>
        <a:xfrm>
          <a:off x="13742044" y="134186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124114</xdr:rowOff>
    </xdr:from>
    <xdr:ext cx="405111" cy="259045"/>
    <xdr:sp macro="" textlink="">
      <xdr:nvSpPr>
        <xdr:cNvPr id="510" name="n_2aveValue【児童館】&#10;有形固定資産減価償却率">
          <a:extLst>
            <a:ext uri="{FF2B5EF4-FFF2-40B4-BE49-F238E27FC236}">
              <a16:creationId xmlns:a16="http://schemas.microsoft.com/office/drawing/2014/main" id="{55C22508-7857-494A-AB59-E19937F56019}"/>
            </a:ext>
          </a:extLst>
        </xdr:cNvPr>
        <xdr:cNvSpPr txBox="1"/>
      </xdr:nvSpPr>
      <xdr:spPr>
        <a:xfrm>
          <a:off x="12960994" y="13503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79</xdr:row>
      <xdr:rowOff>46645</xdr:rowOff>
    </xdr:from>
    <xdr:ext cx="405111" cy="259045"/>
    <xdr:sp macro="" textlink="">
      <xdr:nvSpPr>
        <xdr:cNvPr id="511" name="n_3aveValue【児童館】&#10;有形固定資産減価償却率">
          <a:extLst>
            <a:ext uri="{FF2B5EF4-FFF2-40B4-BE49-F238E27FC236}">
              <a16:creationId xmlns:a16="http://schemas.microsoft.com/office/drawing/2014/main" id="{3F6B92C0-99A0-45C2-9540-A58CBD80BB94}"/>
            </a:ext>
          </a:extLst>
        </xdr:cNvPr>
        <xdr:cNvSpPr txBox="1"/>
      </xdr:nvSpPr>
      <xdr:spPr>
        <a:xfrm>
          <a:off x="12167244" y="130958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76</xdr:row>
      <xdr:rowOff>125021</xdr:rowOff>
    </xdr:from>
    <xdr:ext cx="405111" cy="259045"/>
    <xdr:sp macro="" textlink="">
      <xdr:nvSpPr>
        <xdr:cNvPr id="512" name="n_1mainValue【児童館】&#10;有形固定資産減価償却率">
          <a:extLst>
            <a:ext uri="{FF2B5EF4-FFF2-40B4-BE49-F238E27FC236}">
              <a16:creationId xmlns:a16="http://schemas.microsoft.com/office/drawing/2014/main" id="{A4551D27-1609-4D28-A8A1-E38193FBC6AD}"/>
            </a:ext>
          </a:extLst>
        </xdr:cNvPr>
        <xdr:cNvSpPr txBox="1"/>
      </xdr:nvSpPr>
      <xdr:spPr>
        <a:xfrm>
          <a:off x="13742044" y="12678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76</xdr:row>
      <xdr:rowOff>157678</xdr:rowOff>
    </xdr:from>
    <xdr:ext cx="405111" cy="259045"/>
    <xdr:sp macro="" textlink="">
      <xdr:nvSpPr>
        <xdr:cNvPr id="513" name="n_2mainValue【児童館】&#10;有形固定資産減価償却率">
          <a:extLst>
            <a:ext uri="{FF2B5EF4-FFF2-40B4-BE49-F238E27FC236}">
              <a16:creationId xmlns:a16="http://schemas.microsoft.com/office/drawing/2014/main" id="{F2D4409F-3E7B-420A-8452-E2BDDBE940E0}"/>
            </a:ext>
          </a:extLst>
        </xdr:cNvPr>
        <xdr:cNvSpPr txBox="1"/>
      </xdr:nvSpPr>
      <xdr:spPr>
        <a:xfrm>
          <a:off x="12960994" y="127116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14" name="正方形/長方形 513">
          <a:extLst>
            <a:ext uri="{FF2B5EF4-FFF2-40B4-BE49-F238E27FC236}">
              <a16:creationId xmlns:a16="http://schemas.microsoft.com/office/drawing/2014/main" id="{7F136A0A-7697-4547-B107-6A7725B1A278}"/>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15" name="正方形/長方形 514">
          <a:extLst>
            <a:ext uri="{FF2B5EF4-FFF2-40B4-BE49-F238E27FC236}">
              <a16:creationId xmlns:a16="http://schemas.microsoft.com/office/drawing/2014/main" id="{C1C3BB8C-8BDD-4F0D-9688-CBC5E2C968BA}"/>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16" name="正方形/長方形 515">
          <a:extLst>
            <a:ext uri="{FF2B5EF4-FFF2-40B4-BE49-F238E27FC236}">
              <a16:creationId xmlns:a16="http://schemas.microsoft.com/office/drawing/2014/main" id="{F1CA8C71-FAE5-4C54-AFA1-3ECEA8B0AB13}"/>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17" name="正方形/長方形 516">
          <a:extLst>
            <a:ext uri="{FF2B5EF4-FFF2-40B4-BE49-F238E27FC236}">
              <a16:creationId xmlns:a16="http://schemas.microsoft.com/office/drawing/2014/main" id="{F99D1453-8E4C-46AF-8FDA-B125C0441F28}"/>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18" name="正方形/長方形 517">
          <a:extLst>
            <a:ext uri="{FF2B5EF4-FFF2-40B4-BE49-F238E27FC236}">
              <a16:creationId xmlns:a16="http://schemas.microsoft.com/office/drawing/2014/main" id="{4345C0CD-09F3-4722-BB60-A1D25975B101}"/>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19" name="正方形/長方形 518">
          <a:extLst>
            <a:ext uri="{FF2B5EF4-FFF2-40B4-BE49-F238E27FC236}">
              <a16:creationId xmlns:a16="http://schemas.microsoft.com/office/drawing/2014/main" id="{DE431CCB-19F0-47E3-A42C-297E905A66B0}"/>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20" name="正方形/長方形 519">
          <a:extLst>
            <a:ext uri="{FF2B5EF4-FFF2-40B4-BE49-F238E27FC236}">
              <a16:creationId xmlns:a16="http://schemas.microsoft.com/office/drawing/2014/main" id="{A19E6B78-A261-4A27-94A8-0E47839D306D}"/>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21" name="正方形/長方形 520">
          <a:extLst>
            <a:ext uri="{FF2B5EF4-FFF2-40B4-BE49-F238E27FC236}">
              <a16:creationId xmlns:a16="http://schemas.microsoft.com/office/drawing/2014/main" id="{F8D6DD65-85F4-4A23-AB99-29AAA39730FA}"/>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22" name="テキスト ボックス 521">
          <a:extLst>
            <a:ext uri="{FF2B5EF4-FFF2-40B4-BE49-F238E27FC236}">
              <a16:creationId xmlns:a16="http://schemas.microsoft.com/office/drawing/2014/main" id="{93164D18-440F-4D3D-92C3-1B1572EAA29B}"/>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23" name="直線コネクタ 522">
          <a:extLst>
            <a:ext uri="{FF2B5EF4-FFF2-40B4-BE49-F238E27FC236}">
              <a16:creationId xmlns:a16="http://schemas.microsoft.com/office/drawing/2014/main" id="{F7ABE983-C836-436E-83D5-3E5AB80515E2}"/>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24" name="直線コネクタ 523">
          <a:extLst>
            <a:ext uri="{FF2B5EF4-FFF2-40B4-BE49-F238E27FC236}">
              <a16:creationId xmlns:a16="http://schemas.microsoft.com/office/drawing/2014/main" id="{CAB601DE-68A1-481C-9176-9EE33E95265D}"/>
            </a:ext>
          </a:extLst>
        </xdr:cNvPr>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25" name="テキスト ボックス 524">
          <a:extLst>
            <a:ext uri="{FF2B5EF4-FFF2-40B4-BE49-F238E27FC236}">
              <a16:creationId xmlns:a16="http://schemas.microsoft.com/office/drawing/2014/main" id="{DA6DAC83-ECE1-4230-966F-B9DE9ED6EA34}"/>
            </a:ext>
          </a:extLst>
        </xdr:cNvPr>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26" name="直線コネクタ 525">
          <a:extLst>
            <a:ext uri="{FF2B5EF4-FFF2-40B4-BE49-F238E27FC236}">
              <a16:creationId xmlns:a16="http://schemas.microsoft.com/office/drawing/2014/main" id="{62294AE3-802D-4F1A-9FB3-7627634B0F4F}"/>
            </a:ext>
          </a:extLst>
        </xdr:cNvPr>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27" name="テキスト ボックス 526">
          <a:extLst>
            <a:ext uri="{FF2B5EF4-FFF2-40B4-BE49-F238E27FC236}">
              <a16:creationId xmlns:a16="http://schemas.microsoft.com/office/drawing/2014/main" id="{EC69E2AF-A96A-4607-B880-653ABD88E2E4}"/>
            </a:ext>
          </a:extLst>
        </xdr:cNvPr>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28" name="直線コネクタ 527">
          <a:extLst>
            <a:ext uri="{FF2B5EF4-FFF2-40B4-BE49-F238E27FC236}">
              <a16:creationId xmlns:a16="http://schemas.microsoft.com/office/drawing/2014/main" id="{D96CB3F1-1E65-44CD-A52D-3C73F655886A}"/>
            </a:ext>
          </a:extLst>
        </xdr:cNvPr>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29" name="テキスト ボックス 528">
          <a:extLst>
            <a:ext uri="{FF2B5EF4-FFF2-40B4-BE49-F238E27FC236}">
              <a16:creationId xmlns:a16="http://schemas.microsoft.com/office/drawing/2014/main" id="{890FAA47-2E04-433F-A0B1-26E3A614D6C8}"/>
            </a:ext>
          </a:extLst>
        </xdr:cNvPr>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30" name="直線コネクタ 529">
          <a:extLst>
            <a:ext uri="{FF2B5EF4-FFF2-40B4-BE49-F238E27FC236}">
              <a16:creationId xmlns:a16="http://schemas.microsoft.com/office/drawing/2014/main" id="{C9D55098-FE30-43CB-8F2C-BE5DEB1C6942}"/>
            </a:ext>
          </a:extLst>
        </xdr:cNvPr>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31" name="テキスト ボックス 530">
          <a:extLst>
            <a:ext uri="{FF2B5EF4-FFF2-40B4-BE49-F238E27FC236}">
              <a16:creationId xmlns:a16="http://schemas.microsoft.com/office/drawing/2014/main" id="{A95AC1C3-52D2-4E88-8C27-CAC36CC765E8}"/>
            </a:ext>
          </a:extLst>
        </xdr:cNvPr>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32" name="直線コネクタ 531">
          <a:extLst>
            <a:ext uri="{FF2B5EF4-FFF2-40B4-BE49-F238E27FC236}">
              <a16:creationId xmlns:a16="http://schemas.microsoft.com/office/drawing/2014/main" id="{F904D4A7-A39E-40E4-8313-AB6F86E220C1}"/>
            </a:ext>
          </a:extLst>
        </xdr:cNvPr>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33" name="テキスト ボックス 532">
          <a:extLst>
            <a:ext uri="{FF2B5EF4-FFF2-40B4-BE49-F238E27FC236}">
              <a16:creationId xmlns:a16="http://schemas.microsoft.com/office/drawing/2014/main" id="{03E5CAF6-C080-4CFA-87BF-D9B8B96FF568}"/>
            </a:ext>
          </a:extLst>
        </xdr:cNvPr>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34" name="直線コネクタ 533">
          <a:extLst>
            <a:ext uri="{FF2B5EF4-FFF2-40B4-BE49-F238E27FC236}">
              <a16:creationId xmlns:a16="http://schemas.microsoft.com/office/drawing/2014/main" id="{51E5914A-0938-4BD5-AF40-8AF29292853C}"/>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35" name="テキスト ボックス 534">
          <a:extLst>
            <a:ext uri="{FF2B5EF4-FFF2-40B4-BE49-F238E27FC236}">
              <a16:creationId xmlns:a16="http://schemas.microsoft.com/office/drawing/2014/main" id="{434FFFEC-6AF9-48AF-ACC8-09D6609F0594}"/>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36" name="【児童館】&#10;一人当たり面積グラフ枠">
          <a:extLst>
            <a:ext uri="{FF2B5EF4-FFF2-40B4-BE49-F238E27FC236}">
              <a16:creationId xmlns:a16="http://schemas.microsoft.com/office/drawing/2014/main" id="{8C4B2E36-0E30-43BC-9DAA-D3D2F86FFEC5}"/>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110489</xdr:rowOff>
    </xdr:from>
    <xdr:to>
      <xdr:col>116</xdr:col>
      <xdr:colOff>62864</xdr:colOff>
      <xdr:row>85</xdr:row>
      <xdr:rowOff>129539</xdr:rowOff>
    </xdr:to>
    <xdr:cxnSp macro="">
      <xdr:nvCxnSpPr>
        <xdr:cNvPr id="537" name="直線コネクタ 536">
          <a:extLst>
            <a:ext uri="{FF2B5EF4-FFF2-40B4-BE49-F238E27FC236}">
              <a16:creationId xmlns:a16="http://schemas.microsoft.com/office/drawing/2014/main" id="{3E1F031A-A86B-44C8-AE43-CD5120245688}"/>
            </a:ext>
          </a:extLst>
        </xdr:cNvPr>
        <xdr:cNvCxnSpPr/>
      </xdr:nvCxnSpPr>
      <xdr:spPr>
        <a:xfrm flipV="1">
          <a:off x="19951064" y="12994639"/>
          <a:ext cx="0" cy="1174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133366</xdr:rowOff>
    </xdr:from>
    <xdr:ext cx="469744" cy="259045"/>
    <xdr:sp macro="" textlink="">
      <xdr:nvSpPr>
        <xdr:cNvPr id="538" name="【児童館】&#10;一人当たり面積最小値テキスト">
          <a:extLst>
            <a:ext uri="{FF2B5EF4-FFF2-40B4-BE49-F238E27FC236}">
              <a16:creationId xmlns:a16="http://schemas.microsoft.com/office/drawing/2014/main" id="{F217CBAA-3108-41EA-A6E9-553DCC8CA5AC}"/>
            </a:ext>
          </a:extLst>
        </xdr:cNvPr>
        <xdr:cNvSpPr txBox="1"/>
      </xdr:nvSpPr>
      <xdr:spPr>
        <a:xfrm>
          <a:off x="19989800" y="14173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129539</xdr:rowOff>
    </xdr:from>
    <xdr:to>
      <xdr:col>116</xdr:col>
      <xdr:colOff>152400</xdr:colOff>
      <xdr:row>85</xdr:row>
      <xdr:rowOff>129539</xdr:rowOff>
    </xdr:to>
    <xdr:cxnSp macro="">
      <xdr:nvCxnSpPr>
        <xdr:cNvPr id="539" name="直線コネクタ 538">
          <a:extLst>
            <a:ext uri="{FF2B5EF4-FFF2-40B4-BE49-F238E27FC236}">
              <a16:creationId xmlns:a16="http://schemas.microsoft.com/office/drawing/2014/main" id="{F3DE9FE7-3472-4368-8F9E-1B379CE00E78}"/>
            </a:ext>
          </a:extLst>
        </xdr:cNvPr>
        <xdr:cNvCxnSpPr/>
      </xdr:nvCxnSpPr>
      <xdr:spPr>
        <a:xfrm>
          <a:off x="19881850" y="141693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57166</xdr:rowOff>
    </xdr:from>
    <xdr:ext cx="469744" cy="259045"/>
    <xdr:sp macro="" textlink="">
      <xdr:nvSpPr>
        <xdr:cNvPr id="540" name="【児童館】&#10;一人当たり面積最大値テキスト">
          <a:extLst>
            <a:ext uri="{FF2B5EF4-FFF2-40B4-BE49-F238E27FC236}">
              <a16:creationId xmlns:a16="http://schemas.microsoft.com/office/drawing/2014/main" id="{C4AAE826-CC02-4511-80E8-4CA7AE47D8AE}"/>
            </a:ext>
          </a:extLst>
        </xdr:cNvPr>
        <xdr:cNvSpPr txBox="1"/>
      </xdr:nvSpPr>
      <xdr:spPr>
        <a:xfrm>
          <a:off x="19989800" y="12776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110489</xdr:rowOff>
    </xdr:from>
    <xdr:to>
      <xdr:col>116</xdr:col>
      <xdr:colOff>152400</xdr:colOff>
      <xdr:row>78</xdr:row>
      <xdr:rowOff>110489</xdr:rowOff>
    </xdr:to>
    <xdr:cxnSp macro="">
      <xdr:nvCxnSpPr>
        <xdr:cNvPr id="541" name="直線コネクタ 540">
          <a:extLst>
            <a:ext uri="{FF2B5EF4-FFF2-40B4-BE49-F238E27FC236}">
              <a16:creationId xmlns:a16="http://schemas.microsoft.com/office/drawing/2014/main" id="{77E8F5A4-2187-4AFF-B6CF-18B61B6293D0}"/>
            </a:ext>
          </a:extLst>
        </xdr:cNvPr>
        <xdr:cNvCxnSpPr/>
      </xdr:nvCxnSpPr>
      <xdr:spPr>
        <a:xfrm>
          <a:off x="19881850" y="129946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97807</xdr:rowOff>
    </xdr:from>
    <xdr:ext cx="469744" cy="259045"/>
    <xdr:sp macro="" textlink="">
      <xdr:nvSpPr>
        <xdr:cNvPr id="542" name="【児童館】&#10;一人当たり面積平均値テキスト">
          <a:extLst>
            <a:ext uri="{FF2B5EF4-FFF2-40B4-BE49-F238E27FC236}">
              <a16:creationId xmlns:a16="http://schemas.microsoft.com/office/drawing/2014/main" id="{E56B85DE-FDDC-4D81-A90B-31D9D3E52567}"/>
            </a:ext>
          </a:extLst>
        </xdr:cNvPr>
        <xdr:cNvSpPr txBox="1"/>
      </xdr:nvSpPr>
      <xdr:spPr>
        <a:xfrm>
          <a:off x="19989800" y="136423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74930</xdr:rowOff>
    </xdr:from>
    <xdr:to>
      <xdr:col>116</xdr:col>
      <xdr:colOff>114300</xdr:colOff>
      <xdr:row>84</xdr:row>
      <xdr:rowOff>5080</xdr:rowOff>
    </xdr:to>
    <xdr:sp macro="" textlink="">
      <xdr:nvSpPr>
        <xdr:cNvPr id="543" name="フローチャート: 判断 542">
          <a:extLst>
            <a:ext uri="{FF2B5EF4-FFF2-40B4-BE49-F238E27FC236}">
              <a16:creationId xmlns:a16="http://schemas.microsoft.com/office/drawing/2014/main" id="{B5102D51-C446-4A7D-B71E-8A5ADAFD750D}"/>
            </a:ext>
          </a:extLst>
        </xdr:cNvPr>
        <xdr:cNvSpPr/>
      </xdr:nvSpPr>
      <xdr:spPr>
        <a:xfrm>
          <a:off x="19900900" y="137845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74930</xdr:rowOff>
    </xdr:from>
    <xdr:to>
      <xdr:col>112</xdr:col>
      <xdr:colOff>38100</xdr:colOff>
      <xdr:row>84</xdr:row>
      <xdr:rowOff>5080</xdr:rowOff>
    </xdr:to>
    <xdr:sp macro="" textlink="">
      <xdr:nvSpPr>
        <xdr:cNvPr id="544" name="フローチャート: 判断 543">
          <a:extLst>
            <a:ext uri="{FF2B5EF4-FFF2-40B4-BE49-F238E27FC236}">
              <a16:creationId xmlns:a16="http://schemas.microsoft.com/office/drawing/2014/main" id="{2CD97FA3-2E27-48FF-805E-DAF80ED97D87}"/>
            </a:ext>
          </a:extLst>
        </xdr:cNvPr>
        <xdr:cNvSpPr/>
      </xdr:nvSpPr>
      <xdr:spPr>
        <a:xfrm>
          <a:off x="19157950" y="137845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63500</xdr:rowOff>
    </xdr:from>
    <xdr:to>
      <xdr:col>107</xdr:col>
      <xdr:colOff>101600</xdr:colOff>
      <xdr:row>83</xdr:row>
      <xdr:rowOff>165100</xdr:rowOff>
    </xdr:to>
    <xdr:sp macro="" textlink="">
      <xdr:nvSpPr>
        <xdr:cNvPr id="545" name="フローチャート: 判断 544">
          <a:extLst>
            <a:ext uri="{FF2B5EF4-FFF2-40B4-BE49-F238E27FC236}">
              <a16:creationId xmlns:a16="http://schemas.microsoft.com/office/drawing/2014/main" id="{05AA65AD-B445-4EFB-BCB6-7CC84221789E}"/>
            </a:ext>
          </a:extLst>
        </xdr:cNvPr>
        <xdr:cNvSpPr/>
      </xdr:nvSpPr>
      <xdr:spPr>
        <a:xfrm>
          <a:off x="18345150" y="1377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67311</xdr:rowOff>
    </xdr:from>
    <xdr:to>
      <xdr:col>102</xdr:col>
      <xdr:colOff>165100</xdr:colOff>
      <xdr:row>83</xdr:row>
      <xdr:rowOff>168911</xdr:rowOff>
    </xdr:to>
    <xdr:sp macro="" textlink="">
      <xdr:nvSpPr>
        <xdr:cNvPr id="546" name="フローチャート: 判断 545">
          <a:extLst>
            <a:ext uri="{FF2B5EF4-FFF2-40B4-BE49-F238E27FC236}">
              <a16:creationId xmlns:a16="http://schemas.microsoft.com/office/drawing/2014/main" id="{E25E9C20-5FFA-47F3-94EA-076DBF3A4108}"/>
            </a:ext>
          </a:extLst>
        </xdr:cNvPr>
        <xdr:cNvSpPr/>
      </xdr:nvSpPr>
      <xdr:spPr>
        <a:xfrm>
          <a:off x="17551400" y="137769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47" name="テキスト ボックス 546">
          <a:extLst>
            <a:ext uri="{FF2B5EF4-FFF2-40B4-BE49-F238E27FC236}">
              <a16:creationId xmlns:a16="http://schemas.microsoft.com/office/drawing/2014/main" id="{EC8E7375-98EC-42B2-97D6-0A040AC9C42D}"/>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48" name="テキスト ボックス 547">
          <a:extLst>
            <a:ext uri="{FF2B5EF4-FFF2-40B4-BE49-F238E27FC236}">
              <a16:creationId xmlns:a16="http://schemas.microsoft.com/office/drawing/2014/main" id="{7D437942-A475-4449-9909-DCB99C90363B}"/>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49" name="テキスト ボックス 548">
          <a:extLst>
            <a:ext uri="{FF2B5EF4-FFF2-40B4-BE49-F238E27FC236}">
              <a16:creationId xmlns:a16="http://schemas.microsoft.com/office/drawing/2014/main" id="{307389AB-7B02-41ED-BEB7-4D1965A6F48D}"/>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50" name="テキスト ボックス 549">
          <a:extLst>
            <a:ext uri="{FF2B5EF4-FFF2-40B4-BE49-F238E27FC236}">
              <a16:creationId xmlns:a16="http://schemas.microsoft.com/office/drawing/2014/main" id="{6D32FB43-FEDA-401D-97E0-CC5476664690}"/>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51" name="テキスト ボックス 550">
          <a:extLst>
            <a:ext uri="{FF2B5EF4-FFF2-40B4-BE49-F238E27FC236}">
              <a16:creationId xmlns:a16="http://schemas.microsoft.com/office/drawing/2014/main" id="{9867DF49-F915-45CC-A531-369C7DD387AE}"/>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151130</xdr:rowOff>
    </xdr:from>
    <xdr:to>
      <xdr:col>116</xdr:col>
      <xdr:colOff>114300</xdr:colOff>
      <xdr:row>84</xdr:row>
      <xdr:rowOff>81280</xdr:rowOff>
    </xdr:to>
    <xdr:sp macro="" textlink="">
      <xdr:nvSpPr>
        <xdr:cNvPr id="552" name="楕円 551">
          <a:extLst>
            <a:ext uri="{FF2B5EF4-FFF2-40B4-BE49-F238E27FC236}">
              <a16:creationId xmlns:a16="http://schemas.microsoft.com/office/drawing/2014/main" id="{6E9E5E68-5A5C-4590-8573-2591C0999B89}"/>
            </a:ext>
          </a:extLst>
        </xdr:cNvPr>
        <xdr:cNvSpPr/>
      </xdr:nvSpPr>
      <xdr:spPr>
        <a:xfrm>
          <a:off x="19900900" y="138607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129557</xdr:rowOff>
    </xdr:from>
    <xdr:ext cx="469744" cy="259045"/>
    <xdr:sp macro="" textlink="">
      <xdr:nvSpPr>
        <xdr:cNvPr id="553" name="【児童館】&#10;一人当たり面積該当値テキスト">
          <a:extLst>
            <a:ext uri="{FF2B5EF4-FFF2-40B4-BE49-F238E27FC236}">
              <a16:creationId xmlns:a16="http://schemas.microsoft.com/office/drawing/2014/main" id="{0F09BE5B-16D4-4827-A793-6A0D0008CDD3}"/>
            </a:ext>
          </a:extLst>
        </xdr:cNvPr>
        <xdr:cNvSpPr txBox="1"/>
      </xdr:nvSpPr>
      <xdr:spPr>
        <a:xfrm>
          <a:off x="19989800" y="13839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162561</xdr:rowOff>
    </xdr:from>
    <xdr:to>
      <xdr:col>112</xdr:col>
      <xdr:colOff>38100</xdr:colOff>
      <xdr:row>84</xdr:row>
      <xdr:rowOff>92711</xdr:rowOff>
    </xdr:to>
    <xdr:sp macro="" textlink="">
      <xdr:nvSpPr>
        <xdr:cNvPr id="554" name="楕円 553">
          <a:extLst>
            <a:ext uri="{FF2B5EF4-FFF2-40B4-BE49-F238E27FC236}">
              <a16:creationId xmlns:a16="http://schemas.microsoft.com/office/drawing/2014/main" id="{CA579DC5-AC36-4B94-B58A-D7869C18278D}"/>
            </a:ext>
          </a:extLst>
        </xdr:cNvPr>
        <xdr:cNvSpPr/>
      </xdr:nvSpPr>
      <xdr:spPr>
        <a:xfrm>
          <a:off x="19157950" y="1387221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30480</xdr:rowOff>
    </xdr:from>
    <xdr:to>
      <xdr:col>116</xdr:col>
      <xdr:colOff>63500</xdr:colOff>
      <xdr:row>84</xdr:row>
      <xdr:rowOff>41911</xdr:rowOff>
    </xdr:to>
    <xdr:cxnSp macro="">
      <xdr:nvCxnSpPr>
        <xdr:cNvPr id="555" name="直線コネクタ 554">
          <a:extLst>
            <a:ext uri="{FF2B5EF4-FFF2-40B4-BE49-F238E27FC236}">
              <a16:creationId xmlns:a16="http://schemas.microsoft.com/office/drawing/2014/main" id="{F28350AE-6EE2-4820-BA7C-94A192D2373D}"/>
            </a:ext>
          </a:extLst>
        </xdr:cNvPr>
        <xdr:cNvCxnSpPr/>
      </xdr:nvCxnSpPr>
      <xdr:spPr>
        <a:xfrm flipV="1">
          <a:off x="19202400" y="13905230"/>
          <a:ext cx="7493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2539</xdr:rowOff>
    </xdr:from>
    <xdr:to>
      <xdr:col>107</xdr:col>
      <xdr:colOff>101600</xdr:colOff>
      <xdr:row>84</xdr:row>
      <xdr:rowOff>104139</xdr:rowOff>
    </xdr:to>
    <xdr:sp macro="" textlink="">
      <xdr:nvSpPr>
        <xdr:cNvPr id="556" name="楕円 555">
          <a:extLst>
            <a:ext uri="{FF2B5EF4-FFF2-40B4-BE49-F238E27FC236}">
              <a16:creationId xmlns:a16="http://schemas.microsoft.com/office/drawing/2014/main" id="{F1F7C9F9-1ECD-4AB8-8CA0-A9C232E20455}"/>
            </a:ext>
          </a:extLst>
        </xdr:cNvPr>
        <xdr:cNvSpPr/>
      </xdr:nvSpPr>
      <xdr:spPr>
        <a:xfrm>
          <a:off x="18345150" y="13877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41911</xdr:rowOff>
    </xdr:from>
    <xdr:to>
      <xdr:col>111</xdr:col>
      <xdr:colOff>177800</xdr:colOff>
      <xdr:row>84</xdr:row>
      <xdr:rowOff>53339</xdr:rowOff>
    </xdr:to>
    <xdr:cxnSp macro="">
      <xdr:nvCxnSpPr>
        <xdr:cNvPr id="557" name="直線コネクタ 556">
          <a:extLst>
            <a:ext uri="{FF2B5EF4-FFF2-40B4-BE49-F238E27FC236}">
              <a16:creationId xmlns:a16="http://schemas.microsoft.com/office/drawing/2014/main" id="{83860534-8B1E-4604-A103-F8D83181C671}"/>
            </a:ext>
          </a:extLst>
        </xdr:cNvPr>
        <xdr:cNvCxnSpPr/>
      </xdr:nvCxnSpPr>
      <xdr:spPr>
        <a:xfrm flipV="1">
          <a:off x="18395950" y="13916661"/>
          <a:ext cx="806450" cy="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21607</xdr:rowOff>
    </xdr:from>
    <xdr:ext cx="469744" cy="259045"/>
    <xdr:sp macro="" textlink="">
      <xdr:nvSpPr>
        <xdr:cNvPr id="558" name="n_1aveValue【児童館】&#10;一人当たり面積">
          <a:extLst>
            <a:ext uri="{FF2B5EF4-FFF2-40B4-BE49-F238E27FC236}">
              <a16:creationId xmlns:a16="http://schemas.microsoft.com/office/drawing/2014/main" id="{AEC76A6D-26E1-4D80-BE8C-5BDFDEBCD15D}"/>
            </a:ext>
          </a:extLst>
        </xdr:cNvPr>
        <xdr:cNvSpPr txBox="1"/>
      </xdr:nvSpPr>
      <xdr:spPr>
        <a:xfrm>
          <a:off x="18980227" y="13566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10177</xdr:rowOff>
    </xdr:from>
    <xdr:ext cx="469744" cy="259045"/>
    <xdr:sp macro="" textlink="">
      <xdr:nvSpPr>
        <xdr:cNvPr id="559" name="n_2aveValue【児童館】&#10;一人当たり面積">
          <a:extLst>
            <a:ext uri="{FF2B5EF4-FFF2-40B4-BE49-F238E27FC236}">
              <a16:creationId xmlns:a16="http://schemas.microsoft.com/office/drawing/2014/main" id="{C925DF2D-721B-44B8-B444-24042153A290}"/>
            </a:ext>
          </a:extLst>
        </xdr:cNvPr>
        <xdr:cNvSpPr txBox="1"/>
      </xdr:nvSpPr>
      <xdr:spPr>
        <a:xfrm>
          <a:off x="18180127" y="1355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13988</xdr:rowOff>
    </xdr:from>
    <xdr:ext cx="469744" cy="259045"/>
    <xdr:sp macro="" textlink="">
      <xdr:nvSpPr>
        <xdr:cNvPr id="560" name="n_3aveValue【児童館】&#10;一人当たり面積">
          <a:extLst>
            <a:ext uri="{FF2B5EF4-FFF2-40B4-BE49-F238E27FC236}">
              <a16:creationId xmlns:a16="http://schemas.microsoft.com/office/drawing/2014/main" id="{00470E55-118B-48E7-A605-3AA47F0FA021}"/>
            </a:ext>
          </a:extLst>
        </xdr:cNvPr>
        <xdr:cNvSpPr txBox="1"/>
      </xdr:nvSpPr>
      <xdr:spPr>
        <a:xfrm>
          <a:off x="17386377" y="13558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84</xdr:row>
      <xdr:rowOff>83838</xdr:rowOff>
    </xdr:from>
    <xdr:ext cx="469744" cy="259045"/>
    <xdr:sp macro="" textlink="">
      <xdr:nvSpPr>
        <xdr:cNvPr id="561" name="n_1mainValue【児童館】&#10;一人当たり面積">
          <a:extLst>
            <a:ext uri="{FF2B5EF4-FFF2-40B4-BE49-F238E27FC236}">
              <a16:creationId xmlns:a16="http://schemas.microsoft.com/office/drawing/2014/main" id="{F3A69706-28DB-4A65-A6FA-3B03090F6984}"/>
            </a:ext>
          </a:extLst>
        </xdr:cNvPr>
        <xdr:cNvSpPr txBox="1"/>
      </xdr:nvSpPr>
      <xdr:spPr>
        <a:xfrm>
          <a:off x="18980227" y="13958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95266</xdr:rowOff>
    </xdr:from>
    <xdr:ext cx="469744" cy="259045"/>
    <xdr:sp macro="" textlink="">
      <xdr:nvSpPr>
        <xdr:cNvPr id="562" name="n_2mainValue【児童館】&#10;一人当たり面積">
          <a:extLst>
            <a:ext uri="{FF2B5EF4-FFF2-40B4-BE49-F238E27FC236}">
              <a16:creationId xmlns:a16="http://schemas.microsoft.com/office/drawing/2014/main" id="{54A910BF-2190-4220-936F-93F8AD4E199D}"/>
            </a:ext>
          </a:extLst>
        </xdr:cNvPr>
        <xdr:cNvSpPr txBox="1"/>
      </xdr:nvSpPr>
      <xdr:spPr>
        <a:xfrm>
          <a:off x="18180127" y="13970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63" name="正方形/長方形 562">
          <a:extLst>
            <a:ext uri="{FF2B5EF4-FFF2-40B4-BE49-F238E27FC236}">
              <a16:creationId xmlns:a16="http://schemas.microsoft.com/office/drawing/2014/main" id="{AD37EBF9-D9A2-4CAC-9DC4-89A132783680}"/>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64" name="正方形/長方形 563">
          <a:extLst>
            <a:ext uri="{FF2B5EF4-FFF2-40B4-BE49-F238E27FC236}">
              <a16:creationId xmlns:a16="http://schemas.microsoft.com/office/drawing/2014/main" id="{720E99FB-2494-43E6-933D-936A3DE5BACC}"/>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65" name="正方形/長方形 564">
          <a:extLst>
            <a:ext uri="{FF2B5EF4-FFF2-40B4-BE49-F238E27FC236}">
              <a16:creationId xmlns:a16="http://schemas.microsoft.com/office/drawing/2014/main" id="{B831EF57-C4E4-4851-B62D-B4620AF58B6A}"/>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66" name="正方形/長方形 565">
          <a:extLst>
            <a:ext uri="{FF2B5EF4-FFF2-40B4-BE49-F238E27FC236}">
              <a16:creationId xmlns:a16="http://schemas.microsoft.com/office/drawing/2014/main" id="{8F1CF6E6-6A2B-4916-A08C-226C5D2B2074}"/>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67" name="正方形/長方形 566">
          <a:extLst>
            <a:ext uri="{FF2B5EF4-FFF2-40B4-BE49-F238E27FC236}">
              <a16:creationId xmlns:a16="http://schemas.microsoft.com/office/drawing/2014/main" id="{246443FA-A050-4248-81FA-DC3909B2831C}"/>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68" name="正方形/長方形 567">
          <a:extLst>
            <a:ext uri="{FF2B5EF4-FFF2-40B4-BE49-F238E27FC236}">
              <a16:creationId xmlns:a16="http://schemas.microsoft.com/office/drawing/2014/main" id="{A7B1A65F-1685-4824-B8BD-66284CC12C2C}"/>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69" name="正方形/長方形 568">
          <a:extLst>
            <a:ext uri="{FF2B5EF4-FFF2-40B4-BE49-F238E27FC236}">
              <a16:creationId xmlns:a16="http://schemas.microsoft.com/office/drawing/2014/main" id="{0DCB0844-3349-486A-B6D9-D56C03AA843A}"/>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70" name="正方形/長方形 569">
          <a:extLst>
            <a:ext uri="{FF2B5EF4-FFF2-40B4-BE49-F238E27FC236}">
              <a16:creationId xmlns:a16="http://schemas.microsoft.com/office/drawing/2014/main" id="{E1F9D2E0-4EF4-4DDB-97A9-F4F09D706D79}"/>
            </a:ext>
          </a:extLst>
        </xdr:cNvPr>
        <xdr:cNvSpPr/>
      </xdr:nvSpPr>
      <xdr:spPr>
        <a:xfrm>
          <a:off x="1120775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571" name="正方形/長方形 570">
          <a:extLst>
            <a:ext uri="{FF2B5EF4-FFF2-40B4-BE49-F238E27FC236}">
              <a16:creationId xmlns:a16="http://schemas.microsoft.com/office/drawing/2014/main" id="{6B4B6B51-0E54-4DA0-BB44-43180DEA622C}"/>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72" name="正方形/長方形 571">
          <a:extLst>
            <a:ext uri="{FF2B5EF4-FFF2-40B4-BE49-F238E27FC236}">
              <a16:creationId xmlns:a16="http://schemas.microsoft.com/office/drawing/2014/main" id="{C846DF97-531A-4043-9A8F-D3C6D1BF3EB1}"/>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73" name="正方形/長方形 572">
          <a:extLst>
            <a:ext uri="{FF2B5EF4-FFF2-40B4-BE49-F238E27FC236}">
              <a16:creationId xmlns:a16="http://schemas.microsoft.com/office/drawing/2014/main" id="{11BDE71D-C5CE-4248-B9C8-4F3ED59EB629}"/>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74" name="正方形/長方形 573">
          <a:extLst>
            <a:ext uri="{FF2B5EF4-FFF2-40B4-BE49-F238E27FC236}">
              <a16:creationId xmlns:a16="http://schemas.microsoft.com/office/drawing/2014/main" id="{EA514A8F-5900-4B89-8ED3-A1B27D8E57C2}"/>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75" name="正方形/長方形 574">
          <a:extLst>
            <a:ext uri="{FF2B5EF4-FFF2-40B4-BE49-F238E27FC236}">
              <a16:creationId xmlns:a16="http://schemas.microsoft.com/office/drawing/2014/main" id="{D133EF53-7791-46EC-945E-16812B46E577}"/>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76" name="正方形/長方形 575">
          <a:extLst>
            <a:ext uri="{FF2B5EF4-FFF2-40B4-BE49-F238E27FC236}">
              <a16:creationId xmlns:a16="http://schemas.microsoft.com/office/drawing/2014/main" id="{DDED3014-5322-4C63-9667-0F544496263C}"/>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77" name="正方形/長方形 576">
          <a:extLst>
            <a:ext uri="{FF2B5EF4-FFF2-40B4-BE49-F238E27FC236}">
              <a16:creationId xmlns:a16="http://schemas.microsoft.com/office/drawing/2014/main" id="{12CE77C7-D5E8-4994-83FF-033BDAD3D860}"/>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78" name="正方形/長方形 577">
          <a:extLst>
            <a:ext uri="{FF2B5EF4-FFF2-40B4-BE49-F238E27FC236}">
              <a16:creationId xmlns:a16="http://schemas.microsoft.com/office/drawing/2014/main" id="{06072BD7-15D1-4A2D-B5F7-8005D4A95FC9}"/>
            </a:ext>
          </a:extLst>
        </xdr:cNvPr>
        <xdr:cNvSpPr/>
      </xdr:nvSpPr>
      <xdr:spPr>
        <a:xfrm>
          <a:off x="164592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579" name="正方形/長方形 578">
          <a:extLst>
            <a:ext uri="{FF2B5EF4-FFF2-40B4-BE49-F238E27FC236}">
              <a16:creationId xmlns:a16="http://schemas.microsoft.com/office/drawing/2014/main" id="{86E8AD72-075E-4AC1-A452-DAFA19B4A9D5}"/>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80" name="正方形/長方形 579">
          <a:extLst>
            <a:ext uri="{FF2B5EF4-FFF2-40B4-BE49-F238E27FC236}">
              <a16:creationId xmlns:a16="http://schemas.microsoft.com/office/drawing/2014/main" id="{355FED8D-59E3-4F48-9D15-CC7C1F47CFFF}"/>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81" name="テキスト ボックス 580">
          <a:extLst>
            <a:ext uri="{FF2B5EF4-FFF2-40B4-BE49-F238E27FC236}">
              <a16:creationId xmlns:a16="http://schemas.microsoft.com/office/drawing/2014/main" id="{5639AFD4-0472-4447-81F5-1401DED0AF4A}"/>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内平均と比較して有形固定資産減価償却率が高い公共施設等は、道路、橋りょう、保育所、児童館となっている。また、一人当たり延長や面積、有形固定資産額については、概ねすべての公共施設等について類似団体内平均を下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橋りょうについては、定期的に点検を行いながら、順次、改修・長寿命化を実施しているところであり、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年度から平成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年度にかけては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老朽化した門前橋の架替え等を実施し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ポイント減少したものの、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未だに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類似団体内平均を大幅に上回っている。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令和元年度から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年をかけて老朽化した２つの橋りょうを架替えする予定であ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今後も財政状況を勘案しながら、計画的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改修や長寿命化を実施していく。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また、保育所については、築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年を経過し老朽化が進んでいる。令和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年度以降に耐震補強工事を予定していることから、耐震化と併せて改修・長寿命化も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実施</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していく。　</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一方、公営住宅については、平成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年度に２団地を建替えしたことにより、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類似団体内平均をやや下回っている。しかしながら、築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年を超えている公営住宅を多く抱えていることから、建替えや長寿命化、除却、複合化など総合的に検討し計画的に実施していく。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7D5A0823-4ED9-44CE-A1C0-FB6B5A4779D3}"/>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26456F16-B129-4E69-9EFF-BF7F1DCA42B7}"/>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8A30B8E6-6FFC-44EF-8EFD-C32B7256BC4B}"/>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47745E20-2912-4682-A695-D984C7E8FD19}"/>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京都府和束町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3D39C9CE-AC41-4A27-8F8D-1973A1668AE4}"/>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B646099F-0A2B-4C39-A0A0-FF009B8ED471}"/>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61B0943B-CF89-4472-B8FE-ABD610AE2C69}"/>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D5210164-2F63-4BE1-884F-32B15B48E6F0}"/>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F1A5260A-AAFF-48B2-A221-A889F10EA53D}"/>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75724DD5-08CB-4C04-B2FD-36E1B0504B24}"/>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3,962
3,940
64.93
3,257,733
3,102,221
125,845
2,004,061
3,601,726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A6FB9E0-5D70-4DB4-AC0F-95875081D134}"/>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7DA39255-52EC-455F-AF4E-CB8255F379A9}"/>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206F6CBB-6747-4F0B-BDEC-3D2C13B0C3CA}"/>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11.3
71.0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83E78656-7AC7-401F-8AF8-F34CB47A2041}"/>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2699EC3C-A971-4292-AA6A-E437A285AE75}"/>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DB61420E-62D3-4878-9084-3C49F1E48A00}"/>
            </a:ext>
          </a:extLst>
        </xdr:cNvPr>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C41815AE-D37B-46FA-B056-061503B28189}"/>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816255EA-CE95-4D53-8B49-2469B124E1F6}"/>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33F5111B-642B-43C4-82F0-99E668EBAF89}"/>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1BC4DA4E-66DD-4CFB-8CA4-8A499D1D05DC}"/>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99D88781-50A0-4383-8FED-BE9E66D2D58B}"/>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2981E081-63BE-4048-8F1C-9544DB0020AF}"/>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CEEC7025-892C-4036-9F0D-83DB2C39571C}"/>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373DCE98-D11C-4A6D-855C-5E17219EF062}"/>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D07B4CA4-2CC1-4B6F-8D56-9AEFB71A1A34}"/>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B145ADD5-ADC7-4A06-8891-FCE592EEDF46}"/>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C271BB7F-85BF-4246-98B4-70382B61AA1C}"/>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CC053FC9-3458-48A3-9D7D-A83C8019694B}"/>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EDC15CF7-7A51-4FA1-9795-A4A5EE1E6F58}"/>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C6CA7BE0-9691-4990-970D-5A008297D79A}"/>
            </a:ext>
          </a:extLst>
        </xdr:cNvPr>
        <xdr:cNvSpPr txBox="1"/>
      </xdr:nvSpPr>
      <xdr:spPr>
        <a:xfrm>
          <a:off x="641350" y="330835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63C34C54-8BF7-4276-838C-B5B287863787}"/>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3C1D8B13-95AE-40A9-AB59-E24F4C9D012D}"/>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A6435348-ECAA-426F-8BB2-E59517C94E6C}"/>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1A3D0010-DACE-4087-B85C-7D2C422987A0}"/>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417905C7-4199-4690-86CF-7276DD7D7C28}"/>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6E8A8585-FE41-485C-B455-94A05922BCC9}"/>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CF769B43-BBB4-4F2A-9EEE-9BB0B4538551}"/>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26CE07C1-0D19-4806-B832-ADD094FA9F21}"/>
            </a:ext>
          </a:extLst>
        </xdr:cNvPr>
        <xdr:cNvSpPr/>
      </xdr:nvSpPr>
      <xdr:spPr>
        <a:xfrm>
          <a:off x="685800" y="51435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a:extLst>
            <a:ext uri="{FF2B5EF4-FFF2-40B4-BE49-F238E27FC236}">
              <a16:creationId xmlns:a16="http://schemas.microsoft.com/office/drawing/2014/main" id="{EB3277AB-492A-44C0-920D-48D9487687FE}"/>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a:extLst>
            <a:ext uri="{FF2B5EF4-FFF2-40B4-BE49-F238E27FC236}">
              <a16:creationId xmlns:a16="http://schemas.microsoft.com/office/drawing/2014/main" id="{0DF31C3C-8A47-434B-A270-56E065C1EA48}"/>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a:extLst>
            <a:ext uri="{FF2B5EF4-FFF2-40B4-BE49-F238E27FC236}">
              <a16:creationId xmlns:a16="http://schemas.microsoft.com/office/drawing/2014/main" id="{90993557-3417-4E91-B241-B78FA89964C7}"/>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a:extLst>
            <a:ext uri="{FF2B5EF4-FFF2-40B4-BE49-F238E27FC236}">
              <a16:creationId xmlns:a16="http://schemas.microsoft.com/office/drawing/2014/main" id="{A5D228E5-19CA-4A46-9F6B-BA827B2BB258}"/>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a:extLst>
            <a:ext uri="{FF2B5EF4-FFF2-40B4-BE49-F238E27FC236}">
              <a16:creationId xmlns:a16="http://schemas.microsoft.com/office/drawing/2014/main" id="{D731BF60-E5EC-4C18-8AF2-AD54D4B5F666}"/>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a:extLst>
            <a:ext uri="{FF2B5EF4-FFF2-40B4-BE49-F238E27FC236}">
              <a16:creationId xmlns:a16="http://schemas.microsoft.com/office/drawing/2014/main" id="{3464D6CF-F541-4B08-AFC4-EF2718BCAD90}"/>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a:extLst>
            <a:ext uri="{FF2B5EF4-FFF2-40B4-BE49-F238E27FC236}">
              <a16:creationId xmlns:a16="http://schemas.microsoft.com/office/drawing/2014/main" id="{CA18D2D6-18C5-479E-8D1E-25DF562F0953}"/>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a:extLst>
            <a:ext uri="{FF2B5EF4-FFF2-40B4-BE49-F238E27FC236}">
              <a16:creationId xmlns:a16="http://schemas.microsoft.com/office/drawing/2014/main" id="{29DB39E8-AF0F-444E-BABE-A1A3005E7F30}"/>
            </a:ext>
          </a:extLst>
        </xdr:cNvPr>
        <xdr:cNvSpPr/>
      </xdr:nvSpPr>
      <xdr:spPr>
        <a:xfrm>
          <a:off x="5956300" y="51435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a:extLst>
            <a:ext uri="{FF2B5EF4-FFF2-40B4-BE49-F238E27FC236}">
              <a16:creationId xmlns:a16="http://schemas.microsoft.com/office/drawing/2014/main" id="{B291105D-8992-4ED9-BDD1-B8AA8CF43590}"/>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a:extLst>
            <a:ext uri="{FF2B5EF4-FFF2-40B4-BE49-F238E27FC236}">
              <a16:creationId xmlns:a16="http://schemas.microsoft.com/office/drawing/2014/main" id="{B4BC9A3C-962C-4938-8BCF-FB5BB83AD28B}"/>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a:extLst>
            <a:ext uri="{FF2B5EF4-FFF2-40B4-BE49-F238E27FC236}">
              <a16:creationId xmlns:a16="http://schemas.microsoft.com/office/drawing/2014/main" id="{42BD47AE-435C-4A22-B6DE-83BE9F136461}"/>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a:extLst>
            <a:ext uri="{FF2B5EF4-FFF2-40B4-BE49-F238E27FC236}">
              <a16:creationId xmlns:a16="http://schemas.microsoft.com/office/drawing/2014/main" id="{41E34FE5-7D95-4AAC-85D8-3C0603821064}"/>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a:extLst>
            <a:ext uri="{FF2B5EF4-FFF2-40B4-BE49-F238E27FC236}">
              <a16:creationId xmlns:a16="http://schemas.microsoft.com/office/drawing/2014/main" id="{19AC2DD0-3CCF-49DA-80DC-E58B40C32B44}"/>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a:extLst>
            <a:ext uri="{FF2B5EF4-FFF2-40B4-BE49-F238E27FC236}">
              <a16:creationId xmlns:a16="http://schemas.microsoft.com/office/drawing/2014/main" id="{70575D83-5A33-4D0F-85C1-72B1EA85D69C}"/>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a:extLst>
            <a:ext uri="{FF2B5EF4-FFF2-40B4-BE49-F238E27FC236}">
              <a16:creationId xmlns:a16="http://schemas.microsoft.com/office/drawing/2014/main" id="{22B8823C-8C6E-47A6-8D8F-A6495F788682}"/>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a:extLst>
            <a:ext uri="{FF2B5EF4-FFF2-40B4-BE49-F238E27FC236}">
              <a16:creationId xmlns:a16="http://schemas.microsoft.com/office/drawing/2014/main" id="{04CA93D8-4350-4A9A-947C-2E792F6ABF78}"/>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a:extLst>
            <a:ext uri="{FF2B5EF4-FFF2-40B4-BE49-F238E27FC236}">
              <a16:creationId xmlns:a16="http://schemas.microsoft.com/office/drawing/2014/main" id="{684DEDFA-9314-4C40-9BB3-8BE92D4DDC34}"/>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a:extLst>
            <a:ext uri="{FF2B5EF4-FFF2-40B4-BE49-F238E27FC236}">
              <a16:creationId xmlns:a16="http://schemas.microsoft.com/office/drawing/2014/main" id="{72255667-57FE-4B08-A7DE-C463E114A287}"/>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58" name="テキスト ボックス 57">
          <a:extLst>
            <a:ext uri="{FF2B5EF4-FFF2-40B4-BE49-F238E27FC236}">
              <a16:creationId xmlns:a16="http://schemas.microsoft.com/office/drawing/2014/main" id="{6D93D2D1-45F8-474D-B2F8-C214878F33D6}"/>
            </a:ext>
          </a:extLst>
        </xdr:cNvPr>
        <xdr:cNvSpPr txBox="1"/>
      </xdr:nvSpPr>
      <xdr:spPr>
        <a:xfrm>
          <a:off x="384961" y="108813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59" name="直線コネクタ 58">
          <a:extLst>
            <a:ext uri="{FF2B5EF4-FFF2-40B4-BE49-F238E27FC236}">
              <a16:creationId xmlns:a16="http://schemas.microsoft.com/office/drawing/2014/main" id="{CC92594F-5D00-4079-9EC9-2ADE94C47415}"/>
            </a:ext>
          </a:extLst>
        </xdr:cNvPr>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60" name="テキスト ボックス 59">
          <a:extLst>
            <a:ext uri="{FF2B5EF4-FFF2-40B4-BE49-F238E27FC236}">
              <a16:creationId xmlns:a16="http://schemas.microsoft.com/office/drawing/2014/main" id="{E4D28439-E4E4-4116-8541-AAAB6FBF8ABF}"/>
            </a:ext>
          </a:extLst>
        </xdr:cNvPr>
        <xdr:cNvSpPr txBox="1"/>
      </xdr:nvSpPr>
      <xdr:spPr>
        <a:xfrm>
          <a:off x="339891" y="10513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1" name="直線コネクタ 60">
          <a:extLst>
            <a:ext uri="{FF2B5EF4-FFF2-40B4-BE49-F238E27FC236}">
              <a16:creationId xmlns:a16="http://schemas.microsoft.com/office/drawing/2014/main" id="{91AC2556-8E55-4274-8C74-2A61C73F3B35}"/>
            </a:ext>
          </a:extLst>
        </xdr:cNvPr>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2" name="テキスト ボックス 61">
          <a:extLst>
            <a:ext uri="{FF2B5EF4-FFF2-40B4-BE49-F238E27FC236}">
              <a16:creationId xmlns:a16="http://schemas.microsoft.com/office/drawing/2014/main" id="{2E694F14-B077-4642-A03C-1D55BC8B9044}"/>
            </a:ext>
          </a:extLst>
        </xdr:cNvPr>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3" name="直線コネクタ 62">
          <a:extLst>
            <a:ext uri="{FF2B5EF4-FFF2-40B4-BE49-F238E27FC236}">
              <a16:creationId xmlns:a16="http://schemas.microsoft.com/office/drawing/2014/main" id="{C2AC4CC2-3810-4A3A-A03A-BEDD1A05F449}"/>
            </a:ext>
          </a:extLst>
        </xdr:cNvPr>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4" name="テキスト ボックス 63">
          <a:extLst>
            <a:ext uri="{FF2B5EF4-FFF2-40B4-BE49-F238E27FC236}">
              <a16:creationId xmlns:a16="http://schemas.microsoft.com/office/drawing/2014/main" id="{561A0265-6447-4A3E-BFEB-42A9B8919C3F}"/>
            </a:ext>
          </a:extLst>
        </xdr:cNvPr>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5" name="直線コネクタ 64">
          <a:extLst>
            <a:ext uri="{FF2B5EF4-FFF2-40B4-BE49-F238E27FC236}">
              <a16:creationId xmlns:a16="http://schemas.microsoft.com/office/drawing/2014/main" id="{C8C8F3C1-6404-4A92-81E6-97A5A949D9C8}"/>
            </a:ext>
          </a:extLst>
        </xdr:cNvPr>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6" name="テキスト ボックス 65">
          <a:extLst>
            <a:ext uri="{FF2B5EF4-FFF2-40B4-BE49-F238E27FC236}">
              <a16:creationId xmlns:a16="http://schemas.microsoft.com/office/drawing/2014/main" id="{E6B1D3E2-04D4-48EE-90F7-D9210AD24244}"/>
            </a:ext>
          </a:extLst>
        </xdr:cNvPr>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7" name="直線コネクタ 66">
          <a:extLst>
            <a:ext uri="{FF2B5EF4-FFF2-40B4-BE49-F238E27FC236}">
              <a16:creationId xmlns:a16="http://schemas.microsoft.com/office/drawing/2014/main" id="{CE8285EB-FD54-48E8-96A0-A2FA6BD5074A}"/>
            </a:ext>
          </a:extLst>
        </xdr:cNvPr>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68" name="テキスト ボックス 67">
          <a:extLst>
            <a:ext uri="{FF2B5EF4-FFF2-40B4-BE49-F238E27FC236}">
              <a16:creationId xmlns:a16="http://schemas.microsoft.com/office/drawing/2014/main" id="{913F75A6-842A-4A78-A2EA-36CD74CE6428}"/>
            </a:ext>
          </a:extLst>
        </xdr:cNvPr>
        <xdr:cNvSpPr txBox="1"/>
      </xdr:nvSpPr>
      <xdr:spPr>
        <a:xfrm>
          <a:off x="27577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9" name="直線コネクタ 68">
          <a:extLst>
            <a:ext uri="{FF2B5EF4-FFF2-40B4-BE49-F238E27FC236}">
              <a16:creationId xmlns:a16="http://schemas.microsoft.com/office/drawing/2014/main" id="{617E0348-2E95-48AD-91C4-BE4703AF148D}"/>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70" name="テキスト ボックス 69">
          <a:extLst>
            <a:ext uri="{FF2B5EF4-FFF2-40B4-BE49-F238E27FC236}">
              <a16:creationId xmlns:a16="http://schemas.microsoft.com/office/drawing/2014/main" id="{62E6B157-F9FF-4A78-A180-B79D2C7E2D69}"/>
            </a:ext>
          </a:extLst>
        </xdr:cNvPr>
        <xdr:cNvSpPr txBox="1"/>
      </xdr:nvSpPr>
      <xdr:spPr>
        <a:xfrm>
          <a:off x="2757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1" name="【体育館・プール】&#10;有形固定資産減価償却率グラフ枠">
          <a:extLst>
            <a:ext uri="{FF2B5EF4-FFF2-40B4-BE49-F238E27FC236}">
              <a16:creationId xmlns:a16="http://schemas.microsoft.com/office/drawing/2014/main" id="{C6CC1262-B59D-41AB-A29F-78D3F5473907}"/>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64</xdr:row>
      <xdr:rowOff>74295</xdr:rowOff>
    </xdr:to>
    <xdr:cxnSp macro="">
      <xdr:nvCxnSpPr>
        <xdr:cNvPr id="72" name="直線コネクタ 71">
          <a:extLst>
            <a:ext uri="{FF2B5EF4-FFF2-40B4-BE49-F238E27FC236}">
              <a16:creationId xmlns:a16="http://schemas.microsoft.com/office/drawing/2014/main" id="{54952F31-81FE-4183-9569-2419AFBE1EEF}"/>
            </a:ext>
          </a:extLst>
        </xdr:cNvPr>
        <xdr:cNvCxnSpPr/>
      </xdr:nvCxnSpPr>
      <xdr:spPr>
        <a:xfrm flipV="1">
          <a:off x="4177665" y="9182100"/>
          <a:ext cx="0" cy="1464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78122</xdr:rowOff>
    </xdr:from>
    <xdr:ext cx="405111" cy="259045"/>
    <xdr:sp macro="" textlink="">
      <xdr:nvSpPr>
        <xdr:cNvPr id="73" name="【体育館・プール】&#10;有形固定資産減価償却率最小値テキスト">
          <a:extLst>
            <a:ext uri="{FF2B5EF4-FFF2-40B4-BE49-F238E27FC236}">
              <a16:creationId xmlns:a16="http://schemas.microsoft.com/office/drawing/2014/main" id="{E2CBB174-A05B-4FB4-8E3D-E2903A40AFD4}"/>
            </a:ext>
          </a:extLst>
        </xdr:cNvPr>
        <xdr:cNvSpPr txBox="1"/>
      </xdr:nvSpPr>
      <xdr:spPr>
        <a:xfrm>
          <a:off x="4216400" y="10650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74295</xdr:rowOff>
    </xdr:from>
    <xdr:to>
      <xdr:col>24</xdr:col>
      <xdr:colOff>152400</xdr:colOff>
      <xdr:row>64</xdr:row>
      <xdr:rowOff>74295</xdr:rowOff>
    </xdr:to>
    <xdr:cxnSp macro="">
      <xdr:nvCxnSpPr>
        <xdr:cNvPr id="74" name="直線コネクタ 73">
          <a:extLst>
            <a:ext uri="{FF2B5EF4-FFF2-40B4-BE49-F238E27FC236}">
              <a16:creationId xmlns:a16="http://schemas.microsoft.com/office/drawing/2014/main" id="{8B867AB6-A202-4BAE-8B5F-4AD9F204262B}"/>
            </a:ext>
          </a:extLst>
        </xdr:cNvPr>
        <xdr:cNvCxnSpPr/>
      </xdr:nvCxnSpPr>
      <xdr:spPr>
        <a:xfrm>
          <a:off x="4108450" y="106470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469744" cy="259045"/>
    <xdr:sp macro="" textlink="">
      <xdr:nvSpPr>
        <xdr:cNvPr id="75" name="【体育館・プール】&#10;有形固定資産減価償却率最大値テキスト">
          <a:extLst>
            <a:ext uri="{FF2B5EF4-FFF2-40B4-BE49-F238E27FC236}">
              <a16:creationId xmlns:a16="http://schemas.microsoft.com/office/drawing/2014/main" id="{503C2E04-59F1-4E16-A288-0448E982B674}"/>
            </a:ext>
          </a:extLst>
        </xdr:cNvPr>
        <xdr:cNvSpPr txBox="1"/>
      </xdr:nvSpPr>
      <xdr:spPr>
        <a:xfrm>
          <a:off x="4216400" y="8963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76" name="直線コネクタ 75">
          <a:extLst>
            <a:ext uri="{FF2B5EF4-FFF2-40B4-BE49-F238E27FC236}">
              <a16:creationId xmlns:a16="http://schemas.microsoft.com/office/drawing/2014/main" id="{E22CBD81-0909-4746-94D9-9F0F164ED28B}"/>
            </a:ext>
          </a:extLst>
        </xdr:cNvPr>
        <xdr:cNvCxnSpPr/>
      </xdr:nvCxnSpPr>
      <xdr:spPr>
        <a:xfrm>
          <a:off x="4108450" y="91821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125747</xdr:rowOff>
    </xdr:from>
    <xdr:ext cx="405111" cy="259045"/>
    <xdr:sp macro="" textlink="">
      <xdr:nvSpPr>
        <xdr:cNvPr id="77" name="【体育館・プール】&#10;有形固定資産減価償却率平均値テキスト">
          <a:extLst>
            <a:ext uri="{FF2B5EF4-FFF2-40B4-BE49-F238E27FC236}">
              <a16:creationId xmlns:a16="http://schemas.microsoft.com/office/drawing/2014/main" id="{639D2799-5BF9-4F27-9EFC-207E267140C7}"/>
            </a:ext>
          </a:extLst>
        </xdr:cNvPr>
        <xdr:cNvSpPr txBox="1"/>
      </xdr:nvSpPr>
      <xdr:spPr>
        <a:xfrm>
          <a:off x="4216400" y="97078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147320</xdr:rowOff>
    </xdr:from>
    <xdr:to>
      <xdr:col>24</xdr:col>
      <xdr:colOff>114300</xdr:colOff>
      <xdr:row>59</xdr:row>
      <xdr:rowOff>77470</xdr:rowOff>
    </xdr:to>
    <xdr:sp macro="" textlink="">
      <xdr:nvSpPr>
        <xdr:cNvPr id="78" name="フローチャート: 判断 77">
          <a:extLst>
            <a:ext uri="{FF2B5EF4-FFF2-40B4-BE49-F238E27FC236}">
              <a16:creationId xmlns:a16="http://schemas.microsoft.com/office/drawing/2014/main" id="{74D54946-D609-45DD-86B8-28B7F49A9FCD}"/>
            </a:ext>
          </a:extLst>
        </xdr:cNvPr>
        <xdr:cNvSpPr/>
      </xdr:nvSpPr>
      <xdr:spPr>
        <a:xfrm>
          <a:off x="4127500" y="972947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8255</xdr:rowOff>
    </xdr:from>
    <xdr:to>
      <xdr:col>20</xdr:col>
      <xdr:colOff>38100</xdr:colOff>
      <xdr:row>59</xdr:row>
      <xdr:rowOff>109855</xdr:rowOff>
    </xdr:to>
    <xdr:sp macro="" textlink="">
      <xdr:nvSpPr>
        <xdr:cNvPr id="79" name="フローチャート: 判断 78">
          <a:extLst>
            <a:ext uri="{FF2B5EF4-FFF2-40B4-BE49-F238E27FC236}">
              <a16:creationId xmlns:a16="http://schemas.microsoft.com/office/drawing/2014/main" id="{BAA22D92-0ED2-4782-815D-B973B337CCA1}"/>
            </a:ext>
          </a:extLst>
        </xdr:cNvPr>
        <xdr:cNvSpPr/>
      </xdr:nvSpPr>
      <xdr:spPr>
        <a:xfrm>
          <a:off x="3384550" y="975550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100982</xdr:rowOff>
    </xdr:from>
    <xdr:ext cx="405111" cy="259045"/>
    <xdr:sp macro="" textlink="">
      <xdr:nvSpPr>
        <xdr:cNvPr id="80" name="n_1aveValue【体育館・プール】&#10;有形固定資産減価償却率">
          <a:extLst>
            <a:ext uri="{FF2B5EF4-FFF2-40B4-BE49-F238E27FC236}">
              <a16:creationId xmlns:a16="http://schemas.microsoft.com/office/drawing/2014/main" id="{35BD273E-E788-451A-BCE0-B26B0D5DE1B2}"/>
            </a:ext>
          </a:extLst>
        </xdr:cNvPr>
        <xdr:cNvSpPr txBox="1"/>
      </xdr:nvSpPr>
      <xdr:spPr>
        <a:xfrm>
          <a:off x="3239144" y="9848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59</xdr:row>
      <xdr:rowOff>12065</xdr:rowOff>
    </xdr:from>
    <xdr:to>
      <xdr:col>15</xdr:col>
      <xdr:colOff>101600</xdr:colOff>
      <xdr:row>59</xdr:row>
      <xdr:rowOff>113665</xdr:rowOff>
    </xdr:to>
    <xdr:sp macro="" textlink="">
      <xdr:nvSpPr>
        <xdr:cNvPr id="81" name="フローチャート: 判断 80">
          <a:extLst>
            <a:ext uri="{FF2B5EF4-FFF2-40B4-BE49-F238E27FC236}">
              <a16:creationId xmlns:a16="http://schemas.microsoft.com/office/drawing/2014/main" id="{FFB75FB7-7D72-49EC-94D1-5421511254F5}"/>
            </a:ext>
          </a:extLst>
        </xdr:cNvPr>
        <xdr:cNvSpPr/>
      </xdr:nvSpPr>
      <xdr:spPr>
        <a:xfrm>
          <a:off x="2571750" y="9759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59</xdr:row>
      <xdr:rowOff>104792</xdr:rowOff>
    </xdr:from>
    <xdr:ext cx="405111" cy="259045"/>
    <xdr:sp macro="" textlink="">
      <xdr:nvSpPr>
        <xdr:cNvPr id="82" name="n_2aveValue【体育館・プール】&#10;有形固定資産減価償却率">
          <a:extLst>
            <a:ext uri="{FF2B5EF4-FFF2-40B4-BE49-F238E27FC236}">
              <a16:creationId xmlns:a16="http://schemas.microsoft.com/office/drawing/2014/main" id="{4E1958E7-CD40-4C50-8EAC-BCED52A69282}"/>
            </a:ext>
          </a:extLst>
        </xdr:cNvPr>
        <xdr:cNvSpPr txBox="1"/>
      </xdr:nvSpPr>
      <xdr:spPr>
        <a:xfrm>
          <a:off x="2439044" y="9852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59</xdr:row>
      <xdr:rowOff>29210</xdr:rowOff>
    </xdr:from>
    <xdr:to>
      <xdr:col>10</xdr:col>
      <xdr:colOff>165100</xdr:colOff>
      <xdr:row>59</xdr:row>
      <xdr:rowOff>130810</xdr:rowOff>
    </xdr:to>
    <xdr:sp macro="" textlink="">
      <xdr:nvSpPr>
        <xdr:cNvPr id="83" name="フローチャート: 判断 82">
          <a:extLst>
            <a:ext uri="{FF2B5EF4-FFF2-40B4-BE49-F238E27FC236}">
              <a16:creationId xmlns:a16="http://schemas.microsoft.com/office/drawing/2014/main" id="{CA4832A4-6B9B-4474-8129-9561B17D05EC}"/>
            </a:ext>
          </a:extLst>
        </xdr:cNvPr>
        <xdr:cNvSpPr/>
      </xdr:nvSpPr>
      <xdr:spPr>
        <a:xfrm>
          <a:off x="1778000" y="9776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57</xdr:row>
      <xdr:rowOff>147337</xdr:rowOff>
    </xdr:from>
    <xdr:ext cx="405111" cy="259045"/>
    <xdr:sp macro="" textlink="">
      <xdr:nvSpPr>
        <xdr:cNvPr id="84" name="n_3aveValue【体育館・プール】&#10;有形固定資産減価償却率">
          <a:extLst>
            <a:ext uri="{FF2B5EF4-FFF2-40B4-BE49-F238E27FC236}">
              <a16:creationId xmlns:a16="http://schemas.microsoft.com/office/drawing/2014/main" id="{F5308EAC-B9EF-4C16-B392-AA59D8FB719E}"/>
            </a:ext>
          </a:extLst>
        </xdr:cNvPr>
        <xdr:cNvSpPr txBox="1"/>
      </xdr:nvSpPr>
      <xdr:spPr>
        <a:xfrm>
          <a:off x="1645294" y="95643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04F561B7-8060-463A-9869-215FE0972A35}"/>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E3AF691B-F85D-443E-977F-818F5CFDEF09}"/>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14AD4877-356E-4A63-82C7-876ECEC9A1BA}"/>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AAD09DE0-0D27-4C9B-BD69-1ED9061E4BD4}"/>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a:extLst>
            <a:ext uri="{FF2B5EF4-FFF2-40B4-BE49-F238E27FC236}">
              <a16:creationId xmlns:a16="http://schemas.microsoft.com/office/drawing/2014/main" id="{AE5F253A-1022-47FB-ADCA-73C8221A3FAA}"/>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114935</xdr:rowOff>
    </xdr:from>
    <xdr:to>
      <xdr:col>24</xdr:col>
      <xdr:colOff>114300</xdr:colOff>
      <xdr:row>58</xdr:row>
      <xdr:rowOff>45085</xdr:rowOff>
    </xdr:to>
    <xdr:sp macro="" textlink="">
      <xdr:nvSpPr>
        <xdr:cNvPr id="90" name="楕円 89">
          <a:extLst>
            <a:ext uri="{FF2B5EF4-FFF2-40B4-BE49-F238E27FC236}">
              <a16:creationId xmlns:a16="http://schemas.microsoft.com/office/drawing/2014/main" id="{6D2529C1-0DBA-4D52-8A95-7932D69B1EAA}"/>
            </a:ext>
          </a:extLst>
        </xdr:cNvPr>
        <xdr:cNvSpPr/>
      </xdr:nvSpPr>
      <xdr:spPr>
        <a:xfrm>
          <a:off x="4127500" y="953198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137812</xdr:rowOff>
    </xdr:from>
    <xdr:ext cx="405111" cy="259045"/>
    <xdr:sp macro="" textlink="">
      <xdr:nvSpPr>
        <xdr:cNvPr id="91" name="【体育館・プール】&#10;有形固定資産減価償却率該当値テキスト">
          <a:extLst>
            <a:ext uri="{FF2B5EF4-FFF2-40B4-BE49-F238E27FC236}">
              <a16:creationId xmlns:a16="http://schemas.microsoft.com/office/drawing/2014/main" id="{C5313873-F837-4F7B-87DA-ACDA7601BA83}"/>
            </a:ext>
          </a:extLst>
        </xdr:cNvPr>
        <xdr:cNvSpPr txBox="1"/>
      </xdr:nvSpPr>
      <xdr:spPr>
        <a:xfrm>
          <a:off x="4216400" y="9389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151130</xdr:rowOff>
    </xdr:from>
    <xdr:to>
      <xdr:col>20</xdr:col>
      <xdr:colOff>38100</xdr:colOff>
      <xdr:row>58</xdr:row>
      <xdr:rowOff>81280</xdr:rowOff>
    </xdr:to>
    <xdr:sp macro="" textlink="">
      <xdr:nvSpPr>
        <xdr:cNvPr id="92" name="楕円 91">
          <a:extLst>
            <a:ext uri="{FF2B5EF4-FFF2-40B4-BE49-F238E27FC236}">
              <a16:creationId xmlns:a16="http://schemas.microsoft.com/office/drawing/2014/main" id="{4A4BD3F2-3F8A-4983-B4F2-B5D5D4750ADC}"/>
            </a:ext>
          </a:extLst>
        </xdr:cNvPr>
        <xdr:cNvSpPr/>
      </xdr:nvSpPr>
      <xdr:spPr>
        <a:xfrm>
          <a:off x="3384550" y="956818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165735</xdr:rowOff>
    </xdr:from>
    <xdr:to>
      <xdr:col>24</xdr:col>
      <xdr:colOff>63500</xdr:colOff>
      <xdr:row>58</xdr:row>
      <xdr:rowOff>30480</xdr:rowOff>
    </xdr:to>
    <xdr:cxnSp macro="">
      <xdr:nvCxnSpPr>
        <xdr:cNvPr id="93" name="直線コネクタ 92">
          <a:extLst>
            <a:ext uri="{FF2B5EF4-FFF2-40B4-BE49-F238E27FC236}">
              <a16:creationId xmlns:a16="http://schemas.microsoft.com/office/drawing/2014/main" id="{CAEB09ED-B689-41F7-82C3-0BC915FA8885}"/>
            </a:ext>
          </a:extLst>
        </xdr:cNvPr>
        <xdr:cNvCxnSpPr/>
      </xdr:nvCxnSpPr>
      <xdr:spPr>
        <a:xfrm flipV="1">
          <a:off x="3429000" y="9582785"/>
          <a:ext cx="749300" cy="29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147320</xdr:rowOff>
    </xdr:from>
    <xdr:to>
      <xdr:col>15</xdr:col>
      <xdr:colOff>101600</xdr:colOff>
      <xdr:row>58</xdr:row>
      <xdr:rowOff>77470</xdr:rowOff>
    </xdr:to>
    <xdr:sp macro="" textlink="">
      <xdr:nvSpPr>
        <xdr:cNvPr id="94" name="楕円 93">
          <a:extLst>
            <a:ext uri="{FF2B5EF4-FFF2-40B4-BE49-F238E27FC236}">
              <a16:creationId xmlns:a16="http://schemas.microsoft.com/office/drawing/2014/main" id="{733002CD-05AA-4F93-A7EC-7CE98AE8FFB8}"/>
            </a:ext>
          </a:extLst>
        </xdr:cNvPr>
        <xdr:cNvSpPr/>
      </xdr:nvSpPr>
      <xdr:spPr>
        <a:xfrm>
          <a:off x="2571750" y="95643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26670</xdr:rowOff>
    </xdr:from>
    <xdr:to>
      <xdr:col>19</xdr:col>
      <xdr:colOff>177800</xdr:colOff>
      <xdr:row>58</xdr:row>
      <xdr:rowOff>30480</xdr:rowOff>
    </xdr:to>
    <xdr:cxnSp macro="">
      <xdr:nvCxnSpPr>
        <xdr:cNvPr id="95" name="直線コネクタ 94">
          <a:extLst>
            <a:ext uri="{FF2B5EF4-FFF2-40B4-BE49-F238E27FC236}">
              <a16:creationId xmlns:a16="http://schemas.microsoft.com/office/drawing/2014/main" id="{73A3F607-0739-4573-B2D1-409D0D878027}"/>
            </a:ext>
          </a:extLst>
        </xdr:cNvPr>
        <xdr:cNvCxnSpPr/>
      </xdr:nvCxnSpPr>
      <xdr:spPr>
        <a:xfrm>
          <a:off x="2622550" y="9608820"/>
          <a:ext cx="80645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56</xdr:row>
      <xdr:rowOff>97807</xdr:rowOff>
    </xdr:from>
    <xdr:ext cx="405111" cy="259045"/>
    <xdr:sp macro="" textlink="">
      <xdr:nvSpPr>
        <xdr:cNvPr id="96" name="n_1mainValue【体育館・プール】&#10;有形固定資産減価償却率">
          <a:extLst>
            <a:ext uri="{FF2B5EF4-FFF2-40B4-BE49-F238E27FC236}">
              <a16:creationId xmlns:a16="http://schemas.microsoft.com/office/drawing/2014/main" id="{07359148-0EB6-4CD5-A27B-24A130329634}"/>
            </a:ext>
          </a:extLst>
        </xdr:cNvPr>
        <xdr:cNvSpPr txBox="1"/>
      </xdr:nvSpPr>
      <xdr:spPr>
        <a:xfrm>
          <a:off x="3239144" y="9349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93997</xdr:rowOff>
    </xdr:from>
    <xdr:ext cx="405111" cy="259045"/>
    <xdr:sp macro="" textlink="">
      <xdr:nvSpPr>
        <xdr:cNvPr id="97" name="n_2mainValue【体育館・プール】&#10;有形固定資産減価償却率">
          <a:extLst>
            <a:ext uri="{FF2B5EF4-FFF2-40B4-BE49-F238E27FC236}">
              <a16:creationId xmlns:a16="http://schemas.microsoft.com/office/drawing/2014/main" id="{B2F7BD14-933B-40D3-9054-850A4AFD7DCD}"/>
            </a:ext>
          </a:extLst>
        </xdr:cNvPr>
        <xdr:cNvSpPr txBox="1"/>
      </xdr:nvSpPr>
      <xdr:spPr>
        <a:xfrm>
          <a:off x="2439044" y="9345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98" name="正方形/長方形 97">
          <a:extLst>
            <a:ext uri="{FF2B5EF4-FFF2-40B4-BE49-F238E27FC236}">
              <a16:creationId xmlns:a16="http://schemas.microsoft.com/office/drawing/2014/main" id="{551A5973-4456-44E2-ACE5-40EF1E30993F}"/>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99" name="正方形/長方形 98">
          <a:extLst>
            <a:ext uri="{FF2B5EF4-FFF2-40B4-BE49-F238E27FC236}">
              <a16:creationId xmlns:a16="http://schemas.microsoft.com/office/drawing/2014/main" id="{05EFED58-21E3-4CC4-B098-1BCE2AE9AA76}"/>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0" name="正方形/長方形 99">
          <a:extLst>
            <a:ext uri="{FF2B5EF4-FFF2-40B4-BE49-F238E27FC236}">
              <a16:creationId xmlns:a16="http://schemas.microsoft.com/office/drawing/2014/main" id="{E2C7DA9E-DF87-41C2-89F7-45271FF5A5FA}"/>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1" name="正方形/長方形 100">
          <a:extLst>
            <a:ext uri="{FF2B5EF4-FFF2-40B4-BE49-F238E27FC236}">
              <a16:creationId xmlns:a16="http://schemas.microsoft.com/office/drawing/2014/main" id="{2352C583-8DCE-4239-A20F-37DFC7B394D8}"/>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2" name="正方形/長方形 101">
          <a:extLst>
            <a:ext uri="{FF2B5EF4-FFF2-40B4-BE49-F238E27FC236}">
              <a16:creationId xmlns:a16="http://schemas.microsoft.com/office/drawing/2014/main" id="{8950480C-DC09-41B0-BEF1-3A10327D4896}"/>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3" name="正方形/長方形 102">
          <a:extLst>
            <a:ext uri="{FF2B5EF4-FFF2-40B4-BE49-F238E27FC236}">
              <a16:creationId xmlns:a16="http://schemas.microsoft.com/office/drawing/2014/main" id="{C45DB8C9-F926-4B56-B96E-83245383A60F}"/>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4" name="正方形/長方形 103">
          <a:extLst>
            <a:ext uri="{FF2B5EF4-FFF2-40B4-BE49-F238E27FC236}">
              <a16:creationId xmlns:a16="http://schemas.microsoft.com/office/drawing/2014/main" id="{4C808BF1-4736-45AA-9A11-9671B0EF5427}"/>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5" name="正方形/長方形 104">
          <a:extLst>
            <a:ext uri="{FF2B5EF4-FFF2-40B4-BE49-F238E27FC236}">
              <a16:creationId xmlns:a16="http://schemas.microsoft.com/office/drawing/2014/main" id="{83081421-EAAD-4D9A-AADB-35FF94370230}"/>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6" name="テキスト ボックス 105">
          <a:extLst>
            <a:ext uri="{FF2B5EF4-FFF2-40B4-BE49-F238E27FC236}">
              <a16:creationId xmlns:a16="http://schemas.microsoft.com/office/drawing/2014/main" id="{B89DB847-5B36-43FA-B962-F9F0FF33C86A}"/>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07" name="直線コネクタ 106">
          <a:extLst>
            <a:ext uri="{FF2B5EF4-FFF2-40B4-BE49-F238E27FC236}">
              <a16:creationId xmlns:a16="http://schemas.microsoft.com/office/drawing/2014/main" id="{C1CBD345-94A1-4D7D-9B8A-93C172E28CD0}"/>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08" name="直線コネクタ 107">
          <a:extLst>
            <a:ext uri="{FF2B5EF4-FFF2-40B4-BE49-F238E27FC236}">
              <a16:creationId xmlns:a16="http://schemas.microsoft.com/office/drawing/2014/main" id="{A958AA35-2BBC-4B58-B168-27E9E3C0E1EF}"/>
            </a:ext>
          </a:extLst>
        </xdr:cNvPr>
        <xdr:cNvCxnSpPr/>
      </xdr:nvCxnSpPr>
      <xdr:spPr>
        <a:xfrm>
          <a:off x="5956300" y="1070337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109" name="テキスト ボックス 108">
          <a:extLst>
            <a:ext uri="{FF2B5EF4-FFF2-40B4-BE49-F238E27FC236}">
              <a16:creationId xmlns:a16="http://schemas.microsoft.com/office/drawing/2014/main" id="{A00D359C-D58D-4F92-864D-1C76D285799D}"/>
            </a:ext>
          </a:extLst>
        </xdr:cNvPr>
        <xdr:cNvSpPr txBox="1"/>
      </xdr:nvSpPr>
      <xdr:spPr>
        <a:xfrm>
          <a:off x="552722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10" name="直線コネクタ 109">
          <a:extLst>
            <a:ext uri="{FF2B5EF4-FFF2-40B4-BE49-F238E27FC236}">
              <a16:creationId xmlns:a16="http://schemas.microsoft.com/office/drawing/2014/main" id="{C0A93547-CD01-4BB5-AEBE-75E02C59FED3}"/>
            </a:ext>
          </a:extLst>
        </xdr:cNvPr>
        <xdr:cNvCxnSpPr/>
      </xdr:nvCxnSpPr>
      <xdr:spPr>
        <a:xfrm>
          <a:off x="5956300" y="103895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111" name="テキスト ボックス 110">
          <a:extLst>
            <a:ext uri="{FF2B5EF4-FFF2-40B4-BE49-F238E27FC236}">
              <a16:creationId xmlns:a16="http://schemas.microsoft.com/office/drawing/2014/main" id="{645C28DC-18C8-4B79-8A7B-FB87883F7AA2}"/>
            </a:ext>
          </a:extLst>
        </xdr:cNvPr>
        <xdr:cNvSpPr txBox="1"/>
      </xdr:nvSpPr>
      <xdr:spPr>
        <a:xfrm>
          <a:off x="5527221" y="102472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12" name="直線コネクタ 111">
          <a:extLst>
            <a:ext uri="{FF2B5EF4-FFF2-40B4-BE49-F238E27FC236}">
              <a16:creationId xmlns:a16="http://schemas.microsoft.com/office/drawing/2014/main" id="{DDF7C0A8-E639-430C-85AD-88289EC322FE}"/>
            </a:ext>
          </a:extLst>
        </xdr:cNvPr>
        <xdr:cNvCxnSpPr/>
      </xdr:nvCxnSpPr>
      <xdr:spPr>
        <a:xfrm>
          <a:off x="5956300" y="1007563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113" name="テキスト ボックス 112">
          <a:extLst>
            <a:ext uri="{FF2B5EF4-FFF2-40B4-BE49-F238E27FC236}">
              <a16:creationId xmlns:a16="http://schemas.microsoft.com/office/drawing/2014/main" id="{3F1A13AC-CA8B-4CAD-BD25-963C551727BE}"/>
            </a:ext>
          </a:extLst>
        </xdr:cNvPr>
        <xdr:cNvSpPr txBox="1"/>
      </xdr:nvSpPr>
      <xdr:spPr>
        <a:xfrm>
          <a:off x="5527221" y="993341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14" name="直線コネクタ 113">
          <a:extLst>
            <a:ext uri="{FF2B5EF4-FFF2-40B4-BE49-F238E27FC236}">
              <a16:creationId xmlns:a16="http://schemas.microsoft.com/office/drawing/2014/main" id="{CFE3DAC3-D712-44F0-AEEA-277FFE22B679}"/>
            </a:ext>
          </a:extLst>
        </xdr:cNvPr>
        <xdr:cNvCxnSpPr/>
      </xdr:nvCxnSpPr>
      <xdr:spPr>
        <a:xfrm>
          <a:off x="5956300" y="975541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115" name="テキスト ボックス 114">
          <a:extLst>
            <a:ext uri="{FF2B5EF4-FFF2-40B4-BE49-F238E27FC236}">
              <a16:creationId xmlns:a16="http://schemas.microsoft.com/office/drawing/2014/main" id="{CC01744C-335B-40E6-924F-CDEA1F7DD13E}"/>
            </a:ext>
          </a:extLst>
        </xdr:cNvPr>
        <xdr:cNvSpPr txBox="1"/>
      </xdr:nvSpPr>
      <xdr:spPr>
        <a:xfrm>
          <a:off x="5527221" y="961954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16" name="直線コネクタ 115">
          <a:extLst>
            <a:ext uri="{FF2B5EF4-FFF2-40B4-BE49-F238E27FC236}">
              <a16:creationId xmlns:a16="http://schemas.microsoft.com/office/drawing/2014/main" id="{130DF292-DE17-4579-8836-7259C8EA05D8}"/>
            </a:ext>
          </a:extLst>
        </xdr:cNvPr>
        <xdr:cNvCxnSpPr/>
      </xdr:nvCxnSpPr>
      <xdr:spPr>
        <a:xfrm>
          <a:off x="5956300" y="94415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117" name="テキスト ボックス 116">
          <a:extLst>
            <a:ext uri="{FF2B5EF4-FFF2-40B4-BE49-F238E27FC236}">
              <a16:creationId xmlns:a16="http://schemas.microsoft.com/office/drawing/2014/main" id="{DFA05770-6336-4CFD-B521-874FA9C7F029}"/>
            </a:ext>
          </a:extLst>
        </xdr:cNvPr>
        <xdr:cNvSpPr txBox="1"/>
      </xdr:nvSpPr>
      <xdr:spPr>
        <a:xfrm>
          <a:off x="5527221" y="93056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18" name="直線コネクタ 117">
          <a:extLst>
            <a:ext uri="{FF2B5EF4-FFF2-40B4-BE49-F238E27FC236}">
              <a16:creationId xmlns:a16="http://schemas.microsoft.com/office/drawing/2014/main" id="{5BBFAEC7-776B-4C6A-9CEB-A3AEE6F041D0}"/>
            </a:ext>
          </a:extLst>
        </xdr:cNvPr>
        <xdr:cNvCxnSpPr/>
      </xdr:nvCxnSpPr>
      <xdr:spPr>
        <a:xfrm>
          <a:off x="5956300" y="912767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70049</xdr:rowOff>
    </xdr:from>
    <xdr:ext cx="531299" cy="259045"/>
    <xdr:sp macro="" textlink="">
      <xdr:nvSpPr>
        <xdr:cNvPr id="119" name="テキスト ボックス 118">
          <a:extLst>
            <a:ext uri="{FF2B5EF4-FFF2-40B4-BE49-F238E27FC236}">
              <a16:creationId xmlns:a16="http://schemas.microsoft.com/office/drawing/2014/main" id="{9BD70436-3532-4418-98BE-FEAC8C613638}"/>
            </a:ext>
          </a:extLst>
        </xdr:cNvPr>
        <xdr:cNvSpPr txBox="1"/>
      </xdr:nvSpPr>
      <xdr:spPr>
        <a:xfrm>
          <a:off x="5482151" y="899179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0" name="直線コネクタ 119">
          <a:extLst>
            <a:ext uri="{FF2B5EF4-FFF2-40B4-BE49-F238E27FC236}">
              <a16:creationId xmlns:a16="http://schemas.microsoft.com/office/drawing/2014/main" id="{16146666-35A3-4F98-B6EC-6C5A064F94AB}"/>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86377</xdr:rowOff>
    </xdr:from>
    <xdr:ext cx="531299" cy="259045"/>
    <xdr:sp macro="" textlink="">
      <xdr:nvSpPr>
        <xdr:cNvPr id="121" name="テキスト ボックス 120">
          <a:extLst>
            <a:ext uri="{FF2B5EF4-FFF2-40B4-BE49-F238E27FC236}">
              <a16:creationId xmlns:a16="http://schemas.microsoft.com/office/drawing/2014/main" id="{3AAFED88-0A52-4E60-90A2-7A485EC6541E}"/>
            </a:ext>
          </a:extLst>
        </xdr:cNvPr>
        <xdr:cNvSpPr txBox="1"/>
      </xdr:nvSpPr>
      <xdr:spPr>
        <a:xfrm>
          <a:off x="5482151" y="8677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2" name="【体育館・プール】&#10;一人当たり面積グラフ枠">
          <a:extLst>
            <a:ext uri="{FF2B5EF4-FFF2-40B4-BE49-F238E27FC236}">
              <a16:creationId xmlns:a16="http://schemas.microsoft.com/office/drawing/2014/main" id="{84C6D427-97C6-48E3-862A-B48BBCEFAAEB}"/>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91766</xdr:rowOff>
    </xdr:from>
    <xdr:to>
      <xdr:col>54</xdr:col>
      <xdr:colOff>189865</xdr:colOff>
      <xdr:row>64</xdr:row>
      <xdr:rowOff>110708</xdr:rowOff>
    </xdr:to>
    <xdr:cxnSp macro="">
      <xdr:nvCxnSpPr>
        <xdr:cNvPr id="123" name="直線コネクタ 122">
          <a:extLst>
            <a:ext uri="{FF2B5EF4-FFF2-40B4-BE49-F238E27FC236}">
              <a16:creationId xmlns:a16="http://schemas.microsoft.com/office/drawing/2014/main" id="{E2EC46A4-14C5-497F-822D-5F548640B13B}"/>
            </a:ext>
          </a:extLst>
        </xdr:cNvPr>
        <xdr:cNvCxnSpPr/>
      </xdr:nvCxnSpPr>
      <xdr:spPr>
        <a:xfrm flipV="1">
          <a:off x="9429115" y="9178616"/>
          <a:ext cx="0" cy="15048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114535</xdr:rowOff>
    </xdr:from>
    <xdr:ext cx="469744" cy="259045"/>
    <xdr:sp macro="" textlink="">
      <xdr:nvSpPr>
        <xdr:cNvPr id="124" name="【体育館・プール】&#10;一人当たり面積最小値テキスト">
          <a:extLst>
            <a:ext uri="{FF2B5EF4-FFF2-40B4-BE49-F238E27FC236}">
              <a16:creationId xmlns:a16="http://schemas.microsoft.com/office/drawing/2014/main" id="{F6DACC9C-EA47-496D-AC9F-5168544DF41B}"/>
            </a:ext>
          </a:extLst>
        </xdr:cNvPr>
        <xdr:cNvSpPr txBox="1"/>
      </xdr:nvSpPr>
      <xdr:spPr>
        <a:xfrm>
          <a:off x="9467850" y="10687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110708</xdr:rowOff>
    </xdr:from>
    <xdr:to>
      <xdr:col>55</xdr:col>
      <xdr:colOff>88900</xdr:colOff>
      <xdr:row>64</xdr:row>
      <xdr:rowOff>110708</xdr:rowOff>
    </xdr:to>
    <xdr:cxnSp macro="">
      <xdr:nvCxnSpPr>
        <xdr:cNvPr id="125" name="直線コネクタ 124">
          <a:extLst>
            <a:ext uri="{FF2B5EF4-FFF2-40B4-BE49-F238E27FC236}">
              <a16:creationId xmlns:a16="http://schemas.microsoft.com/office/drawing/2014/main" id="{CC24FE16-1C8F-4D4A-96BA-AC7763C83190}"/>
            </a:ext>
          </a:extLst>
        </xdr:cNvPr>
        <xdr:cNvCxnSpPr/>
      </xdr:nvCxnSpPr>
      <xdr:spPr>
        <a:xfrm>
          <a:off x="9359900" y="106834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38443</xdr:rowOff>
    </xdr:from>
    <xdr:ext cx="469744" cy="259045"/>
    <xdr:sp macro="" textlink="">
      <xdr:nvSpPr>
        <xdr:cNvPr id="126" name="【体育館・プール】&#10;一人当たり面積最大値テキスト">
          <a:extLst>
            <a:ext uri="{FF2B5EF4-FFF2-40B4-BE49-F238E27FC236}">
              <a16:creationId xmlns:a16="http://schemas.microsoft.com/office/drawing/2014/main" id="{3E55E381-E6D8-4547-8B4A-99EC1DB016AA}"/>
            </a:ext>
          </a:extLst>
        </xdr:cNvPr>
        <xdr:cNvSpPr txBox="1"/>
      </xdr:nvSpPr>
      <xdr:spPr>
        <a:xfrm>
          <a:off x="9467850" y="8960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91766</xdr:rowOff>
    </xdr:from>
    <xdr:to>
      <xdr:col>55</xdr:col>
      <xdr:colOff>88900</xdr:colOff>
      <xdr:row>55</xdr:row>
      <xdr:rowOff>91766</xdr:rowOff>
    </xdr:to>
    <xdr:cxnSp macro="">
      <xdr:nvCxnSpPr>
        <xdr:cNvPr id="127" name="直線コネクタ 126">
          <a:extLst>
            <a:ext uri="{FF2B5EF4-FFF2-40B4-BE49-F238E27FC236}">
              <a16:creationId xmlns:a16="http://schemas.microsoft.com/office/drawing/2014/main" id="{992981E9-A93D-4D75-9ECD-1F432DF7A9F0}"/>
            </a:ext>
          </a:extLst>
        </xdr:cNvPr>
        <xdr:cNvCxnSpPr/>
      </xdr:nvCxnSpPr>
      <xdr:spPr>
        <a:xfrm>
          <a:off x="9359900" y="917861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105318</xdr:rowOff>
    </xdr:from>
    <xdr:ext cx="469744" cy="259045"/>
    <xdr:sp macro="" textlink="">
      <xdr:nvSpPr>
        <xdr:cNvPr id="128" name="【体育館・プール】&#10;一人当たり面積平均値テキスト">
          <a:extLst>
            <a:ext uri="{FF2B5EF4-FFF2-40B4-BE49-F238E27FC236}">
              <a16:creationId xmlns:a16="http://schemas.microsoft.com/office/drawing/2014/main" id="{A9940EFC-D964-4CEB-ACEA-A015EF98B390}"/>
            </a:ext>
          </a:extLst>
        </xdr:cNvPr>
        <xdr:cNvSpPr txBox="1"/>
      </xdr:nvSpPr>
      <xdr:spPr>
        <a:xfrm>
          <a:off x="9467850" y="103478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82441</xdr:rowOff>
    </xdr:from>
    <xdr:to>
      <xdr:col>55</xdr:col>
      <xdr:colOff>50800</xdr:colOff>
      <xdr:row>64</xdr:row>
      <xdr:rowOff>12591</xdr:rowOff>
    </xdr:to>
    <xdr:sp macro="" textlink="">
      <xdr:nvSpPr>
        <xdr:cNvPr id="129" name="フローチャート: 判断 128">
          <a:extLst>
            <a:ext uri="{FF2B5EF4-FFF2-40B4-BE49-F238E27FC236}">
              <a16:creationId xmlns:a16="http://schemas.microsoft.com/office/drawing/2014/main" id="{6E848192-1BBA-42A5-8026-27237FD10F73}"/>
            </a:ext>
          </a:extLst>
        </xdr:cNvPr>
        <xdr:cNvSpPr/>
      </xdr:nvSpPr>
      <xdr:spPr>
        <a:xfrm>
          <a:off x="9398000" y="1049009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79828</xdr:rowOff>
    </xdr:from>
    <xdr:to>
      <xdr:col>50</xdr:col>
      <xdr:colOff>165100</xdr:colOff>
      <xdr:row>64</xdr:row>
      <xdr:rowOff>9978</xdr:rowOff>
    </xdr:to>
    <xdr:sp macro="" textlink="">
      <xdr:nvSpPr>
        <xdr:cNvPr id="130" name="フローチャート: 判断 129">
          <a:extLst>
            <a:ext uri="{FF2B5EF4-FFF2-40B4-BE49-F238E27FC236}">
              <a16:creationId xmlns:a16="http://schemas.microsoft.com/office/drawing/2014/main" id="{09230B22-4629-4498-AC36-3B52EEF8D8E0}"/>
            </a:ext>
          </a:extLst>
        </xdr:cNvPr>
        <xdr:cNvSpPr/>
      </xdr:nvSpPr>
      <xdr:spPr>
        <a:xfrm>
          <a:off x="8636000" y="1048747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62</xdr:row>
      <xdr:rowOff>26505</xdr:rowOff>
    </xdr:from>
    <xdr:ext cx="469744" cy="259045"/>
    <xdr:sp macro="" textlink="">
      <xdr:nvSpPr>
        <xdr:cNvPr id="131" name="n_1aveValue【体育館・プール】&#10;一人当たり面積">
          <a:extLst>
            <a:ext uri="{FF2B5EF4-FFF2-40B4-BE49-F238E27FC236}">
              <a16:creationId xmlns:a16="http://schemas.microsoft.com/office/drawing/2014/main" id="{CC199E66-1A74-4BB8-8D90-26106CC3DFF5}"/>
            </a:ext>
          </a:extLst>
        </xdr:cNvPr>
        <xdr:cNvSpPr txBox="1"/>
      </xdr:nvSpPr>
      <xdr:spPr>
        <a:xfrm>
          <a:off x="8458277" y="10269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63</xdr:row>
      <xdr:rowOff>75747</xdr:rowOff>
    </xdr:from>
    <xdr:to>
      <xdr:col>46</xdr:col>
      <xdr:colOff>38100</xdr:colOff>
      <xdr:row>64</xdr:row>
      <xdr:rowOff>5897</xdr:rowOff>
    </xdr:to>
    <xdr:sp macro="" textlink="">
      <xdr:nvSpPr>
        <xdr:cNvPr id="132" name="フローチャート: 判断 131">
          <a:extLst>
            <a:ext uri="{FF2B5EF4-FFF2-40B4-BE49-F238E27FC236}">
              <a16:creationId xmlns:a16="http://schemas.microsoft.com/office/drawing/2014/main" id="{0D5988B7-7FF4-4B78-8150-17FCDAD8E6F1}"/>
            </a:ext>
          </a:extLst>
        </xdr:cNvPr>
        <xdr:cNvSpPr/>
      </xdr:nvSpPr>
      <xdr:spPr>
        <a:xfrm>
          <a:off x="7842250" y="1048339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62</xdr:row>
      <xdr:rowOff>22424</xdr:rowOff>
    </xdr:from>
    <xdr:ext cx="469744" cy="259045"/>
    <xdr:sp macro="" textlink="">
      <xdr:nvSpPr>
        <xdr:cNvPr id="133" name="n_2aveValue【体育館・プール】&#10;一人当たり面積">
          <a:extLst>
            <a:ext uri="{FF2B5EF4-FFF2-40B4-BE49-F238E27FC236}">
              <a16:creationId xmlns:a16="http://schemas.microsoft.com/office/drawing/2014/main" id="{7EEA0A06-9878-45B7-867C-31C44BE54A71}"/>
            </a:ext>
          </a:extLst>
        </xdr:cNvPr>
        <xdr:cNvSpPr txBox="1"/>
      </xdr:nvSpPr>
      <xdr:spPr>
        <a:xfrm>
          <a:off x="7677227" y="10264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63</xdr:row>
      <xdr:rowOff>104974</xdr:rowOff>
    </xdr:from>
    <xdr:to>
      <xdr:col>41</xdr:col>
      <xdr:colOff>101600</xdr:colOff>
      <xdr:row>64</xdr:row>
      <xdr:rowOff>35124</xdr:rowOff>
    </xdr:to>
    <xdr:sp macro="" textlink="">
      <xdr:nvSpPr>
        <xdr:cNvPr id="134" name="フローチャート: 判断 133">
          <a:extLst>
            <a:ext uri="{FF2B5EF4-FFF2-40B4-BE49-F238E27FC236}">
              <a16:creationId xmlns:a16="http://schemas.microsoft.com/office/drawing/2014/main" id="{27400F6C-C467-4B30-A7E3-B0D85F0ADAC1}"/>
            </a:ext>
          </a:extLst>
        </xdr:cNvPr>
        <xdr:cNvSpPr/>
      </xdr:nvSpPr>
      <xdr:spPr>
        <a:xfrm>
          <a:off x="7029450" y="105126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62</xdr:row>
      <xdr:rowOff>51651</xdr:rowOff>
    </xdr:from>
    <xdr:ext cx="469744" cy="259045"/>
    <xdr:sp macro="" textlink="">
      <xdr:nvSpPr>
        <xdr:cNvPr id="135" name="n_3aveValue【体育館・プール】&#10;一人当たり面積">
          <a:extLst>
            <a:ext uri="{FF2B5EF4-FFF2-40B4-BE49-F238E27FC236}">
              <a16:creationId xmlns:a16="http://schemas.microsoft.com/office/drawing/2014/main" id="{CC3F6F32-5098-4B75-823A-23571001D20E}"/>
            </a:ext>
          </a:extLst>
        </xdr:cNvPr>
        <xdr:cNvSpPr txBox="1"/>
      </xdr:nvSpPr>
      <xdr:spPr>
        <a:xfrm>
          <a:off x="6864427" y="10294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B816975D-8D1C-4967-9653-D4E1A6E4E047}"/>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88EFD371-806F-4794-B2E7-09B7C62ED187}"/>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F431DB4E-C843-4788-91E9-1FA06BAEA3F9}"/>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9" name="テキスト ボックス 138">
          <a:extLst>
            <a:ext uri="{FF2B5EF4-FFF2-40B4-BE49-F238E27FC236}">
              <a16:creationId xmlns:a16="http://schemas.microsoft.com/office/drawing/2014/main" id="{E8B4D132-9F36-4E43-A777-362BE406ADFD}"/>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0" name="テキスト ボックス 139">
          <a:extLst>
            <a:ext uri="{FF2B5EF4-FFF2-40B4-BE49-F238E27FC236}">
              <a16:creationId xmlns:a16="http://schemas.microsoft.com/office/drawing/2014/main" id="{F6BFB1A7-FCDE-4C12-A8B9-518AF1F6A34E}"/>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9126</xdr:rowOff>
    </xdr:from>
    <xdr:to>
      <xdr:col>55</xdr:col>
      <xdr:colOff>50800</xdr:colOff>
      <xdr:row>64</xdr:row>
      <xdr:rowOff>110726</xdr:rowOff>
    </xdr:to>
    <xdr:sp macro="" textlink="">
      <xdr:nvSpPr>
        <xdr:cNvPr id="141" name="楕円 140">
          <a:extLst>
            <a:ext uri="{FF2B5EF4-FFF2-40B4-BE49-F238E27FC236}">
              <a16:creationId xmlns:a16="http://schemas.microsoft.com/office/drawing/2014/main" id="{ACC89A4F-425D-4008-8AAD-AA459C81AEC1}"/>
            </a:ext>
          </a:extLst>
        </xdr:cNvPr>
        <xdr:cNvSpPr/>
      </xdr:nvSpPr>
      <xdr:spPr>
        <a:xfrm>
          <a:off x="9398000" y="1058187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95503</xdr:rowOff>
    </xdr:from>
    <xdr:ext cx="469744" cy="259045"/>
    <xdr:sp macro="" textlink="">
      <xdr:nvSpPr>
        <xdr:cNvPr id="142" name="【体育館・プール】&#10;一人当たり面積該当値テキスト">
          <a:extLst>
            <a:ext uri="{FF2B5EF4-FFF2-40B4-BE49-F238E27FC236}">
              <a16:creationId xmlns:a16="http://schemas.microsoft.com/office/drawing/2014/main" id="{4D4701B8-924A-4923-A7D7-1A180A2AA1B7}"/>
            </a:ext>
          </a:extLst>
        </xdr:cNvPr>
        <xdr:cNvSpPr txBox="1"/>
      </xdr:nvSpPr>
      <xdr:spPr>
        <a:xfrm>
          <a:off x="9467850" y="10503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10922</xdr:rowOff>
    </xdr:from>
    <xdr:to>
      <xdr:col>50</xdr:col>
      <xdr:colOff>165100</xdr:colOff>
      <xdr:row>64</xdr:row>
      <xdr:rowOff>112522</xdr:rowOff>
    </xdr:to>
    <xdr:sp macro="" textlink="">
      <xdr:nvSpPr>
        <xdr:cNvPr id="143" name="楕円 142">
          <a:extLst>
            <a:ext uri="{FF2B5EF4-FFF2-40B4-BE49-F238E27FC236}">
              <a16:creationId xmlns:a16="http://schemas.microsoft.com/office/drawing/2014/main" id="{645A6494-F427-4E95-A958-4D450827A297}"/>
            </a:ext>
          </a:extLst>
        </xdr:cNvPr>
        <xdr:cNvSpPr/>
      </xdr:nvSpPr>
      <xdr:spPr>
        <a:xfrm>
          <a:off x="8636000" y="10583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59926</xdr:rowOff>
    </xdr:from>
    <xdr:to>
      <xdr:col>55</xdr:col>
      <xdr:colOff>0</xdr:colOff>
      <xdr:row>64</xdr:row>
      <xdr:rowOff>61722</xdr:rowOff>
    </xdr:to>
    <xdr:cxnSp macro="">
      <xdr:nvCxnSpPr>
        <xdr:cNvPr id="144" name="直線コネクタ 143">
          <a:extLst>
            <a:ext uri="{FF2B5EF4-FFF2-40B4-BE49-F238E27FC236}">
              <a16:creationId xmlns:a16="http://schemas.microsoft.com/office/drawing/2014/main" id="{BC8F997B-C400-417A-AD03-28EC6025B074}"/>
            </a:ext>
          </a:extLst>
        </xdr:cNvPr>
        <xdr:cNvCxnSpPr/>
      </xdr:nvCxnSpPr>
      <xdr:spPr>
        <a:xfrm flipV="1">
          <a:off x="8686800" y="10632676"/>
          <a:ext cx="742950" cy="1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12555</xdr:rowOff>
    </xdr:from>
    <xdr:to>
      <xdr:col>46</xdr:col>
      <xdr:colOff>38100</xdr:colOff>
      <xdr:row>64</xdr:row>
      <xdr:rowOff>114155</xdr:rowOff>
    </xdr:to>
    <xdr:sp macro="" textlink="">
      <xdr:nvSpPr>
        <xdr:cNvPr id="145" name="楕円 144">
          <a:extLst>
            <a:ext uri="{FF2B5EF4-FFF2-40B4-BE49-F238E27FC236}">
              <a16:creationId xmlns:a16="http://schemas.microsoft.com/office/drawing/2014/main" id="{30207930-3A19-4BB4-B981-E41517B577A6}"/>
            </a:ext>
          </a:extLst>
        </xdr:cNvPr>
        <xdr:cNvSpPr/>
      </xdr:nvSpPr>
      <xdr:spPr>
        <a:xfrm>
          <a:off x="7842250" y="1058530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61722</xdr:rowOff>
    </xdr:from>
    <xdr:to>
      <xdr:col>50</xdr:col>
      <xdr:colOff>114300</xdr:colOff>
      <xdr:row>64</xdr:row>
      <xdr:rowOff>63355</xdr:rowOff>
    </xdr:to>
    <xdr:cxnSp macro="">
      <xdr:nvCxnSpPr>
        <xdr:cNvPr id="146" name="直線コネクタ 145">
          <a:extLst>
            <a:ext uri="{FF2B5EF4-FFF2-40B4-BE49-F238E27FC236}">
              <a16:creationId xmlns:a16="http://schemas.microsoft.com/office/drawing/2014/main" id="{DDB7F4F1-1561-44B7-A13F-CE986BADB1D3}"/>
            </a:ext>
          </a:extLst>
        </xdr:cNvPr>
        <xdr:cNvCxnSpPr/>
      </xdr:nvCxnSpPr>
      <xdr:spPr>
        <a:xfrm flipV="1">
          <a:off x="7886700" y="10634472"/>
          <a:ext cx="8001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64</xdr:row>
      <xdr:rowOff>103649</xdr:rowOff>
    </xdr:from>
    <xdr:ext cx="469744" cy="259045"/>
    <xdr:sp macro="" textlink="">
      <xdr:nvSpPr>
        <xdr:cNvPr id="147" name="n_1mainValue【体育館・プール】&#10;一人当たり面積">
          <a:extLst>
            <a:ext uri="{FF2B5EF4-FFF2-40B4-BE49-F238E27FC236}">
              <a16:creationId xmlns:a16="http://schemas.microsoft.com/office/drawing/2014/main" id="{6B4E0482-38D6-43B5-9FE6-21B8D2293CFB}"/>
            </a:ext>
          </a:extLst>
        </xdr:cNvPr>
        <xdr:cNvSpPr txBox="1"/>
      </xdr:nvSpPr>
      <xdr:spPr>
        <a:xfrm>
          <a:off x="8458277" y="10676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105282</xdr:rowOff>
    </xdr:from>
    <xdr:ext cx="469744" cy="259045"/>
    <xdr:sp macro="" textlink="">
      <xdr:nvSpPr>
        <xdr:cNvPr id="148" name="n_2mainValue【体育館・プール】&#10;一人当たり面積">
          <a:extLst>
            <a:ext uri="{FF2B5EF4-FFF2-40B4-BE49-F238E27FC236}">
              <a16:creationId xmlns:a16="http://schemas.microsoft.com/office/drawing/2014/main" id="{F42B3279-5FB5-4CCF-8E71-1D3819FAD7AF}"/>
            </a:ext>
          </a:extLst>
        </xdr:cNvPr>
        <xdr:cNvSpPr txBox="1"/>
      </xdr:nvSpPr>
      <xdr:spPr>
        <a:xfrm>
          <a:off x="7677227" y="10678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49" name="正方形/長方形 148">
          <a:extLst>
            <a:ext uri="{FF2B5EF4-FFF2-40B4-BE49-F238E27FC236}">
              <a16:creationId xmlns:a16="http://schemas.microsoft.com/office/drawing/2014/main" id="{D2C795D1-E1D4-4DC9-8E6E-BBE2138CDE4D}"/>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0" name="正方形/長方形 149">
          <a:extLst>
            <a:ext uri="{FF2B5EF4-FFF2-40B4-BE49-F238E27FC236}">
              <a16:creationId xmlns:a16="http://schemas.microsoft.com/office/drawing/2014/main" id="{94E6A9A5-2361-41B0-BC8C-D34C01F0A9C5}"/>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1" name="正方形/長方形 150">
          <a:extLst>
            <a:ext uri="{FF2B5EF4-FFF2-40B4-BE49-F238E27FC236}">
              <a16:creationId xmlns:a16="http://schemas.microsoft.com/office/drawing/2014/main" id="{38C6E35B-7BBE-43E2-B260-1352BCD9A2E8}"/>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2" name="正方形/長方形 151">
          <a:extLst>
            <a:ext uri="{FF2B5EF4-FFF2-40B4-BE49-F238E27FC236}">
              <a16:creationId xmlns:a16="http://schemas.microsoft.com/office/drawing/2014/main" id="{64DEF2D2-940B-49A1-9D39-B8F523B90EF5}"/>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3" name="正方形/長方形 152">
          <a:extLst>
            <a:ext uri="{FF2B5EF4-FFF2-40B4-BE49-F238E27FC236}">
              <a16:creationId xmlns:a16="http://schemas.microsoft.com/office/drawing/2014/main" id="{1692EFF4-10B5-4AAC-87FF-03EA59DD83A1}"/>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4" name="正方形/長方形 153">
          <a:extLst>
            <a:ext uri="{FF2B5EF4-FFF2-40B4-BE49-F238E27FC236}">
              <a16:creationId xmlns:a16="http://schemas.microsoft.com/office/drawing/2014/main" id="{8199B1AF-22E3-4B9A-A453-CA81CA730C57}"/>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5" name="正方形/長方形 154">
          <a:extLst>
            <a:ext uri="{FF2B5EF4-FFF2-40B4-BE49-F238E27FC236}">
              <a16:creationId xmlns:a16="http://schemas.microsoft.com/office/drawing/2014/main" id="{DCBC9E09-CBDC-4F6C-BE18-0B4D63929385}"/>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6" name="正方形/長方形 155">
          <a:extLst>
            <a:ext uri="{FF2B5EF4-FFF2-40B4-BE49-F238E27FC236}">
              <a16:creationId xmlns:a16="http://schemas.microsoft.com/office/drawing/2014/main" id="{DDDD4748-6ADE-4FD4-94B4-A5D6188F6D58}"/>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57" name="テキスト ボックス 156">
          <a:extLst>
            <a:ext uri="{FF2B5EF4-FFF2-40B4-BE49-F238E27FC236}">
              <a16:creationId xmlns:a16="http://schemas.microsoft.com/office/drawing/2014/main" id="{D6B44F8B-51C7-4AA6-BC09-1947307A583E}"/>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58" name="直線コネクタ 157">
          <a:extLst>
            <a:ext uri="{FF2B5EF4-FFF2-40B4-BE49-F238E27FC236}">
              <a16:creationId xmlns:a16="http://schemas.microsoft.com/office/drawing/2014/main" id="{21421B45-C1C4-45A8-884D-2369D766AAA3}"/>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159" name="テキスト ボックス 158">
          <a:extLst>
            <a:ext uri="{FF2B5EF4-FFF2-40B4-BE49-F238E27FC236}">
              <a16:creationId xmlns:a16="http://schemas.microsoft.com/office/drawing/2014/main" id="{E8AB40EA-B5C3-4DE7-9A82-D11BB07DC1DF}"/>
            </a:ext>
          </a:extLst>
        </xdr:cNvPr>
        <xdr:cNvSpPr txBox="1"/>
      </xdr:nvSpPr>
      <xdr:spPr>
        <a:xfrm>
          <a:off x="384961" y="145453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160" name="直線コネクタ 159">
          <a:extLst>
            <a:ext uri="{FF2B5EF4-FFF2-40B4-BE49-F238E27FC236}">
              <a16:creationId xmlns:a16="http://schemas.microsoft.com/office/drawing/2014/main" id="{F7F61995-2886-42F2-A13D-2A555DA13520}"/>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161" name="テキスト ボックス 160">
          <a:extLst>
            <a:ext uri="{FF2B5EF4-FFF2-40B4-BE49-F238E27FC236}">
              <a16:creationId xmlns:a16="http://schemas.microsoft.com/office/drawing/2014/main" id="{EE979181-0AF8-4EF4-8E08-045CF0D7768E}"/>
            </a:ext>
          </a:extLst>
        </xdr:cNvPr>
        <xdr:cNvSpPr txBox="1"/>
      </xdr:nvSpPr>
      <xdr:spPr>
        <a:xfrm>
          <a:off x="33989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162" name="直線コネクタ 161">
          <a:extLst>
            <a:ext uri="{FF2B5EF4-FFF2-40B4-BE49-F238E27FC236}">
              <a16:creationId xmlns:a16="http://schemas.microsoft.com/office/drawing/2014/main" id="{BD6CFDA0-6D37-4DB8-9604-2818902467B6}"/>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163" name="テキスト ボックス 162">
          <a:extLst>
            <a:ext uri="{FF2B5EF4-FFF2-40B4-BE49-F238E27FC236}">
              <a16:creationId xmlns:a16="http://schemas.microsoft.com/office/drawing/2014/main" id="{F488619F-E07C-4CEC-A157-8399D876F190}"/>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164" name="直線コネクタ 163">
          <a:extLst>
            <a:ext uri="{FF2B5EF4-FFF2-40B4-BE49-F238E27FC236}">
              <a16:creationId xmlns:a16="http://schemas.microsoft.com/office/drawing/2014/main" id="{EB4F9E91-381B-48FD-84E3-BD5E63363907}"/>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165" name="テキスト ボックス 164">
          <a:extLst>
            <a:ext uri="{FF2B5EF4-FFF2-40B4-BE49-F238E27FC236}">
              <a16:creationId xmlns:a16="http://schemas.microsoft.com/office/drawing/2014/main" id="{73E55D67-9907-43FA-9A90-4E03F25EB154}"/>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166" name="直線コネクタ 165">
          <a:extLst>
            <a:ext uri="{FF2B5EF4-FFF2-40B4-BE49-F238E27FC236}">
              <a16:creationId xmlns:a16="http://schemas.microsoft.com/office/drawing/2014/main" id="{C70EAE38-265E-418A-8962-AF9EC1302C31}"/>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167" name="テキスト ボックス 166">
          <a:extLst>
            <a:ext uri="{FF2B5EF4-FFF2-40B4-BE49-F238E27FC236}">
              <a16:creationId xmlns:a16="http://schemas.microsoft.com/office/drawing/2014/main" id="{8C622440-54E1-46D9-B228-E7F9D5A075B4}"/>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168" name="直線コネクタ 167">
          <a:extLst>
            <a:ext uri="{FF2B5EF4-FFF2-40B4-BE49-F238E27FC236}">
              <a16:creationId xmlns:a16="http://schemas.microsoft.com/office/drawing/2014/main" id="{FCD7D266-3FE2-4195-BA1E-928254CE473F}"/>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169" name="テキスト ボックス 168">
          <a:extLst>
            <a:ext uri="{FF2B5EF4-FFF2-40B4-BE49-F238E27FC236}">
              <a16:creationId xmlns:a16="http://schemas.microsoft.com/office/drawing/2014/main" id="{F153A05B-7B9C-40FE-85B8-FF458EE92E45}"/>
            </a:ext>
          </a:extLst>
        </xdr:cNvPr>
        <xdr:cNvSpPr txBox="1"/>
      </xdr:nvSpPr>
      <xdr:spPr>
        <a:xfrm>
          <a:off x="2757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70" name="直線コネクタ 169">
          <a:extLst>
            <a:ext uri="{FF2B5EF4-FFF2-40B4-BE49-F238E27FC236}">
              <a16:creationId xmlns:a16="http://schemas.microsoft.com/office/drawing/2014/main" id="{D4345C90-4D6A-4651-B48B-94BE014EF75A}"/>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171" name="テキスト ボックス 170">
          <a:extLst>
            <a:ext uri="{FF2B5EF4-FFF2-40B4-BE49-F238E27FC236}">
              <a16:creationId xmlns:a16="http://schemas.microsoft.com/office/drawing/2014/main" id="{BB99EF4D-BC10-4555-A176-BECC56C880A1}"/>
            </a:ext>
          </a:extLst>
        </xdr:cNvPr>
        <xdr:cNvSpPr txBox="1"/>
      </xdr:nvSpPr>
      <xdr:spPr>
        <a:xfrm>
          <a:off x="2757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72" name="【福祉施設】&#10;有形固定資産減価償却率グラフ枠">
          <a:extLst>
            <a:ext uri="{FF2B5EF4-FFF2-40B4-BE49-F238E27FC236}">
              <a16:creationId xmlns:a16="http://schemas.microsoft.com/office/drawing/2014/main" id="{5F6375D5-8B86-4DD4-B46D-DFB1909AF5DC}"/>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87</xdr:row>
      <xdr:rowOff>17145</xdr:rowOff>
    </xdr:to>
    <xdr:cxnSp macro="">
      <xdr:nvCxnSpPr>
        <xdr:cNvPr id="173" name="直線コネクタ 172">
          <a:extLst>
            <a:ext uri="{FF2B5EF4-FFF2-40B4-BE49-F238E27FC236}">
              <a16:creationId xmlns:a16="http://schemas.microsoft.com/office/drawing/2014/main" id="{726DDB35-6354-446A-9FC6-29E454930361}"/>
            </a:ext>
          </a:extLst>
        </xdr:cNvPr>
        <xdr:cNvCxnSpPr/>
      </xdr:nvCxnSpPr>
      <xdr:spPr>
        <a:xfrm flipV="1">
          <a:off x="4177665" y="12852400"/>
          <a:ext cx="0" cy="15347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20972</xdr:rowOff>
    </xdr:from>
    <xdr:ext cx="405111" cy="259045"/>
    <xdr:sp macro="" textlink="">
      <xdr:nvSpPr>
        <xdr:cNvPr id="174" name="【福祉施設】&#10;有形固定資産減価償却率最小値テキスト">
          <a:extLst>
            <a:ext uri="{FF2B5EF4-FFF2-40B4-BE49-F238E27FC236}">
              <a16:creationId xmlns:a16="http://schemas.microsoft.com/office/drawing/2014/main" id="{5C8D03CE-A47A-4FF4-B218-3806CE5B8E9E}"/>
            </a:ext>
          </a:extLst>
        </xdr:cNvPr>
        <xdr:cNvSpPr txBox="1"/>
      </xdr:nvSpPr>
      <xdr:spPr>
        <a:xfrm>
          <a:off x="4216400" y="14391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87</xdr:row>
      <xdr:rowOff>17145</xdr:rowOff>
    </xdr:from>
    <xdr:to>
      <xdr:col>24</xdr:col>
      <xdr:colOff>152400</xdr:colOff>
      <xdr:row>87</xdr:row>
      <xdr:rowOff>17145</xdr:rowOff>
    </xdr:to>
    <xdr:cxnSp macro="">
      <xdr:nvCxnSpPr>
        <xdr:cNvPr id="175" name="直線コネクタ 174">
          <a:extLst>
            <a:ext uri="{FF2B5EF4-FFF2-40B4-BE49-F238E27FC236}">
              <a16:creationId xmlns:a16="http://schemas.microsoft.com/office/drawing/2014/main" id="{1A5EEFB8-5AEE-4040-BC69-39ED99F0B164}"/>
            </a:ext>
          </a:extLst>
        </xdr:cNvPr>
        <xdr:cNvCxnSpPr/>
      </xdr:nvCxnSpPr>
      <xdr:spPr>
        <a:xfrm>
          <a:off x="4108450" y="143871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176" name="【福祉施設】&#10;有形固定資産減価償却率最大値テキスト">
          <a:extLst>
            <a:ext uri="{FF2B5EF4-FFF2-40B4-BE49-F238E27FC236}">
              <a16:creationId xmlns:a16="http://schemas.microsoft.com/office/drawing/2014/main" id="{5E4B98E5-2416-43D9-A596-AFA15B9D5ED9}"/>
            </a:ext>
          </a:extLst>
        </xdr:cNvPr>
        <xdr:cNvSpPr txBox="1"/>
      </xdr:nvSpPr>
      <xdr:spPr>
        <a:xfrm>
          <a:off x="4216400" y="12633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177" name="直線コネクタ 176">
          <a:extLst>
            <a:ext uri="{FF2B5EF4-FFF2-40B4-BE49-F238E27FC236}">
              <a16:creationId xmlns:a16="http://schemas.microsoft.com/office/drawing/2014/main" id="{035E6E07-A796-4C14-A98F-DD4EF95C3588}"/>
            </a:ext>
          </a:extLst>
        </xdr:cNvPr>
        <xdr:cNvCxnSpPr/>
      </xdr:nvCxnSpPr>
      <xdr:spPr>
        <a:xfrm>
          <a:off x="4108450" y="12852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83</xdr:row>
      <xdr:rowOff>36213</xdr:rowOff>
    </xdr:from>
    <xdr:ext cx="405111" cy="259045"/>
    <xdr:sp macro="" textlink="">
      <xdr:nvSpPr>
        <xdr:cNvPr id="178" name="【福祉施設】&#10;有形固定資産減価償却率平均値テキスト">
          <a:extLst>
            <a:ext uri="{FF2B5EF4-FFF2-40B4-BE49-F238E27FC236}">
              <a16:creationId xmlns:a16="http://schemas.microsoft.com/office/drawing/2014/main" id="{BB622250-2911-46D3-9880-C9719627FAF6}"/>
            </a:ext>
          </a:extLst>
        </xdr:cNvPr>
        <xdr:cNvSpPr txBox="1"/>
      </xdr:nvSpPr>
      <xdr:spPr>
        <a:xfrm>
          <a:off x="4216400" y="137458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57786</xdr:rowOff>
    </xdr:from>
    <xdr:to>
      <xdr:col>24</xdr:col>
      <xdr:colOff>114300</xdr:colOff>
      <xdr:row>83</xdr:row>
      <xdr:rowOff>159386</xdr:rowOff>
    </xdr:to>
    <xdr:sp macro="" textlink="">
      <xdr:nvSpPr>
        <xdr:cNvPr id="179" name="フローチャート: 判断 178">
          <a:extLst>
            <a:ext uri="{FF2B5EF4-FFF2-40B4-BE49-F238E27FC236}">
              <a16:creationId xmlns:a16="http://schemas.microsoft.com/office/drawing/2014/main" id="{CCE3BFE5-7F33-4B49-AEBB-11ABDBA07797}"/>
            </a:ext>
          </a:extLst>
        </xdr:cNvPr>
        <xdr:cNvSpPr/>
      </xdr:nvSpPr>
      <xdr:spPr>
        <a:xfrm>
          <a:off x="4127500" y="13767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71120</xdr:rowOff>
    </xdr:from>
    <xdr:to>
      <xdr:col>20</xdr:col>
      <xdr:colOff>38100</xdr:colOff>
      <xdr:row>84</xdr:row>
      <xdr:rowOff>1270</xdr:rowOff>
    </xdr:to>
    <xdr:sp macro="" textlink="">
      <xdr:nvSpPr>
        <xdr:cNvPr id="180" name="フローチャート: 判断 179">
          <a:extLst>
            <a:ext uri="{FF2B5EF4-FFF2-40B4-BE49-F238E27FC236}">
              <a16:creationId xmlns:a16="http://schemas.microsoft.com/office/drawing/2014/main" id="{28CEA128-81F8-4630-AA7C-9BDDBCD4CA2D}"/>
            </a:ext>
          </a:extLst>
        </xdr:cNvPr>
        <xdr:cNvSpPr/>
      </xdr:nvSpPr>
      <xdr:spPr>
        <a:xfrm>
          <a:off x="3384550" y="1378077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83</xdr:row>
      <xdr:rowOff>163847</xdr:rowOff>
    </xdr:from>
    <xdr:ext cx="405111" cy="259045"/>
    <xdr:sp macro="" textlink="">
      <xdr:nvSpPr>
        <xdr:cNvPr id="181" name="n_1aveValue【福祉施設】&#10;有形固定資産減価償却率">
          <a:extLst>
            <a:ext uri="{FF2B5EF4-FFF2-40B4-BE49-F238E27FC236}">
              <a16:creationId xmlns:a16="http://schemas.microsoft.com/office/drawing/2014/main" id="{814F11D0-6F2F-4777-B455-24FD155547AE}"/>
            </a:ext>
          </a:extLst>
        </xdr:cNvPr>
        <xdr:cNvSpPr txBox="1"/>
      </xdr:nvSpPr>
      <xdr:spPr>
        <a:xfrm>
          <a:off x="3239144" y="13873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83</xdr:row>
      <xdr:rowOff>95886</xdr:rowOff>
    </xdr:from>
    <xdr:to>
      <xdr:col>15</xdr:col>
      <xdr:colOff>101600</xdr:colOff>
      <xdr:row>84</xdr:row>
      <xdr:rowOff>26036</xdr:rowOff>
    </xdr:to>
    <xdr:sp macro="" textlink="">
      <xdr:nvSpPr>
        <xdr:cNvPr id="182" name="フローチャート: 判断 181">
          <a:extLst>
            <a:ext uri="{FF2B5EF4-FFF2-40B4-BE49-F238E27FC236}">
              <a16:creationId xmlns:a16="http://schemas.microsoft.com/office/drawing/2014/main" id="{29F34388-F6FD-49B9-91CE-1723E98B2022}"/>
            </a:ext>
          </a:extLst>
        </xdr:cNvPr>
        <xdr:cNvSpPr/>
      </xdr:nvSpPr>
      <xdr:spPr>
        <a:xfrm>
          <a:off x="2571750" y="1380553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84</xdr:row>
      <xdr:rowOff>17163</xdr:rowOff>
    </xdr:from>
    <xdr:ext cx="405111" cy="259045"/>
    <xdr:sp macro="" textlink="">
      <xdr:nvSpPr>
        <xdr:cNvPr id="183" name="n_2aveValue【福祉施設】&#10;有形固定資産減価償却率">
          <a:extLst>
            <a:ext uri="{FF2B5EF4-FFF2-40B4-BE49-F238E27FC236}">
              <a16:creationId xmlns:a16="http://schemas.microsoft.com/office/drawing/2014/main" id="{5AD102B2-D611-4CFA-9D88-279B4A11BE84}"/>
            </a:ext>
          </a:extLst>
        </xdr:cNvPr>
        <xdr:cNvSpPr txBox="1"/>
      </xdr:nvSpPr>
      <xdr:spPr>
        <a:xfrm>
          <a:off x="2439044" y="13891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83</xdr:row>
      <xdr:rowOff>69214</xdr:rowOff>
    </xdr:from>
    <xdr:to>
      <xdr:col>10</xdr:col>
      <xdr:colOff>165100</xdr:colOff>
      <xdr:row>83</xdr:row>
      <xdr:rowOff>170814</xdr:rowOff>
    </xdr:to>
    <xdr:sp macro="" textlink="">
      <xdr:nvSpPr>
        <xdr:cNvPr id="184" name="フローチャート: 判断 183">
          <a:extLst>
            <a:ext uri="{FF2B5EF4-FFF2-40B4-BE49-F238E27FC236}">
              <a16:creationId xmlns:a16="http://schemas.microsoft.com/office/drawing/2014/main" id="{585B8991-7CA0-43CB-AAE5-4D793C2DE895}"/>
            </a:ext>
          </a:extLst>
        </xdr:cNvPr>
        <xdr:cNvSpPr/>
      </xdr:nvSpPr>
      <xdr:spPr>
        <a:xfrm>
          <a:off x="1778000" y="137788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82</xdr:row>
      <xdr:rowOff>15891</xdr:rowOff>
    </xdr:from>
    <xdr:ext cx="405111" cy="259045"/>
    <xdr:sp macro="" textlink="">
      <xdr:nvSpPr>
        <xdr:cNvPr id="185" name="n_3aveValue【福祉施設】&#10;有形固定資産減価償却率">
          <a:extLst>
            <a:ext uri="{FF2B5EF4-FFF2-40B4-BE49-F238E27FC236}">
              <a16:creationId xmlns:a16="http://schemas.microsoft.com/office/drawing/2014/main" id="{036B7907-EA41-436D-AA4F-59101DA70463}"/>
            </a:ext>
          </a:extLst>
        </xdr:cNvPr>
        <xdr:cNvSpPr txBox="1"/>
      </xdr:nvSpPr>
      <xdr:spPr>
        <a:xfrm>
          <a:off x="1645294" y="13560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88</xdr:row>
      <xdr:rowOff>149877</xdr:rowOff>
    </xdr:from>
    <xdr:ext cx="762000" cy="259045"/>
    <xdr:sp macro="" textlink="">
      <xdr:nvSpPr>
        <xdr:cNvPr id="186" name="テキスト ボックス 185">
          <a:extLst>
            <a:ext uri="{FF2B5EF4-FFF2-40B4-BE49-F238E27FC236}">
              <a16:creationId xmlns:a16="http://schemas.microsoft.com/office/drawing/2014/main" id="{F466E22B-9A19-4FEF-8168-06932E7D9865}"/>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87" name="テキスト ボックス 186">
          <a:extLst>
            <a:ext uri="{FF2B5EF4-FFF2-40B4-BE49-F238E27FC236}">
              <a16:creationId xmlns:a16="http://schemas.microsoft.com/office/drawing/2014/main" id="{FDDF843A-5142-4708-8A7E-02C94320B88A}"/>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88" name="テキスト ボックス 187">
          <a:extLst>
            <a:ext uri="{FF2B5EF4-FFF2-40B4-BE49-F238E27FC236}">
              <a16:creationId xmlns:a16="http://schemas.microsoft.com/office/drawing/2014/main" id="{959C75E3-FCD0-43EE-BFCE-68A72915A0B0}"/>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89" name="テキスト ボックス 188">
          <a:extLst>
            <a:ext uri="{FF2B5EF4-FFF2-40B4-BE49-F238E27FC236}">
              <a16:creationId xmlns:a16="http://schemas.microsoft.com/office/drawing/2014/main" id="{42D18811-B778-48D9-92A4-3B1E29242DFC}"/>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90" name="テキスト ボックス 189">
          <a:extLst>
            <a:ext uri="{FF2B5EF4-FFF2-40B4-BE49-F238E27FC236}">
              <a16:creationId xmlns:a16="http://schemas.microsoft.com/office/drawing/2014/main" id="{3BD9A19D-ECFC-4A87-927F-B5FB3A424FDD}"/>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63500</xdr:rowOff>
    </xdr:from>
    <xdr:to>
      <xdr:col>24</xdr:col>
      <xdr:colOff>114300</xdr:colOff>
      <xdr:row>80</xdr:row>
      <xdr:rowOff>165100</xdr:rowOff>
    </xdr:to>
    <xdr:sp macro="" textlink="">
      <xdr:nvSpPr>
        <xdr:cNvPr id="191" name="楕円 190">
          <a:extLst>
            <a:ext uri="{FF2B5EF4-FFF2-40B4-BE49-F238E27FC236}">
              <a16:creationId xmlns:a16="http://schemas.microsoft.com/office/drawing/2014/main" id="{EDD82A7E-E7DD-4C21-8B72-6D202BE6CC1A}"/>
            </a:ext>
          </a:extLst>
        </xdr:cNvPr>
        <xdr:cNvSpPr/>
      </xdr:nvSpPr>
      <xdr:spPr>
        <a:xfrm>
          <a:off x="4127500" y="1327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86377</xdr:rowOff>
    </xdr:from>
    <xdr:ext cx="405111" cy="259045"/>
    <xdr:sp macro="" textlink="">
      <xdr:nvSpPr>
        <xdr:cNvPr id="192" name="【福祉施設】&#10;有形固定資産減価償却率該当値テキスト">
          <a:extLst>
            <a:ext uri="{FF2B5EF4-FFF2-40B4-BE49-F238E27FC236}">
              <a16:creationId xmlns:a16="http://schemas.microsoft.com/office/drawing/2014/main" id="{03D4D63F-0881-476A-A4BC-B4D588B1F600}"/>
            </a:ext>
          </a:extLst>
        </xdr:cNvPr>
        <xdr:cNvSpPr txBox="1"/>
      </xdr:nvSpPr>
      <xdr:spPr>
        <a:xfrm>
          <a:off x="4216400" y="1313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97789</xdr:rowOff>
    </xdr:from>
    <xdr:to>
      <xdr:col>20</xdr:col>
      <xdr:colOff>38100</xdr:colOff>
      <xdr:row>81</xdr:row>
      <xdr:rowOff>27939</xdr:rowOff>
    </xdr:to>
    <xdr:sp macro="" textlink="">
      <xdr:nvSpPr>
        <xdr:cNvPr id="193" name="楕円 192">
          <a:extLst>
            <a:ext uri="{FF2B5EF4-FFF2-40B4-BE49-F238E27FC236}">
              <a16:creationId xmlns:a16="http://schemas.microsoft.com/office/drawing/2014/main" id="{703ABE01-C87A-4F6C-8796-A11B449EF43B}"/>
            </a:ext>
          </a:extLst>
        </xdr:cNvPr>
        <xdr:cNvSpPr/>
      </xdr:nvSpPr>
      <xdr:spPr>
        <a:xfrm>
          <a:off x="3384550" y="1331213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114300</xdr:rowOff>
    </xdr:from>
    <xdr:to>
      <xdr:col>24</xdr:col>
      <xdr:colOff>63500</xdr:colOff>
      <xdr:row>80</xdr:row>
      <xdr:rowOff>148589</xdr:rowOff>
    </xdr:to>
    <xdr:cxnSp macro="">
      <xdr:nvCxnSpPr>
        <xdr:cNvPr id="194" name="直線コネクタ 193">
          <a:extLst>
            <a:ext uri="{FF2B5EF4-FFF2-40B4-BE49-F238E27FC236}">
              <a16:creationId xmlns:a16="http://schemas.microsoft.com/office/drawing/2014/main" id="{D626C777-A779-44A5-B983-DAB0928CB6B0}"/>
            </a:ext>
          </a:extLst>
        </xdr:cNvPr>
        <xdr:cNvCxnSpPr/>
      </xdr:nvCxnSpPr>
      <xdr:spPr>
        <a:xfrm flipV="1">
          <a:off x="3429000" y="13328650"/>
          <a:ext cx="7493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132080</xdr:rowOff>
    </xdr:from>
    <xdr:to>
      <xdr:col>15</xdr:col>
      <xdr:colOff>101600</xdr:colOff>
      <xdr:row>81</xdr:row>
      <xdr:rowOff>62230</xdr:rowOff>
    </xdr:to>
    <xdr:sp macro="" textlink="">
      <xdr:nvSpPr>
        <xdr:cNvPr id="195" name="楕円 194">
          <a:extLst>
            <a:ext uri="{FF2B5EF4-FFF2-40B4-BE49-F238E27FC236}">
              <a16:creationId xmlns:a16="http://schemas.microsoft.com/office/drawing/2014/main" id="{DC8750C8-8927-4FF7-8E0D-B52C36682BD3}"/>
            </a:ext>
          </a:extLst>
        </xdr:cNvPr>
        <xdr:cNvSpPr/>
      </xdr:nvSpPr>
      <xdr:spPr>
        <a:xfrm>
          <a:off x="2571750" y="133464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148589</xdr:rowOff>
    </xdr:from>
    <xdr:to>
      <xdr:col>19</xdr:col>
      <xdr:colOff>177800</xdr:colOff>
      <xdr:row>81</xdr:row>
      <xdr:rowOff>11430</xdr:rowOff>
    </xdr:to>
    <xdr:cxnSp macro="">
      <xdr:nvCxnSpPr>
        <xdr:cNvPr id="196" name="直線コネクタ 195">
          <a:extLst>
            <a:ext uri="{FF2B5EF4-FFF2-40B4-BE49-F238E27FC236}">
              <a16:creationId xmlns:a16="http://schemas.microsoft.com/office/drawing/2014/main" id="{F8C45417-2652-44BB-8F72-CDE5D2491FB9}"/>
            </a:ext>
          </a:extLst>
        </xdr:cNvPr>
        <xdr:cNvCxnSpPr/>
      </xdr:nvCxnSpPr>
      <xdr:spPr>
        <a:xfrm flipV="1">
          <a:off x="2622550" y="13362939"/>
          <a:ext cx="80645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44466</xdr:rowOff>
    </xdr:from>
    <xdr:ext cx="405111" cy="259045"/>
    <xdr:sp macro="" textlink="">
      <xdr:nvSpPr>
        <xdr:cNvPr id="197" name="n_1mainValue【福祉施設】&#10;有形固定資産減価償却率">
          <a:extLst>
            <a:ext uri="{FF2B5EF4-FFF2-40B4-BE49-F238E27FC236}">
              <a16:creationId xmlns:a16="http://schemas.microsoft.com/office/drawing/2014/main" id="{4F068D33-9212-4F43-B6D2-E519E6848CFA}"/>
            </a:ext>
          </a:extLst>
        </xdr:cNvPr>
        <xdr:cNvSpPr txBox="1"/>
      </xdr:nvSpPr>
      <xdr:spPr>
        <a:xfrm>
          <a:off x="3239144" y="13093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78757</xdr:rowOff>
    </xdr:from>
    <xdr:ext cx="405111" cy="259045"/>
    <xdr:sp macro="" textlink="">
      <xdr:nvSpPr>
        <xdr:cNvPr id="198" name="n_2mainValue【福祉施設】&#10;有形固定資産減価償却率">
          <a:extLst>
            <a:ext uri="{FF2B5EF4-FFF2-40B4-BE49-F238E27FC236}">
              <a16:creationId xmlns:a16="http://schemas.microsoft.com/office/drawing/2014/main" id="{2CF172DA-0E5F-4F5E-9FCA-EEA4E0100864}"/>
            </a:ext>
          </a:extLst>
        </xdr:cNvPr>
        <xdr:cNvSpPr txBox="1"/>
      </xdr:nvSpPr>
      <xdr:spPr>
        <a:xfrm>
          <a:off x="2439044" y="13128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199" name="正方形/長方形 198">
          <a:extLst>
            <a:ext uri="{FF2B5EF4-FFF2-40B4-BE49-F238E27FC236}">
              <a16:creationId xmlns:a16="http://schemas.microsoft.com/office/drawing/2014/main" id="{C68B939D-1D98-44FA-9250-F87B1B9721D2}"/>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00" name="正方形/長方形 199">
          <a:extLst>
            <a:ext uri="{FF2B5EF4-FFF2-40B4-BE49-F238E27FC236}">
              <a16:creationId xmlns:a16="http://schemas.microsoft.com/office/drawing/2014/main" id="{692F5DEA-32BE-4AB4-ABE9-7B1C86267BC5}"/>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01" name="正方形/長方形 200">
          <a:extLst>
            <a:ext uri="{FF2B5EF4-FFF2-40B4-BE49-F238E27FC236}">
              <a16:creationId xmlns:a16="http://schemas.microsoft.com/office/drawing/2014/main" id="{93696DA4-B3FC-4C6B-9ECE-DECBD802B0A1}"/>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02" name="正方形/長方形 201">
          <a:extLst>
            <a:ext uri="{FF2B5EF4-FFF2-40B4-BE49-F238E27FC236}">
              <a16:creationId xmlns:a16="http://schemas.microsoft.com/office/drawing/2014/main" id="{52F0CC8D-95D1-4A93-81DC-89A2A0139209}"/>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03" name="正方形/長方形 202">
          <a:extLst>
            <a:ext uri="{FF2B5EF4-FFF2-40B4-BE49-F238E27FC236}">
              <a16:creationId xmlns:a16="http://schemas.microsoft.com/office/drawing/2014/main" id="{0AB88815-A15A-42F3-A29B-57882017E413}"/>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04" name="正方形/長方形 203">
          <a:extLst>
            <a:ext uri="{FF2B5EF4-FFF2-40B4-BE49-F238E27FC236}">
              <a16:creationId xmlns:a16="http://schemas.microsoft.com/office/drawing/2014/main" id="{A98D1CF7-51A5-4B85-B7C0-99BBDD241535}"/>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05" name="正方形/長方形 204">
          <a:extLst>
            <a:ext uri="{FF2B5EF4-FFF2-40B4-BE49-F238E27FC236}">
              <a16:creationId xmlns:a16="http://schemas.microsoft.com/office/drawing/2014/main" id="{F7E2CDF8-9AC3-4B6D-AE5B-1B0EBAD504D7}"/>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06" name="正方形/長方形 205">
          <a:extLst>
            <a:ext uri="{FF2B5EF4-FFF2-40B4-BE49-F238E27FC236}">
              <a16:creationId xmlns:a16="http://schemas.microsoft.com/office/drawing/2014/main" id="{C60E5E18-8123-4ABE-9FDB-4A1F4CCF0CF0}"/>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07" name="テキスト ボックス 206">
          <a:extLst>
            <a:ext uri="{FF2B5EF4-FFF2-40B4-BE49-F238E27FC236}">
              <a16:creationId xmlns:a16="http://schemas.microsoft.com/office/drawing/2014/main" id="{10B6E8CE-D01D-4EC8-B0BF-4CBE2CB064E7}"/>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08" name="直線コネクタ 207">
          <a:extLst>
            <a:ext uri="{FF2B5EF4-FFF2-40B4-BE49-F238E27FC236}">
              <a16:creationId xmlns:a16="http://schemas.microsoft.com/office/drawing/2014/main" id="{3D1F65D0-8DAE-481F-AEAF-9871FA75A12A}"/>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209" name="直線コネクタ 208">
          <a:extLst>
            <a:ext uri="{FF2B5EF4-FFF2-40B4-BE49-F238E27FC236}">
              <a16:creationId xmlns:a16="http://schemas.microsoft.com/office/drawing/2014/main" id="{7DC64F48-9C80-4589-A25A-06C390C9ED1A}"/>
            </a:ext>
          </a:extLst>
        </xdr:cNvPr>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210" name="テキスト ボックス 209">
          <a:extLst>
            <a:ext uri="{FF2B5EF4-FFF2-40B4-BE49-F238E27FC236}">
              <a16:creationId xmlns:a16="http://schemas.microsoft.com/office/drawing/2014/main" id="{32D92CDD-20CD-46D1-AE1E-E3E9A0C09E27}"/>
            </a:ext>
          </a:extLst>
        </xdr:cNvPr>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211" name="直線コネクタ 210">
          <a:extLst>
            <a:ext uri="{FF2B5EF4-FFF2-40B4-BE49-F238E27FC236}">
              <a16:creationId xmlns:a16="http://schemas.microsoft.com/office/drawing/2014/main" id="{20E5A85E-EBEE-4C49-B9B1-BE6193523A09}"/>
            </a:ext>
          </a:extLst>
        </xdr:cNvPr>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212" name="テキスト ボックス 211">
          <a:extLst>
            <a:ext uri="{FF2B5EF4-FFF2-40B4-BE49-F238E27FC236}">
              <a16:creationId xmlns:a16="http://schemas.microsoft.com/office/drawing/2014/main" id="{53D2EFB3-A81C-4B0D-A8B3-C4AB92DBBD33}"/>
            </a:ext>
          </a:extLst>
        </xdr:cNvPr>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213" name="直線コネクタ 212">
          <a:extLst>
            <a:ext uri="{FF2B5EF4-FFF2-40B4-BE49-F238E27FC236}">
              <a16:creationId xmlns:a16="http://schemas.microsoft.com/office/drawing/2014/main" id="{2FED8603-6B11-4FD1-ACCD-847209468B61}"/>
            </a:ext>
          </a:extLst>
        </xdr:cNvPr>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214" name="テキスト ボックス 213">
          <a:extLst>
            <a:ext uri="{FF2B5EF4-FFF2-40B4-BE49-F238E27FC236}">
              <a16:creationId xmlns:a16="http://schemas.microsoft.com/office/drawing/2014/main" id="{67F1E219-E415-4159-BFFA-74A542748C90}"/>
            </a:ext>
          </a:extLst>
        </xdr:cNvPr>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215" name="直線コネクタ 214">
          <a:extLst>
            <a:ext uri="{FF2B5EF4-FFF2-40B4-BE49-F238E27FC236}">
              <a16:creationId xmlns:a16="http://schemas.microsoft.com/office/drawing/2014/main" id="{A3052253-03B6-43FF-8326-F9F62E6D4687}"/>
            </a:ext>
          </a:extLst>
        </xdr:cNvPr>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216" name="テキスト ボックス 215">
          <a:extLst>
            <a:ext uri="{FF2B5EF4-FFF2-40B4-BE49-F238E27FC236}">
              <a16:creationId xmlns:a16="http://schemas.microsoft.com/office/drawing/2014/main" id="{CE05F1B8-644D-4D21-8954-E369330FB6E3}"/>
            </a:ext>
          </a:extLst>
        </xdr:cNvPr>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217" name="直線コネクタ 216">
          <a:extLst>
            <a:ext uri="{FF2B5EF4-FFF2-40B4-BE49-F238E27FC236}">
              <a16:creationId xmlns:a16="http://schemas.microsoft.com/office/drawing/2014/main" id="{FD9A6304-619E-4B16-9D5D-377B63F80696}"/>
            </a:ext>
          </a:extLst>
        </xdr:cNvPr>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218" name="テキスト ボックス 217">
          <a:extLst>
            <a:ext uri="{FF2B5EF4-FFF2-40B4-BE49-F238E27FC236}">
              <a16:creationId xmlns:a16="http://schemas.microsoft.com/office/drawing/2014/main" id="{F623F973-ADA3-4B65-A105-6B192180BA2D}"/>
            </a:ext>
          </a:extLst>
        </xdr:cNvPr>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219" name="直線コネクタ 218">
          <a:extLst>
            <a:ext uri="{FF2B5EF4-FFF2-40B4-BE49-F238E27FC236}">
              <a16:creationId xmlns:a16="http://schemas.microsoft.com/office/drawing/2014/main" id="{555A0E3C-3ED5-47EF-9820-9C7EACE75E87}"/>
            </a:ext>
          </a:extLst>
        </xdr:cNvPr>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220" name="テキスト ボックス 219">
          <a:extLst>
            <a:ext uri="{FF2B5EF4-FFF2-40B4-BE49-F238E27FC236}">
              <a16:creationId xmlns:a16="http://schemas.microsoft.com/office/drawing/2014/main" id="{64EAAD96-09F7-4256-A627-F8AAC9D9422B}"/>
            </a:ext>
          </a:extLst>
        </xdr:cNvPr>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21" name="直線コネクタ 220">
          <a:extLst>
            <a:ext uri="{FF2B5EF4-FFF2-40B4-BE49-F238E27FC236}">
              <a16:creationId xmlns:a16="http://schemas.microsoft.com/office/drawing/2014/main" id="{BDEDD1B4-2AA7-4C12-B9FD-1BF597268695}"/>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22" name="テキスト ボックス 221">
          <a:extLst>
            <a:ext uri="{FF2B5EF4-FFF2-40B4-BE49-F238E27FC236}">
              <a16:creationId xmlns:a16="http://schemas.microsoft.com/office/drawing/2014/main" id="{A7026DD1-DAAA-41C5-8629-AE956A38362B}"/>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23" name="【福祉施設】&#10;一人当たり面積グラフ枠">
          <a:extLst>
            <a:ext uri="{FF2B5EF4-FFF2-40B4-BE49-F238E27FC236}">
              <a16:creationId xmlns:a16="http://schemas.microsoft.com/office/drawing/2014/main" id="{8201EF63-29FB-4B33-81F4-11900B775452}"/>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160564</xdr:rowOff>
    </xdr:from>
    <xdr:to>
      <xdr:col>54</xdr:col>
      <xdr:colOff>189865</xdr:colOff>
      <xdr:row>86</xdr:row>
      <xdr:rowOff>159584</xdr:rowOff>
    </xdr:to>
    <xdr:cxnSp macro="">
      <xdr:nvCxnSpPr>
        <xdr:cNvPr id="224" name="直線コネクタ 223">
          <a:extLst>
            <a:ext uri="{FF2B5EF4-FFF2-40B4-BE49-F238E27FC236}">
              <a16:creationId xmlns:a16="http://schemas.microsoft.com/office/drawing/2014/main" id="{F3C9C7AD-A28D-4E0D-A46A-1AA46F65E28F}"/>
            </a:ext>
          </a:extLst>
        </xdr:cNvPr>
        <xdr:cNvCxnSpPr/>
      </xdr:nvCxnSpPr>
      <xdr:spPr>
        <a:xfrm flipV="1">
          <a:off x="9429115" y="12879614"/>
          <a:ext cx="0" cy="148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163411</xdr:rowOff>
    </xdr:from>
    <xdr:ext cx="469744" cy="259045"/>
    <xdr:sp macro="" textlink="">
      <xdr:nvSpPr>
        <xdr:cNvPr id="225" name="【福祉施設】&#10;一人当たり面積最小値テキスト">
          <a:extLst>
            <a:ext uri="{FF2B5EF4-FFF2-40B4-BE49-F238E27FC236}">
              <a16:creationId xmlns:a16="http://schemas.microsoft.com/office/drawing/2014/main" id="{CE1FAA40-E632-4B47-B547-F9C684E4C07F}"/>
            </a:ext>
          </a:extLst>
        </xdr:cNvPr>
        <xdr:cNvSpPr txBox="1"/>
      </xdr:nvSpPr>
      <xdr:spPr>
        <a:xfrm>
          <a:off x="9467850" y="14368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159584</xdr:rowOff>
    </xdr:from>
    <xdr:to>
      <xdr:col>55</xdr:col>
      <xdr:colOff>88900</xdr:colOff>
      <xdr:row>86</xdr:row>
      <xdr:rowOff>159584</xdr:rowOff>
    </xdr:to>
    <xdr:cxnSp macro="">
      <xdr:nvCxnSpPr>
        <xdr:cNvPr id="226" name="直線コネクタ 225">
          <a:extLst>
            <a:ext uri="{FF2B5EF4-FFF2-40B4-BE49-F238E27FC236}">
              <a16:creationId xmlns:a16="http://schemas.microsoft.com/office/drawing/2014/main" id="{4E7EEBF2-438A-4F15-92C1-33121E7E8EDD}"/>
            </a:ext>
          </a:extLst>
        </xdr:cNvPr>
        <xdr:cNvCxnSpPr/>
      </xdr:nvCxnSpPr>
      <xdr:spPr>
        <a:xfrm>
          <a:off x="9359900" y="1436453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107241</xdr:rowOff>
    </xdr:from>
    <xdr:ext cx="469744" cy="259045"/>
    <xdr:sp macro="" textlink="">
      <xdr:nvSpPr>
        <xdr:cNvPr id="227" name="【福祉施設】&#10;一人当たり面積最大値テキスト">
          <a:extLst>
            <a:ext uri="{FF2B5EF4-FFF2-40B4-BE49-F238E27FC236}">
              <a16:creationId xmlns:a16="http://schemas.microsoft.com/office/drawing/2014/main" id="{44ACB7A5-C2AF-4954-9D6C-BE4329BA2FEA}"/>
            </a:ext>
          </a:extLst>
        </xdr:cNvPr>
        <xdr:cNvSpPr txBox="1"/>
      </xdr:nvSpPr>
      <xdr:spPr>
        <a:xfrm>
          <a:off x="9467850" y="12661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160564</xdr:rowOff>
    </xdr:from>
    <xdr:to>
      <xdr:col>55</xdr:col>
      <xdr:colOff>88900</xdr:colOff>
      <xdr:row>77</xdr:row>
      <xdr:rowOff>160564</xdr:rowOff>
    </xdr:to>
    <xdr:cxnSp macro="">
      <xdr:nvCxnSpPr>
        <xdr:cNvPr id="228" name="直線コネクタ 227">
          <a:extLst>
            <a:ext uri="{FF2B5EF4-FFF2-40B4-BE49-F238E27FC236}">
              <a16:creationId xmlns:a16="http://schemas.microsoft.com/office/drawing/2014/main" id="{C3F1D39E-3AAB-46E0-AF1B-7FF8EF6DE13C}"/>
            </a:ext>
          </a:extLst>
        </xdr:cNvPr>
        <xdr:cNvCxnSpPr/>
      </xdr:nvCxnSpPr>
      <xdr:spPr>
        <a:xfrm>
          <a:off x="9359900" y="128796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4625</xdr:rowOff>
    </xdr:from>
    <xdr:ext cx="469744" cy="259045"/>
    <xdr:sp macro="" textlink="">
      <xdr:nvSpPr>
        <xdr:cNvPr id="229" name="【福祉施設】&#10;一人当たり面積平均値テキスト">
          <a:extLst>
            <a:ext uri="{FF2B5EF4-FFF2-40B4-BE49-F238E27FC236}">
              <a16:creationId xmlns:a16="http://schemas.microsoft.com/office/drawing/2014/main" id="{7F12AA92-9C26-42C0-AB30-BE75888D02F0}"/>
            </a:ext>
          </a:extLst>
        </xdr:cNvPr>
        <xdr:cNvSpPr txBox="1"/>
      </xdr:nvSpPr>
      <xdr:spPr>
        <a:xfrm>
          <a:off x="9467850" y="138793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153198</xdr:rowOff>
    </xdr:from>
    <xdr:to>
      <xdr:col>55</xdr:col>
      <xdr:colOff>50800</xdr:colOff>
      <xdr:row>85</xdr:row>
      <xdr:rowOff>83348</xdr:rowOff>
    </xdr:to>
    <xdr:sp macro="" textlink="">
      <xdr:nvSpPr>
        <xdr:cNvPr id="230" name="フローチャート: 判断 229">
          <a:extLst>
            <a:ext uri="{FF2B5EF4-FFF2-40B4-BE49-F238E27FC236}">
              <a16:creationId xmlns:a16="http://schemas.microsoft.com/office/drawing/2014/main" id="{901D55E1-EFC3-4D73-A632-2FE692B83DB0}"/>
            </a:ext>
          </a:extLst>
        </xdr:cNvPr>
        <xdr:cNvSpPr/>
      </xdr:nvSpPr>
      <xdr:spPr>
        <a:xfrm>
          <a:off x="9398000" y="1402794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690</xdr:rowOff>
    </xdr:from>
    <xdr:to>
      <xdr:col>50</xdr:col>
      <xdr:colOff>165100</xdr:colOff>
      <xdr:row>85</xdr:row>
      <xdr:rowOff>102290</xdr:rowOff>
    </xdr:to>
    <xdr:sp macro="" textlink="">
      <xdr:nvSpPr>
        <xdr:cNvPr id="231" name="フローチャート: 判断 230">
          <a:extLst>
            <a:ext uri="{FF2B5EF4-FFF2-40B4-BE49-F238E27FC236}">
              <a16:creationId xmlns:a16="http://schemas.microsoft.com/office/drawing/2014/main" id="{0828220D-FE5F-4E82-841E-C19CACCB9373}"/>
            </a:ext>
          </a:extLst>
        </xdr:cNvPr>
        <xdr:cNvSpPr/>
      </xdr:nvSpPr>
      <xdr:spPr>
        <a:xfrm>
          <a:off x="8636000" y="1404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83</xdr:row>
      <xdr:rowOff>118817</xdr:rowOff>
    </xdr:from>
    <xdr:ext cx="469744" cy="259045"/>
    <xdr:sp macro="" textlink="">
      <xdr:nvSpPr>
        <xdr:cNvPr id="232" name="n_1aveValue【福祉施設】&#10;一人当たり面積">
          <a:extLst>
            <a:ext uri="{FF2B5EF4-FFF2-40B4-BE49-F238E27FC236}">
              <a16:creationId xmlns:a16="http://schemas.microsoft.com/office/drawing/2014/main" id="{E4A4C715-9A84-4A4B-A407-07D84B000F32}"/>
            </a:ext>
          </a:extLst>
        </xdr:cNvPr>
        <xdr:cNvSpPr txBox="1"/>
      </xdr:nvSpPr>
      <xdr:spPr>
        <a:xfrm>
          <a:off x="8458277" y="13828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85</xdr:row>
      <xdr:rowOff>10813</xdr:rowOff>
    </xdr:from>
    <xdr:to>
      <xdr:col>46</xdr:col>
      <xdr:colOff>38100</xdr:colOff>
      <xdr:row>85</xdr:row>
      <xdr:rowOff>112413</xdr:rowOff>
    </xdr:to>
    <xdr:sp macro="" textlink="">
      <xdr:nvSpPr>
        <xdr:cNvPr id="233" name="フローチャート: 判断 232">
          <a:extLst>
            <a:ext uri="{FF2B5EF4-FFF2-40B4-BE49-F238E27FC236}">
              <a16:creationId xmlns:a16="http://schemas.microsoft.com/office/drawing/2014/main" id="{716B7760-78C8-4E12-8A5C-452C0B2288AD}"/>
            </a:ext>
          </a:extLst>
        </xdr:cNvPr>
        <xdr:cNvSpPr/>
      </xdr:nvSpPr>
      <xdr:spPr>
        <a:xfrm>
          <a:off x="7842250" y="1405066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83</xdr:row>
      <xdr:rowOff>128940</xdr:rowOff>
    </xdr:from>
    <xdr:ext cx="469744" cy="259045"/>
    <xdr:sp macro="" textlink="">
      <xdr:nvSpPr>
        <xdr:cNvPr id="234" name="n_2aveValue【福祉施設】&#10;一人当たり面積">
          <a:extLst>
            <a:ext uri="{FF2B5EF4-FFF2-40B4-BE49-F238E27FC236}">
              <a16:creationId xmlns:a16="http://schemas.microsoft.com/office/drawing/2014/main" id="{11564167-F6E5-488E-BDFF-1135FE133C9C}"/>
            </a:ext>
          </a:extLst>
        </xdr:cNvPr>
        <xdr:cNvSpPr txBox="1"/>
      </xdr:nvSpPr>
      <xdr:spPr>
        <a:xfrm>
          <a:off x="7677227" y="138385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85</xdr:row>
      <xdr:rowOff>33674</xdr:rowOff>
    </xdr:from>
    <xdr:to>
      <xdr:col>41</xdr:col>
      <xdr:colOff>101600</xdr:colOff>
      <xdr:row>85</xdr:row>
      <xdr:rowOff>135274</xdr:rowOff>
    </xdr:to>
    <xdr:sp macro="" textlink="">
      <xdr:nvSpPr>
        <xdr:cNvPr id="235" name="フローチャート: 判断 234">
          <a:extLst>
            <a:ext uri="{FF2B5EF4-FFF2-40B4-BE49-F238E27FC236}">
              <a16:creationId xmlns:a16="http://schemas.microsoft.com/office/drawing/2014/main" id="{23AF64FA-5148-474D-A2BA-8CA2E480C44F}"/>
            </a:ext>
          </a:extLst>
        </xdr:cNvPr>
        <xdr:cNvSpPr/>
      </xdr:nvSpPr>
      <xdr:spPr>
        <a:xfrm>
          <a:off x="7029450" y="14073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83</xdr:row>
      <xdr:rowOff>151801</xdr:rowOff>
    </xdr:from>
    <xdr:ext cx="469744" cy="259045"/>
    <xdr:sp macro="" textlink="">
      <xdr:nvSpPr>
        <xdr:cNvPr id="236" name="n_3aveValue【福祉施設】&#10;一人当たり面積">
          <a:extLst>
            <a:ext uri="{FF2B5EF4-FFF2-40B4-BE49-F238E27FC236}">
              <a16:creationId xmlns:a16="http://schemas.microsoft.com/office/drawing/2014/main" id="{3E0B5014-3F39-4B62-923D-2CA249C5ADB2}"/>
            </a:ext>
          </a:extLst>
        </xdr:cNvPr>
        <xdr:cNvSpPr txBox="1"/>
      </xdr:nvSpPr>
      <xdr:spPr>
        <a:xfrm>
          <a:off x="6864427" y="13861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88</xdr:row>
      <xdr:rowOff>149877</xdr:rowOff>
    </xdr:from>
    <xdr:ext cx="762000" cy="259045"/>
    <xdr:sp macro="" textlink="">
      <xdr:nvSpPr>
        <xdr:cNvPr id="237" name="テキスト ボックス 236">
          <a:extLst>
            <a:ext uri="{FF2B5EF4-FFF2-40B4-BE49-F238E27FC236}">
              <a16:creationId xmlns:a16="http://schemas.microsoft.com/office/drawing/2014/main" id="{539A7869-B351-477F-B875-3BB28292D645}"/>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38" name="テキスト ボックス 237">
          <a:extLst>
            <a:ext uri="{FF2B5EF4-FFF2-40B4-BE49-F238E27FC236}">
              <a16:creationId xmlns:a16="http://schemas.microsoft.com/office/drawing/2014/main" id="{ECAEB2E0-5896-4E8E-BF18-8CFC404B20C5}"/>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39" name="テキスト ボックス 238">
          <a:extLst>
            <a:ext uri="{FF2B5EF4-FFF2-40B4-BE49-F238E27FC236}">
              <a16:creationId xmlns:a16="http://schemas.microsoft.com/office/drawing/2014/main" id="{3BCBE6B1-BC46-481B-83D8-6D31C512C818}"/>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40" name="テキスト ボックス 239">
          <a:extLst>
            <a:ext uri="{FF2B5EF4-FFF2-40B4-BE49-F238E27FC236}">
              <a16:creationId xmlns:a16="http://schemas.microsoft.com/office/drawing/2014/main" id="{D227A87C-4977-4309-8E70-92A155FEE3B7}"/>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41" name="テキスト ボックス 240">
          <a:extLst>
            <a:ext uri="{FF2B5EF4-FFF2-40B4-BE49-F238E27FC236}">
              <a16:creationId xmlns:a16="http://schemas.microsoft.com/office/drawing/2014/main" id="{13351E0D-7C67-4092-8FE2-0DD8A435228F}"/>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21589</xdr:rowOff>
    </xdr:from>
    <xdr:to>
      <xdr:col>55</xdr:col>
      <xdr:colOff>50800</xdr:colOff>
      <xdr:row>86</xdr:row>
      <xdr:rowOff>123189</xdr:rowOff>
    </xdr:to>
    <xdr:sp macro="" textlink="">
      <xdr:nvSpPr>
        <xdr:cNvPr id="242" name="楕円 241">
          <a:extLst>
            <a:ext uri="{FF2B5EF4-FFF2-40B4-BE49-F238E27FC236}">
              <a16:creationId xmlns:a16="http://schemas.microsoft.com/office/drawing/2014/main" id="{79C060F4-BF67-4A00-8495-90A24967053F}"/>
            </a:ext>
          </a:extLst>
        </xdr:cNvPr>
        <xdr:cNvSpPr/>
      </xdr:nvSpPr>
      <xdr:spPr>
        <a:xfrm>
          <a:off x="9398000" y="142265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107966</xdr:rowOff>
    </xdr:from>
    <xdr:ext cx="469744" cy="259045"/>
    <xdr:sp macro="" textlink="">
      <xdr:nvSpPr>
        <xdr:cNvPr id="243" name="【福祉施設】&#10;一人当たり面積該当値テキスト">
          <a:extLst>
            <a:ext uri="{FF2B5EF4-FFF2-40B4-BE49-F238E27FC236}">
              <a16:creationId xmlns:a16="http://schemas.microsoft.com/office/drawing/2014/main" id="{0CA55514-DC64-4E84-99F3-228445C12DA9}"/>
            </a:ext>
          </a:extLst>
        </xdr:cNvPr>
        <xdr:cNvSpPr txBox="1"/>
      </xdr:nvSpPr>
      <xdr:spPr>
        <a:xfrm>
          <a:off x="9467850" y="14147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24203</xdr:rowOff>
    </xdr:from>
    <xdr:to>
      <xdr:col>50</xdr:col>
      <xdr:colOff>165100</xdr:colOff>
      <xdr:row>86</xdr:row>
      <xdr:rowOff>125803</xdr:rowOff>
    </xdr:to>
    <xdr:sp macro="" textlink="">
      <xdr:nvSpPr>
        <xdr:cNvPr id="244" name="楕円 243">
          <a:extLst>
            <a:ext uri="{FF2B5EF4-FFF2-40B4-BE49-F238E27FC236}">
              <a16:creationId xmlns:a16="http://schemas.microsoft.com/office/drawing/2014/main" id="{7A6FAF38-906F-472F-B3C5-1E9E8CC1ABA6}"/>
            </a:ext>
          </a:extLst>
        </xdr:cNvPr>
        <xdr:cNvSpPr/>
      </xdr:nvSpPr>
      <xdr:spPr>
        <a:xfrm>
          <a:off x="8636000" y="14229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72389</xdr:rowOff>
    </xdr:from>
    <xdr:to>
      <xdr:col>55</xdr:col>
      <xdr:colOff>0</xdr:colOff>
      <xdr:row>86</xdr:row>
      <xdr:rowOff>75003</xdr:rowOff>
    </xdr:to>
    <xdr:cxnSp macro="">
      <xdr:nvCxnSpPr>
        <xdr:cNvPr id="245" name="直線コネクタ 244">
          <a:extLst>
            <a:ext uri="{FF2B5EF4-FFF2-40B4-BE49-F238E27FC236}">
              <a16:creationId xmlns:a16="http://schemas.microsoft.com/office/drawing/2014/main" id="{93045131-F111-422A-901F-CC172DBF0A61}"/>
            </a:ext>
          </a:extLst>
        </xdr:cNvPr>
        <xdr:cNvCxnSpPr/>
      </xdr:nvCxnSpPr>
      <xdr:spPr>
        <a:xfrm flipV="1">
          <a:off x="8686800" y="14277339"/>
          <a:ext cx="742950" cy="2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26488</xdr:rowOff>
    </xdr:from>
    <xdr:to>
      <xdr:col>46</xdr:col>
      <xdr:colOff>38100</xdr:colOff>
      <xdr:row>86</xdr:row>
      <xdr:rowOff>128088</xdr:rowOff>
    </xdr:to>
    <xdr:sp macro="" textlink="">
      <xdr:nvSpPr>
        <xdr:cNvPr id="246" name="楕円 245">
          <a:extLst>
            <a:ext uri="{FF2B5EF4-FFF2-40B4-BE49-F238E27FC236}">
              <a16:creationId xmlns:a16="http://schemas.microsoft.com/office/drawing/2014/main" id="{A14FDE9B-D928-4A4E-ADB8-8426BB181CBB}"/>
            </a:ext>
          </a:extLst>
        </xdr:cNvPr>
        <xdr:cNvSpPr/>
      </xdr:nvSpPr>
      <xdr:spPr>
        <a:xfrm>
          <a:off x="7842250" y="1423143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75003</xdr:rowOff>
    </xdr:from>
    <xdr:to>
      <xdr:col>50</xdr:col>
      <xdr:colOff>114300</xdr:colOff>
      <xdr:row>86</xdr:row>
      <xdr:rowOff>77288</xdr:rowOff>
    </xdr:to>
    <xdr:cxnSp macro="">
      <xdr:nvCxnSpPr>
        <xdr:cNvPr id="247" name="直線コネクタ 246">
          <a:extLst>
            <a:ext uri="{FF2B5EF4-FFF2-40B4-BE49-F238E27FC236}">
              <a16:creationId xmlns:a16="http://schemas.microsoft.com/office/drawing/2014/main" id="{95C71914-6F2D-4C27-A03A-79358AE5790B}"/>
            </a:ext>
          </a:extLst>
        </xdr:cNvPr>
        <xdr:cNvCxnSpPr/>
      </xdr:nvCxnSpPr>
      <xdr:spPr>
        <a:xfrm flipV="1">
          <a:off x="7886700" y="14279953"/>
          <a:ext cx="8001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116930</xdr:rowOff>
    </xdr:from>
    <xdr:ext cx="469744" cy="259045"/>
    <xdr:sp macro="" textlink="">
      <xdr:nvSpPr>
        <xdr:cNvPr id="248" name="n_1mainValue【福祉施設】&#10;一人当たり面積">
          <a:extLst>
            <a:ext uri="{FF2B5EF4-FFF2-40B4-BE49-F238E27FC236}">
              <a16:creationId xmlns:a16="http://schemas.microsoft.com/office/drawing/2014/main" id="{CF3440EE-1E5A-4490-ACE2-423ED58C8B69}"/>
            </a:ext>
          </a:extLst>
        </xdr:cNvPr>
        <xdr:cNvSpPr txBox="1"/>
      </xdr:nvSpPr>
      <xdr:spPr>
        <a:xfrm>
          <a:off x="8458277" y="143218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119215</xdr:rowOff>
    </xdr:from>
    <xdr:ext cx="469744" cy="259045"/>
    <xdr:sp macro="" textlink="">
      <xdr:nvSpPr>
        <xdr:cNvPr id="249" name="n_2mainValue【福祉施設】&#10;一人当たり面積">
          <a:extLst>
            <a:ext uri="{FF2B5EF4-FFF2-40B4-BE49-F238E27FC236}">
              <a16:creationId xmlns:a16="http://schemas.microsoft.com/office/drawing/2014/main" id="{879FC051-6007-47B7-9CA1-3AC25235252A}"/>
            </a:ext>
          </a:extLst>
        </xdr:cNvPr>
        <xdr:cNvSpPr txBox="1"/>
      </xdr:nvSpPr>
      <xdr:spPr>
        <a:xfrm>
          <a:off x="7677227" y="14324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50" name="正方形/長方形 249">
          <a:extLst>
            <a:ext uri="{FF2B5EF4-FFF2-40B4-BE49-F238E27FC236}">
              <a16:creationId xmlns:a16="http://schemas.microsoft.com/office/drawing/2014/main" id="{EFECC0D3-6A1F-4B3D-8FE1-170EBAAC70F6}"/>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51" name="正方形/長方形 250">
          <a:extLst>
            <a:ext uri="{FF2B5EF4-FFF2-40B4-BE49-F238E27FC236}">
              <a16:creationId xmlns:a16="http://schemas.microsoft.com/office/drawing/2014/main" id="{5DE3DEBD-3105-49C5-8BA0-ECA5EDE2BED7}"/>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52" name="正方形/長方形 251">
          <a:extLst>
            <a:ext uri="{FF2B5EF4-FFF2-40B4-BE49-F238E27FC236}">
              <a16:creationId xmlns:a16="http://schemas.microsoft.com/office/drawing/2014/main" id="{62803BD1-B325-496E-BE2B-F676712499FD}"/>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53" name="正方形/長方形 252">
          <a:extLst>
            <a:ext uri="{FF2B5EF4-FFF2-40B4-BE49-F238E27FC236}">
              <a16:creationId xmlns:a16="http://schemas.microsoft.com/office/drawing/2014/main" id="{7881A2CC-9ECD-4A37-BC87-1720807A6A96}"/>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4" name="正方形/長方形 253">
          <a:extLst>
            <a:ext uri="{FF2B5EF4-FFF2-40B4-BE49-F238E27FC236}">
              <a16:creationId xmlns:a16="http://schemas.microsoft.com/office/drawing/2014/main" id="{99609886-088C-436E-AC54-03738D32B030}"/>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5" name="正方形/長方形 254">
          <a:extLst>
            <a:ext uri="{FF2B5EF4-FFF2-40B4-BE49-F238E27FC236}">
              <a16:creationId xmlns:a16="http://schemas.microsoft.com/office/drawing/2014/main" id="{C3372079-27AA-4E55-BA74-CD0BA542A3BF}"/>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6" name="正方形/長方形 255">
          <a:extLst>
            <a:ext uri="{FF2B5EF4-FFF2-40B4-BE49-F238E27FC236}">
              <a16:creationId xmlns:a16="http://schemas.microsoft.com/office/drawing/2014/main" id="{C5E8737C-8BAD-42C9-9167-71475B854894}"/>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57" name="正方形/長方形 256">
          <a:extLst>
            <a:ext uri="{FF2B5EF4-FFF2-40B4-BE49-F238E27FC236}">
              <a16:creationId xmlns:a16="http://schemas.microsoft.com/office/drawing/2014/main" id="{D9017198-9EA3-48DF-9F57-3F41496BFEAF}"/>
            </a:ext>
          </a:extLst>
        </xdr:cNvPr>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58" name="テキスト ボックス 257">
          <a:extLst>
            <a:ext uri="{FF2B5EF4-FFF2-40B4-BE49-F238E27FC236}">
              <a16:creationId xmlns:a16="http://schemas.microsoft.com/office/drawing/2014/main" id="{5C459F37-0A00-47EE-8EA4-C5F54837725E}"/>
            </a:ext>
          </a:extLst>
        </xdr:cNvPr>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59" name="直線コネクタ 258">
          <a:extLst>
            <a:ext uri="{FF2B5EF4-FFF2-40B4-BE49-F238E27FC236}">
              <a16:creationId xmlns:a16="http://schemas.microsoft.com/office/drawing/2014/main" id="{3D10EE80-E615-4FC7-9675-EB60B01002A8}"/>
            </a:ext>
          </a:extLst>
        </xdr:cNvPr>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110</xdr:row>
      <xdr:rowOff>48277</xdr:rowOff>
    </xdr:from>
    <xdr:ext cx="403059" cy="259045"/>
    <xdr:sp macro="" textlink="">
      <xdr:nvSpPr>
        <xdr:cNvPr id="260" name="テキスト ボックス 259">
          <a:extLst>
            <a:ext uri="{FF2B5EF4-FFF2-40B4-BE49-F238E27FC236}">
              <a16:creationId xmlns:a16="http://schemas.microsoft.com/office/drawing/2014/main" id="{C0C37AEF-72B5-48EC-AD1F-E393ED985221}"/>
            </a:ext>
          </a:extLst>
        </xdr:cNvPr>
        <xdr:cNvSpPr txBox="1"/>
      </xdr:nvSpPr>
      <xdr:spPr>
        <a:xfrm>
          <a:off x="339891" y="1833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76200</xdr:rowOff>
    </xdr:from>
    <xdr:to>
      <xdr:col>28</xdr:col>
      <xdr:colOff>114300</xdr:colOff>
      <xdr:row>108</xdr:row>
      <xdr:rowOff>76200</xdr:rowOff>
    </xdr:to>
    <xdr:cxnSp macro="">
      <xdr:nvCxnSpPr>
        <xdr:cNvPr id="261" name="直線コネクタ 260">
          <a:extLst>
            <a:ext uri="{FF2B5EF4-FFF2-40B4-BE49-F238E27FC236}">
              <a16:creationId xmlns:a16="http://schemas.microsoft.com/office/drawing/2014/main" id="{AC57F74A-1139-436A-BB04-3FED9615ABFD}"/>
            </a:ext>
          </a:extLst>
        </xdr:cNvPr>
        <xdr:cNvCxnSpPr/>
      </xdr:nvCxnSpPr>
      <xdr:spPr>
        <a:xfrm>
          <a:off x="685800" y="18021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107</xdr:row>
      <xdr:rowOff>105427</xdr:rowOff>
    </xdr:from>
    <xdr:ext cx="403059" cy="259045"/>
    <xdr:sp macro="" textlink="">
      <xdr:nvSpPr>
        <xdr:cNvPr id="262" name="テキスト ボックス 261">
          <a:extLst>
            <a:ext uri="{FF2B5EF4-FFF2-40B4-BE49-F238E27FC236}">
              <a16:creationId xmlns:a16="http://schemas.microsoft.com/office/drawing/2014/main" id="{283484C7-41EE-4781-9C23-4B19DCBB3130}"/>
            </a:ext>
          </a:extLst>
        </xdr:cNvPr>
        <xdr:cNvSpPr txBox="1"/>
      </xdr:nvSpPr>
      <xdr:spPr>
        <a:xfrm>
          <a:off x="339891" y="17879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133350</xdr:rowOff>
    </xdr:from>
    <xdr:to>
      <xdr:col>28</xdr:col>
      <xdr:colOff>114300</xdr:colOff>
      <xdr:row>105</xdr:row>
      <xdr:rowOff>133350</xdr:rowOff>
    </xdr:to>
    <xdr:cxnSp macro="">
      <xdr:nvCxnSpPr>
        <xdr:cNvPr id="263" name="直線コネクタ 262">
          <a:extLst>
            <a:ext uri="{FF2B5EF4-FFF2-40B4-BE49-F238E27FC236}">
              <a16:creationId xmlns:a16="http://schemas.microsoft.com/office/drawing/2014/main" id="{FB0B73B3-28D5-43EF-9531-F3973C44EF6F}"/>
            </a:ext>
          </a:extLst>
        </xdr:cNvPr>
        <xdr:cNvCxnSpPr/>
      </xdr:nvCxnSpPr>
      <xdr:spPr>
        <a:xfrm>
          <a:off x="685800" y="1756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162577</xdr:rowOff>
    </xdr:from>
    <xdr:ext cx="403059" cy="259045"/>
    <xdr:sp macro="" textlink="">
      <xdr:nvSpPr>
        <xdr:cNvPr id="264" name="テキスト ボックス 263">
          <a:extLst>
            <a:ext uri="{FF2B5EF4-FFF2-40B4-BE49-F238E27FC236}">
              <a16:creationId xmlns:a16="http://schemas.microsoft.com/office/drawing/2014/main" id="{55C9BBF2-E801-4280-8B45-B0BC1607C5B9}"/>
            </a:ext>
          </a:extLst>
        </xdr:cNvPr>
        <xdr:cNvSpPr txBox="1"/>
      </xdr:nvSpPr>
      <xdr:spPr>
        <a:xfrm>
          <a:off x="339891" y="17421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19050</xdr:rowOff>
    </xdr:from>
    <xdr:to>
      <xdr:col>28</xdr:col>
      <xdr:colOff>114300</xdr:colOff>
      <xdr:row>103</xdr:row>
      <xdr:rowOff>19050</xdr:rowOff>
    </xdr:to>
    <xdr:cxnSp macro="">
      <xdr:nvCxnSpPr>
        <xdr:cNvPr id="265" name="直線コネクタ 264">
          <a:extLst>
            <a:ext uri="{FF2B5EF4-FFF2-40B4-BE49-F238E27FC236}">
              <a16:creationId xmlns:a16="http://schemas.microsoft.com/office/drawing/2014/main" id="{50B6E146-D26B-4FC9-B6B8-8B599A5A64EF}"/>
            </a:ext>
          </a:extLst>
        </xdr:cNvPr>
        <xdr:cNvCxnSpPr/>
      </xdr:nvCxnSpPr>
      <xdr:spPr>
        <a:xfrm>
          <a:off x="685800" y="17106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48277</xdr:rowOff>
    </xdr:from>
    <xdr:ext cx="403059" cy="259045"/>
    <xdr:sp macro="" textlink="">
      <xdr:nvSpPr>
        <xdr:cNvPr id="266" name="テキスト ボックス 265">
          <a:extLst>
            <a:ext uri="{FF2B5EF4-FFF2-40B4-BE49-F238E27FC236}">
              <a16:creationId xmlns:a16="http://schemas.microsoft.com/office/drawing/2014/main" id="{68D3AECD-466C-41C0-A17F-AEF9A6DDD1F0}"/>
            </a:ext>
          </a:extLst>
        </xdr:cNvPr>
        <xdr:cNvSpPr txBox="1"/>
      </xdr:nvSpPr>
      <xdr:spPr>
        <a:xfrm>
          <a:off x="339891" y="169646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76200</xdr:rowOff>
    </xdr:from>
    <xdr:to>
      <xdr:col>28</xdr:col>
      <xdr:colOff>114300</xdr:colOff>
      <xdr:row>100</xdr:row>
      <xdr:rowOff>76200</xdr:rowOff>
    </xdr:to>
    <xdr:cxnSp macro="">
      <xdr:nvCxnSpPr>
        <xdr:cNvPr id="267" name="直線コネクタ 266">
          <a:extLst>
            <a:ext uri="{FF2B5EF4-FFF2-40B4-BE49-F238E27FC236}">
              <a16:creationId xmlns:a16="http://schemas.microsoft.com/office/drawing/2014/main" id="{B8A26653-6906-4F6B-8359-C891463725A8}"/>
            </a:ext>
          </a:extLst>
        </xdr:cNvPr>
        <xdr:cNvCxnSpPr/>
      </xdr:nvCxnSpPr>
      <xdr:spPr>
        <a:xfrm>
          <a:off x="685800" y="16649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99</xdr:row>
      <xdr:rowOff>105427</xdr:rowOff>
    </xdr:from>
    <xdr:ext cx="467179" cy="259045"/>
    <xdr:sp macro="" textlink="">
      <xdr:nvSpPr>
        <xdr:cNvPr id="268" name="テキスト ボックス 267">
          <a:extLst>
            <a:ext uri="{FF2B5EF4-FFF2-40B4-BE49-F238E27FC236}">
              <a16:creationId xmlns:a16="http://schemas.microsoft.com/office/drawing/2014/main" id="{8378A36B-4201-486A-B5A0-0389F4D823BC}"/>
            </a:ext>
          </a:extLst>
        </xdr:cNvPr>
        <xdr:cNvSpPr txBox="1"/>
      </xdr:nvSpPr>
      <xdr:spPr>
        <a:xfrm>
          <a:off x="27577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69" name="直線コネクタ 268">
          <a:extLst>
            <a:ext uri="{FF2B5EF4-FFF2-40B4-BE49-F238E27FC236}">
              <a16:creationId xmlns:a16="http://schemas.microsoft.com/office/drawing/2014/main" id="{B59B44FB-3885-4E19-82EC-F1AECEA8A4CE}"/>
            </a:ext>
          </a:extLst>
        </xdr:cNvPr>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270" name="テキスト ボックス 269">
          <a:extLst>
            <a:ext uri="{FF2B5EF4-FFF2-40B4-BE49-F238E27FC236}">
              <a16:creationId xmlns:a16="http://schemas.microsoft.com/office/drawing/2014/main" id="{268346F8-04E1-4BB5-B19E-F43B9BCABAAB}"/>
            </a:ext>
          </a:extLst>
        </xdr:cNvPr>
        <xdr:cNvSpPr txBox="1"/>
      </xdr:nvSpPr>
      <xdr:spPr>
        <a:xfrm>
          <a:off x="2757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271" name="【市民会館】&#10;有形固定資産減価償却率グラフ枠">
          <a:extLst>
            <a:ext uri="{FF2B5EF4-FFF2-40B4-BE49-F238E27FC236}">
              <a16:creationId xmlns:a16="http://schemas.microsoft.com/office/drawing/2014/main" id="{BF47E0D1-EAAA-4F9E-9333-7E32F8DB0FB8}"/>
            </a:ext>
          </a:extLst>
        </xdr:cNvPr>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76200</xdr:rowOff>
    </xdr:from>
    <xdr:to>
      <xdr:col>24</xdr:col>
      <xdr:colOff>62865</xdr:colOff>
      <xdr:row>108</xdr:row>
      <xdr:rowOff>156211</xdr:rowOff>
    </xdr:to>
    <xdr:cxnSp macro="">
      <xdr:nvCxnSpPr>
        <xdr:cNvPr id="272" name="直線コネクタ 271">
          <a:extLst>
            <a:ext uri="{FF2B5EF4-FFF2-40B4-BE49-F238E27FC236}">
              <a16:creationId xmlns:a16="http://schemas.microsoft.com/office/drawing/2014/main" id="{7A46DA05-C9A1-4B62-AF38-7EBCB51940A9}"/>
            </a:ext>
          </a:extLst>
        </xdr:cNvPr>
        <xdr:cNvCxnSpPr/>
      </xdr:nvCxnSpPr>
      <xdr:spPr>
        <a:xfrm flipV="1">
          <a:off x="4177665" y="16649700"/>
          <a:ext cx="0" cy="1451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160038</xdr:rowOff>
    </xdr:from>
    <xdr:ext cx="405111" cy="259045"/>
    <xdr:sp macro="" textlink="">
      <xdr:nvSpPr>
        <xdr:cNvPr id="273" name="【市民会館】&#10;有形固定資産減価償却率最小値テキスト">
          <a:extLst>
            <a:ext uri="{FF2B5EF4-FFF2-40B4-BE49-F238E27FC236}">
              <a16:creationId xmlns:a16="http://schemas.microsoft.com/office/drawing/2014/main" id="{FA743023-29F5-478B-B567-5F69AA36065C}"/>
            </a:ext>
          </a:extLst>
        </xdr:cNvPr>
        <xdr:cNvSpPr txBox="1"/>
      </xdr:nvSpPr>
      <xdr:spPr>
        <a:xfrm>
          <a:off x="4216400" y="181051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156211</xdr:rowOff>
    </xdr:from>
    <xdr:to>
      <xdr:col>24</xdr:col>
      <xdr:colOff>152400</xdr:colOff>
      <xdr:row>108</xdr:row>
      <xdr:rowOff>156211</xdr:rowOff>
    </xdr:to>
    <xdr:cxnSp macro="">
      <xdr:nvCxnSpPr>
        <xdr:cNvPr id="274" name="直線コネクタ 273">
          <a:extLst>
            <a:ext uri="{FF2B5EF4-FFF2-40B4-BE49-F238E27FC236}">
              <a16:creationId xmlns:a16="http://schemas.microsoft.com/office/drawing/2014/main" id="{A24C3792-B851-4477-B398-EEB0582D4804}"/>
            </a:ext>
          </a:extLst>
        </xdr:cNvPr>
        <xdr:cNvCxnSpPr/>
      </xdr:nvCxnSpPr>
      <xdr:spPr>
        <a:xfrm>
          <a:off x="4108450" y="1810131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22877</xdr:rowOff>
    </xdr:from>
    <xdr:ext cx="469744" cy="259045"/>
    <xdr:sp macro="" textlink="">
      <xdr:nvSpPr>
        <xdr:cNvPr id="275" name="【市民会館】&#10;有形固定資産減価償却率最大値テキスト">
          <a:extLst>
            <a:ext uri="{FF2B5EF4-FFF2-40B4-BE49-F238E27FC236}">
              <a16:creationId xmlns:a16="http://schemas.microsoft.com/office/drawing/2014/main" id="{1EBAD50D-E419-430A-AFD0-DA9B0013F9C2}"/>
            </a:ext>
          </a:extLst>
        </xdr:cNvPr>
        <xdr:cNvSpPr txBox="1"/>
      </xdr:nvSpPr>
      <xdr:spPr>
        <a:xfrm>
          <a:off x="4216400" y="16424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76200</xdr:rowOff>
    </xdr:from>
    <xdr:to>
      <xdr:col>24</xdr:col>
      <xdr:colOff>152400</xdr:colOff>
      <xdr:row>100</xdr:row>
      <xdr:rowOff>76200</xdr:rowOff>
    </xdr:to>
    <xdr:cxnSp macro="">
      <xdr:nvCxnSpPr>
        <xdr:cNvPr id="276" name="直線コネクタ 275">
          <a:extLst>
            <a:ext uri="{FF2B5EF4-FFF2-40B4-BE49-F238E27FC236}">
              <a16:creationId xmlns:a16="http://schemas.microsoft.com/office/drawing/2014/main" id="{1BD3AEF2-F8CB-4233-81F3-C66A7F47093B}"/>
            </a:ext>
          </a:extLst>
        </xdr:cNvPr>
        <xdr:cNvCxnSpPr/>
      </xdr:nvCxnSpPr>
      <xdr:spPr>
        <a:xfrm>
          <a:off x="4108450" y="166497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154703</xdr:rowOff>
    </xdr:from>
    <xdr:ext cx="405111" cy="259045"/>
    <xdr:sp macro="" textlink="">
      <xdr:nvSpPr>
        <xdr:cNvPr id="277" name="【市民会館】&#10;有形固定資産減価償却率平均値テキスト">
          <a:extLst>
            <a:ext uri="{FF2B5EF4-FFF2-40B4-BE49-F238E27FC236}">
              <a16:creationId xmlns:a16="http://schemas.microsoft.com/office/drawing/2014/main" id="{4A358786-3D14-490C-A151-6FC80E8355EC}"/>
            </a:ext>
          </a:extLst>
        </xdr:cNvPr>
        <xdr:cNvSpPr txBox="1"/>
      </xdr:nvSpPr>
      <xdr:spPr>
        <a:xfrm>
          <a:off x="4216400" y="175854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106</xdr:row>
      <xdr:rowOff>4826</xdr:rowOff>
    </xdr:from>
    <xdr:to>
      <xdr:col>24</xdr:col>
      <xdr:colOff>114300</xdr:colOff>
      <xdr:row>106</xdr:row>
      <xdr:rowOff>106426</xdr:rowOff>
    </xdr:to>
    <xdr:sp macro="" textlink="">
      <xdr:nvSpPr>
        <xdr:cNvPr id="278" name="フローチャート: 判断 277">
          <a:extLst>
            <a:ext uri="{FF2B5EF4-FFF2-40B4-BE49-F238E27FC236}">
              <a16:creationId xmlns:a16="http://schemas.microsoft.com/office/drawing/2014/main" id="{9FF1FE4E-3D93-4B58-A429-7E9DD954B5A0}"/>
            </a:ext>
          </a:extLst>
        </xdr:cNvPr>
        <xdr:cNvSpPr/>
      </xdr:nvSpPr>
      <xdr:spPr>
        <a:xfrm>
          <a:off x="4127500" y="17607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106</xdr:row>
      <xdr:rowOff>41402</xdr:rowOff>
    </xdr:from>
    <xdr:to>
      <xdr:col>20</xdr:col>
      <xdr:colOff>38100</xdr:colOff>
      <xdr:row>106</xdr:row>
      <xdr:rowOff>143002</xdr:rowOff>
    </xdr:to>
    <xdr:sp macro="" textlink="">
      <xdr:nvSpPr>
        <xdr:cNvPr id="279" name="フローチャート: 判断 278">
          <a:extLst>
            <a:ext uri="{FF2B5EF4-FFF2-40B4-BE49-F238E27FC236}">
              <a16:creationId xmlns:a16="http://schemas.microsoft.com/office/drawing/2014/main" id="{7367DE87-9CE5-4B36-854B-07169D85DEB6}"/>
            </a:ext>
          </a:extLst>
        </xdr:cNvPr>
        <xdr:cNvSpPr/>
      </xdr:nvSpPr>
      <xdr:spPr>
        <a:xfrm>
          <a:off x="3384550" y="1764360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106</xdr:row>
      <xdr:rowOff>134129</xdr:rowOff>
    </xdr:from>
    <xdr:ext cx="405111" cy="259045"/>
    <xdr:sp macro="" textlink="">
      <xdr:nvSpPr>
        <xdr:cNvPr id="280" name="n_1aveValue【市民会館】&#10;有形固定資産減価償却率">
          <a:extLst>
            <a:ext uri="{FF2B5EF4-FFF2-40B4-BE49-F238E27FC236}">
              <a16:creationId xmlns:a16="http://schemas.microsoft.com/office/drawing/2014/main" id="{C8E73C8D-B472-4D98-9D68-C3382AB2C4B9}"/>
            </a:ext>
          </a:extLst>
        </xdr:cNvPr>
        <xdr:cNvSpPr txBox="1"/>
      </xdr:nvSpPr>
      <xdr:spPr>
        <a:xfrm>
          <a:off x="3239144" y="17736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106</xdr:row>
      <xdr:rowOff>29972</xdr:rowOff>
    </xdr:from>
    <xdr:to>
      <xdr:col>15</xdr:col>
      <xdr:colOff>101600</xdr:colOff>
      <xdr:row>106</xdr:row>
      <xdr:rowOff>131572</xdr:rowOff>
    </xdr:to>
    <xdr:sp macro="" textlink="">
      <xdr:nvSpPr>
        <xdr:cNvPr id="281" name="フローチャート: 判断 280">
          <a:extLst>
            <a:ext uri="{FF2B5EF4-FFF2-40B4-BE49-F238E27FC236}">
              <a16:creationId xmlns:a16="http://schemas.microsoft.com/office/drawing/2014/main" id="{5213E6F4-BA6C-4647-A2EF-061354930CA0}"/>
            </a:ext>
          </a:extLst>
        </xdr:cNvPr>
        <xdr:cNvSpPr/>
      </xdr:nvSpPr>
      <xdr:spPr>
        <a:xfrm>
          <a:off x="2571750" y="17632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106</xdr:row>
      <xdr:rowOff>122699</xdr:rowOff>
    </xdr:from>
    <xdr:ext cx="405111" cy="259045"/>
    <xdr:sp macro="" textlink="">
      <xdr:nvSpPr>
        <xdr:cNvPr id="282" name="n_2aveValue【市民会館】&#10;有形固定資産減価償却率">
          <a:extLst>
            <a:ext uri="{FF2B5EF4-FFF2-40B4-BE49-F238E27FC236}">
              <a16:creationId xmlns:a16="http://schemas.microsoft.com/office/drawing/2014/main" id="{B2060F39-DDAE-4C42-BCDF-A67445A5B68A}"/>
            </a:ext>
          </a:extLst>
        </xdr:cNvPr>
        <xdr:cNvSpPr txBox="1"/>
      </xdr:nvSpPr>
      <xdr:spPr>
        <a:xfrm>
          <a:off x="2439044" y="17724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106</xdr:row>
      <xdr:rowOff>128270</xdr:rowOff>
    </xdr:from>
    <xdr:to>
      <xdr:col>10</xdr:col>
      <xdr:colOff>165100</xdr:colOff>
      <xdr:row>107</xdr:row>
      <xdr:rowOff>58420</xdr:rowOff>
    </xdr:to>
    <xdr:sp macro="" textlink="">
      <xdr:nvSpPr>
        <xdr:cNvPr id="283" name="フローチャート: 判断 282">
          <a:extLst>
            <a:ext uri="{FF2B5EF4-FFF2-40B4-BE49-F238E27FC236}">
              <a16:creationId xmlns:a16="http://schemas.microsoft.com/office/drawing/2014/main" id="{C8060818-DAFC-43CA-B3E7-E8AF3B043798}"/>
            </a:ext>
          </a:extLst>
        </xdr:cNvPr>
        <xdr:cNvSpPr/>
      </xdr:nvSpPr>
      <xdr:spPr>
        <a:xfrm>
          <a:off x="1778000" y="1773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105</xdr:row>
      <xdr:rowOff>74947</xdr:rowOff>
    </xdr:from>
    <xdr:ext cx="405111" cy="259045"/>
    <xdr:sp macro="" textlink="">
      <xdr:nvSpPr>
        <xdr:cNvPr id="284" name="n_3aveValue【市民会館】&#10;有形固定資産減価償却率">
          <a:extLst>
            <a:ext uri="{FF2B5EF4-FFF2-40B4-BE49-F238E27FC236}">
              <a16:creationId xmlns:a16="http://schemas.microsoft.com/office/drawing/2014/main" id="{6A5EE002-C9E3-44A6-AF36-98D8F002456A}"/>
            </a:ext>
          </a:extLst>
        </xdr:cNvPr>
        <xdr:cNvSpPr txBox="1"/>
      </xdr:nvSpPr>
      <xdr:spPr>
        <a:xfrm>
          <a:off x="1645294" y="17505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111</xdr:row>
      <xdr:rowOff>16527</xdr:rowOff>
    </xdr:from>
    <xdr:ext cx="762000" cy="259045"/>
    <xdr:sp macro="" textlink="">
      <xdr:nvSpPr>
        <xdr:cNvPr id="285" name="テキスト ボックス 284">
          <a:extLst>
            <a:ext uri="{FF2B5EF4-FFF2-40B4-BE49-F238E27FC236}">
              <a16:creationId xmlns:a16="http://schemas.microsoft.com/office/drawing/2014/main" id="{19FA31E7-157B-4A65-850A-8D50860D9E42}"/>
            </a:ext>
          </a:extLst>
        </xdr:cNvPr>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86" name="テキスト ボックス 285">
          <a:extLst>
            <a:ext uri="{FF2B5EF4-FFF2-40B4-BE49-F238E27FC236}">
              <a16:creationId xmlns:a16="http://schemas.microsoft.com/office/drawing/2014/main" id="{C91BF16C-0129-4F5D-8EC7-742BA4AC1939}"/>
            </a:ext>
          </a:extLst>
        </xdr:cNvPr>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87" name="テキスト ボックス 286">
          <a:extLst>
            <a:ext uri="{FF2B5EF4-FFF2-40B4-BE49-F238E27FC236}">
              <a16:creationId xmlns:a16="http://schemas.microsoft.com/office/drawing/2014/main" id="{080083D2-A1C2-4BB5-8D94-3CFC9EA5BE22}"/>
            </a:ext>
          </a:extLst>
        </xdr:cNvPr>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88" name="テキスト ボックス 287">
          <a:extLst>
            <a:ext uri="{FF2B5EF4-FFF2-40B4-BE49-F238E27FC236}">
              <a16:creationId xmlns:a16="http://schemas.microsoft.com/office/drawing/2014/main" id="{33E3B590-E8EE-4B8D-8D86-DAA0681646FE}"/>
            </a:ext>
          </a:extLst>
        </xdr:cNvPr>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89" name="テキスト ボックス 288">
          <a:extLst>
            <a:ext uri="{FF2B5EF4-FFF2-40B4-BE49-F238E27FC236}">
              <a16:creationId xmlns:a16="http://schemas.microsoft.com/office/drawing/2014/main" id="{94BF2A59-8359-4C66-B1D5-24356148B9F9}"/>
            </a:ext>
          </a:extLst>
        </xdr:cNvPr>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101</xdr:row>
      <xdr:rowOff>139700</xdr:rowOff>
    </xdr:from>
    <xdr:to>
      <xdr:col>24</xdr:col>
      <xdr:colOff>114300</xdr:colOff>
      <xdr:row>102</xdr:row>
      <xdr:rowOff>69850</xdr:rowOff>
    </xdr:to>
    <xdr:sp macro="" textlink="">
      <xdr:nvSpPr>
        <xdr:cNvPr id="290" name="楕円 289">
          <a:extLst>
            <a:ext uri="{FF2B5EF4-FFF2-40B4-BE49-F238E27FC236}">
              <a16:creationId xmlns:a16="http://schemas.microsoft.com/office/drawing/2014/main" id="{4A6BC247-B03D-4EB7-BDCE-1275A3FF759A}"/>
            </a:ext>
          </a:extLst>
        </xdr:cNvPr>
        <xdr:cNvSpPr/>
      </xdr:nvSpPr>
      <xdr:spPr>
        <a:xfrm>
          <a:off x="4127500" y="16884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100</xdr:row>
      <xdr:rowOff>162577</xdr:rowOff>
    </xdr:from>
    <xdr:ext cx="405111" cy="259045"/>
    <xdr:sp macro="" textlink="">
      <xdr:nvSpPr>
        <xdr:cNvPr id="291" name="【市民会館】&#10;有形固定資産減価償却率該当値テキスト">
          <a:extLst>
            <a:ext uri="{FF2B5EF4-FFF2-40B4-BE49-F238E27FC236}">
              <a16:creationId xmlns:a16="http://schemas.microsoft.com/office/drawing/2014/main" id="{E182AF54-23C5-488E-800C-F4AEAD6641CA}"/>
            </a:ext>
          </a:extLst>
        </xdr:cNvPr>
        <xdr:cNvSpPr txBox="1"/>
      </xdr:nvSpPr>
      <xdr:spPr>
        <a:xfrm>
          <a:off x="4216400" y="16736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102</xdr:row>
      <xdr:rowOff>11685</xdr:rowOff>
    </xdr:from>
    <xdr:to>
      <xdr:col>20</xdr:col>
      <xdr:colOff>38100</xdr:colOff>
      <xdr:row>102</xdr:row>
      <xdr:rowOff>113285</xdr:rowOff>
    </xdr:to>
    <xdr:sp macro="" textlink="">
      <xdr:nvSpPr>
        <xdr:cNvPr id="292" name="楕円 291">
          <a:extLst>
            <a:ext uri="{FF2B5EF4-FFF2-40B4-BE49-F238E27FC236}">
              <a16:creationId xmlns:a16="http://schemas.microsoft.com/office/drawing/2014/main" id="{D33FC0A1-DB64-477F-B23E-31B77CF372E2}"/>
            </a:ext>
          </a:extLst>
        </xdr:cNvPr>
        <xdr:cNvSpPr/>
      </xdr:nvSpPr>
      <xdr:spPr>
        <a:xfrm>
          <a:off x="3384550" y="1692808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102</xdr:row>
      <xdr:rowOff>19050</xdr:rowOff>
    </xdr:from>
    <xdr:to>
      <xdr:col>24</xdr:col>
      <xdr:colOff>63500</xdr:colOff>
      <xdr:row>102</xdr:row>
      <xdr:rowOff>62485</xdr:rowOff>
    </xdr:to>
    <xdr:cxnSp macro="">
      <xdr:nvCxnSpPr>
        <xdr:cNvPr id="293" name="直線コネクタ 292">
          <a:extLst>
            <a:ext uri="{FF2B5EF4-FFF2-40B4-BE49-F238E27FC236}">
              <a16:creationId xmlns:a16="http://schemas.microsoft.com/office/drawing/2014/main" id="{82F3885D-5BAA-4A3E-A545-C02630C1B7B6}"/>
            </a:ext>
          </a:extLst>
        </xdr:cNvPr>
        <xdr:cNvCxnSpPr/>
      </xdr:nvCxnSpPr>
      <xdr:spPr>
        <a:xfrm flipV="1">
          <a:off x="3429000" y="16935450"/>
          <a:ext cx="749300" cy="43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20828</xdr:rowOff>
    </xdr:from>
    <xdr:to>
      <xdr:col>15</xdr:col>
      <xdr:colOff>101600</xdr:colOff>
      <xdr:row>102</xdr:row>
      <xdr:rowOff>122428</xdr:rowOff>
    </xdr:to>
    <xdr:sp macro="" textlink="">
      <xdr:nvSpPr>
        <xdr:cNvPr id="294" name="楕円 293">
          <a:extLst>
            <a:ext uri="{FF2B5EF4-FFF2-40B4-BE49-F238E27FC236}">
              <a16:creationId xmlns:a16="http://schemas.microsoft.com/office/drawing/2014/main" id="{99B41124-03FA-4A0F-973F-7BED523FE591}"/>
            </a:ext>
          </a:extLst>
        </xdr:cNvPr>
        <xdr:cNvSpPr/>
      </xdr:nvSpPr>
      <xdr:spPr>
        <a:xfrm>
          <a:off x="2571750" y="16937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102</xdr:row>
      <xdr:rowOff>62485</xdr:rowOff>
    </xdr:from>
    <xdr:to>
      <xdr:col>19</xdr:col>
      <xdr:colOff>177800</xdr:colOff>
      <xdr:row>102</xdr:row>
      <xdr:rowOff>71628</xdr:rowOff>
    </xdr:to>
    <xdr:cxnSp macro="">
      <xdr:nvCxnSpPr>
        <xdr:cNvPr id="295" name="直線コネクタ 294">
          <a:extLst>
            <a:ext uri="{FF2B5EF4-FFF2-40B4-BE49-F238E27FC236}">
              <a16:creationId xmlns:a16="http://schemas.microsoft.com/office/drawing/2014/main" id="{9C489B1F-C614-4043-90B0-B7F4AB861BCB}"/>
            </a:ext>
          </a:extLst>
        </xdr:cNvPr>
        <xdr:cNvCxnSpPr/>
      </xdr:nvCxnSpPr>
      <xdr:spPr>
        <a:xfrm flipV="1">
          <a:off x="2622550" y="16978885"/>
          <a:ext cx="80645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100</xdr:row>
      <xdr:rowOff>129812</xdr:rowOff>
    </xdr:from>
    <xdr:ext cx="405111" cy="259045"/>
    <xdr:sp macro="" textlink="">
      <xdr:nvSpPr>
        <xdr:cNvPr id="296" name="n_1mainValue【市民会館】&#10;有形固定資産減価償却率">
          <a:extLst>
            <a:ext uri="{FF2B5EF4-FFF2-40B4-BE49-F238E27FC236}">
              <a16:creationId xmlns:a16="http://schemas.microsoft.com/office/drawing/2014/main" id="{0275DCFB-C738-4158-9D9D-E9FD29038D6F}"/>
            </a:ext>
          </a:extLst>
        </xdr:cNvPr>
        <xdr:cNvSpPr txBox="1"/>
      </xdr:nvSpPr>
      <xdr:spPr>
        <a:xfrm>
          <a:off x="3239144" y="16703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100</xdr:row>
      <xdr:rowOff>138955</xdr:rowOff>
    </xdr:from>
    <xdr:ext cx="405111" cy="259045"/>
    <xdr:sp macro="" textlink="">
      <xdr:nvSpPr>
        <xdr:cNvPr id="297" name="n_2mainValue【市民会館】&#10;有形固定資産減価償却率">
          <a:extLst>
            <a:ext uri="{FF2B5EF4-FFF2-40B4-BE49-F238E27FC236}">
              <a16:creationId xmlns:a16="http://schemas.microsoft.com/office/drawing/2014/main" id="{6C5536D5-7764-441A-8241-672F2034FEEA}"/>
            </a:ext>
          </a:extLst>
        </xdr:cNvPr>
        <xdr:cNvSpPr txBox="1"/>
      </xdr:nvSpPr>
      <xdr:spPr>
        <a:xfrm>
          <a:off x="2439044" y="16712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298" name="正方形/長方形 297">
          <a:extLst>
            <a:ext uri="{FF2B5EF4-FFF2-40B4-BE49-F238E27FC236}">
              <a16:creationId xmlns:a16="http://schemas.microsoft.com/office/drawing/2014/main" id="{84939514-E77B-44B0-9AC0-5C4ACA74F80F}"/>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99" name="正方形/長方形 298">
          <a:extLst>
            <a:ext uri="{FF2B5EF4-FFF2-40B4-BE49-F238E27FC236}">
              <a16:creationId xmlns:a16="http://schemas.microsoft.com/office/drawing/2014/main" id="{46E1E0FC-7DEC-4D89-A292-4DEBFAEA80FA}"/>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00" name="正方形/長方形 299">
          <a:extLst>
            <a:ext uri="{FF2B5EF4-FFF2-40B4-BE49-F238E27FC236}">
              <a16:creationId xmlns:a16="http://schemas.microsoft.com/office/drawing/2014/main" id="{CFB1FE43-FD71-4825-8E33-D69225C27014}"/>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01" name="正方形/長方形 300">
          <a:extLst>
            <a:ext uri="{FF2B5EF4-FFF2-40B4-BE49-F238E27FC236}">
              <a16:creationId xmlns:a16="http://schemas.microsoft.com/office/drawing/2014/main" id="{77F8ECD5-22B4-4EB4-B1ED-806CF345D67C}"/>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02" name="正方形/長方形 301">
          <a:extLst>
            <a:ext uri="{FF2B5EF4-FFF2-40B4-BE49-F238E27FC236}">
              <a16:creationId xmlns:a16="http://schemas.microsoft.com/office/drawing/2014/main" id="{3F601E18-45A2-4BEB-BC3F-9B3E50159E1C}"/>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03" name="正方形/長方形 302">
          <a:extLst>
            <a:ext uri="{FF2B5EF4-FFF2-40B4-BE49-F238E27FC236}">
              <a16:creationId xmlns:a16="http://schemas.microsoft.com/office/drawing/2014/main" id="{30747DE5-CAA1-4E8D-90CE-BB43056C97FB}"/>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04" name="正方形/長方形 303">
          <a:extLst>
            <a:ext uri="{FF2B5EF4-FFF2-40B4-BE49-F238E27FC236}">
              <a16:creationId xmlns:a16="http://schemas.microsoft.com/office/drawing/2014/main" id="{C9E051EC-AD67-4E27-B107-362B6010CCA5}"/>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05" name="正方形/長方形 304">
          <a:extLst>
            <a:ext uri="{FF2B5EF4-FFF2-40B4-BE49-F238E27FC236}">
              <a16:creationId xmlns:a16="http://schemas.microsoft.com/office/drawing/2014/main" id="{08EABECA-E102-46C6-860A-064333FAF16F}"/>
            </a:ext>
          </a:extLst>
        </xdr:cNvPr>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06" name="テキスト ボックス 305">
          <a:extLst>
            <a:ext uri="{FF2B5EF4-FFF2-40B4-BE49-F238E27FC236}">
              <a16:creationId xmlns:a16="http://schemas.microsoft.com/office/drawing/2014/main" id="{21A666C5-F617-4885-99F5-AA19076F3B81}"/>
            </a:ext>
          </a:extLst>
        </xdr:cNvPr>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07" name="直線コネクタ 306">
          <a:extLst>
            <a:ext uri="{FF2B5EF4-FFF2-40B4-BE49-F238E27FC236}">
              <a16:creationId xmlns:a16="http://schemas.microsoft.com/office/drawing/2014/main" id="{B8D2BD3A-0F19-4613-AC06-5F5375C0C283}"/>
            </a:ext>
          </a:extLst>
        </xdr:cNvPr>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08" name="直線コネクタ 307">
          <a:extLst>
            <a:ext uri="{FF2B5EF4-FFF2-40B4-BE49-F238E27FC236}">
              <a16:creationId xmlns:a16="http://schemas.microsoft.com/office/drawing/2014/main" id="{3175D84D-5CBF-4839-8820-27CCA8B2DEDD}"/>
            </a:ext>
          </a:extLst>
        </xdr:cNvPr>
        <xdr:cNvCxnSpPr/>
      </xdr:nvCxnSpPr>
      <xdr:spPr>
        <a:xfrm>
          <a:off x="5956300" y="18097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09" name="テキスト ボックス 308">
          <a:extLst>
            <a:ext uri="{FF2B5EF4-FFF2-40B4-BE49-F238E27FC236}">
              <a16:creationId xmlns:a16="http://schemas.microsoft.com/office/drawing/2014/main" id="{B5C6D77D-4B3B-4B58-8B3B-26F8442DC014}"/>
            </a:ext>
          </a:extLst>
        </xdr:cNvPr>
        <xdr:cNvSpPr txBox="1"/>
      </xdr:nvSpPr>
      <xdr:spPr>
        <a:xfrm>
          <a:off x="552722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10" name="直線コネクタ 309">
          <a:extLst>
            <a:ext uri="{FF2B5EF4-FFF2-40B4-BE49-F238E27FC236}">
              <a16:creationId xmlns:a16="http://schemas.microsoft.com/office/drawing/2014/main" id="{4B6CD660-681B-486F-9172-A11EA324E4BF}"/>
            </a:ext>
          </a:extLst>
        </xdr:cNvPr>
        <xdr:cNvCxnSpPr/>
      </xdr:nvCxnSpPr>
      <xdr:spPr>
        <a:xfrm>
          <a:off x="5956300" y="17716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11" name="テキスト ボックス 310">
          <a:extLst>
            <a:ext uri="{FF2B5EF4-FFF2-40B4-BE49-F238E27FC236}">
              <a16:creationId xmlns:a16="http://schemas.microsoft.com/office/drawing/2014/main" id="{5AAC05C5-2B07-435B-8F02-663C5D609503}"/>
            </a:ext>
          </a:extLst>
        </xdr:cNvPr>
        <xdr:cNvSpPr txBox="1"/>
      </xdr:nvSpPr>
      <xdr:spPr>
        <a:xfrm>
          <a:off x="552722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12" name="直線コネクタ 311">
          <a:extLst>
            <a:ext uri="{FF2B5EF4-FFF2-40B4-BE49-F238E27FC236}">
              <a16:creationId xmlns:a16="http://schemas.microsoft.com/office/drawing/2014/main" id="{F6E70CA0-45FE-4D29-B1B5-90F2B0AD0C42}"/>
            </a:ext>
          </a:extLst>
        </xdr:cNvPr>
        <xdr:cNvCxnSpPr/>
      </xdr:nvCxnSpPr>
      <xdr:spPr>
        <a:xfrm>
          <a:off x="5956300" y="1733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13" name="テキスト ボックス 312">
          <a:extLst>
            <a:ext uri="{FF2B5EF4-FFF2-40B4-BE49-F238E27FC236}">
              <a16:creationId xmlns:a16="http://schemas.microsoft.com/office/drawing/2014/main" id="{37E4436D-2A54-4184-9352-6C7C75661286}"/>
            </a:ext>
          </a:extLst>
        </xdr:cNvPr>
        <xdr:cNvSpPr txBox="1"/>
      </xdr:nvSpPr>
      <xdr:spPr>
        <a:xfrm>
          <a:off x="55272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14" name="直線コネクタ 313">
          <a:extLst>
            <a:ext uri="{FF2B5EF4-FFF2-40B4-BE49-F238E27FC236}">
              <a16:creationId xmlns:a16="http://schemas.microsoft.com/office/drawing/2014/main" id="{CB071290-16FE-4FB3-AE70-59BE894EE360}"/>
            </a:ext>
          </a:extLst>
        </xdr:cNvPr>
        <xdr:cNvCxnSpPr/>
      </xdr:nvCxnSpPr>
      <xdr:spPr>
        <a:xfrm>
          <a:off x="5956300" y="16954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15" name="テキスト ボックス 314">
          <a:extLst>
            <a:ext uri="{FF2B5EF4-FFF2-40B4-BE49-F238E27FC236}">
              <a16:creationId xmlns:a16="http://schemas.microsoft.com/office/drawing/2014/main" id="{5E15FFB6-0085-4B25-A50B-5DEA016301A8}"/>
            </a:ext>
          </a:extLst>
        </xdr:cNvPr>
        <xdr:cNvSpPr txBox="1"/>
      </xdr:nvSpPr>
      <xdr:spPr>
        <a:xfrm>
          <a:off x="552722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16" name="直線コネクタ 315">
          <a:extLst>
            <a:ext uri="{FF2B5EF4-FFF2-40B4-BE49-F238E27FC236}">
              <a16:creationId xmlns:a16="http://schemas.microsoft.com/office/drawing/2014/main" id="{0BD8BD42-DC54-49B7-9F8C-052096A6A04F}"/>
            </a:ext>
          </a:extLst>
        </xdr:cNvPr>
        <xdr:cNvCxnSpPr/>
      </xdr:nvCxnSpPr>
      <xdr:spPr>
        <a:xfrm>
          <a:off x="5956300" y="1657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17" name="テキスト ボックス 316">
          <a:extLst>
            <a:ext uri="{FF2B5EF4-FFF2-40B4-BE49-F238E27FC236}">
              <a16:creationId xmlns:a16="http://schemas.microsoft.com/office/drawing/2014/main" id="{F362EE71-FC88-45A2-9F07-EF95BB68FFBC}"/>
            </a:ext>
          </a:extLst>
        </xdr:cNvPr>
        <xdr:cNvSpPr txBox="1"/>
      </xdr:nvSpPr>
      <xdr:spPr>
        <a:xfrm>
          <a:off x="552722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18" name="直線コネクタ 317">
          <a:extLst>
            <a:ext uri="{FF2B5EF4-FFF2-40B4-BE49-F238E27FC236}">
              <a16:creationId xmlns:a16="http://schemas.microsoft.com/office/drawing/2014/main" id="{DB716554-FEB8-4DCA-AE7F-C3C2FCF5BE3B}"/>
            </a:ext>
          </a:extLst>
        </xdr:cNvPr>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19" name="テキスト ボックス 318">
          <a:extLst>
            <a:ext uri="{FF2B5EF4-FFF2-40B4-BE49-F238E27FC236}">
              <a16:creationId xmlns:a16="http://schemas.microsoft.com/office/drawing/2014/main" id="{21CD2715-1BCD-4C88-905B-A762123E28B9}"/>
            </a:ext>
          </a:extLst>
        </xdr:cNvPr>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20" name="【市民会館】&#10;一人当たり面積グラフ枠">
          <a:extLst>
            <a:ext uri="{FF2B5EF4-FFF2-40B4-BE49-F238E27FC236}">
              <a16:creationId xmlns:a16="http://schemas.microsoft.com/office/drawing/2014/main" id="{FC901E9E-BBC1-48F7-AC54-401F714FD585}"/>
            </a:ext>
          </a:extLst>
        </xdr:cNvPr>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44196</xdr:rowOff>
    </xdr:from>
    <xdr:to>
      <xdr:col>54</xdr:col>
      <xdr:colOff>189865</xdr:colOff>
      <xdr:row>108</xdr:row>
      <xdr:rowOff>129539</xdr:rowOff>
    </xdr:to>
    <xdr:cxnSp macro="">
      <xdr:nvCxnSpPr>
        <xdr:cNvPr id="321" name="直線コネクタ 320">
          <a:extLst>
            <a:ext uri="{FF2B5EF4-FFF2-40B4-BE49-F238E27FC236}">
              <a16:creationId xmlns:a16="http://schemas.microsoft.com/office/drawing/2014/main" id="{9D640310-4626-456B-BA03-7AD6832F8190}"/>
            </a:ext>
          </a:extLst>
        </xdr:cNvPr>
        <xdr:cNvCxnSpPr/>
      </xdr:nvCxnSpPr>
      <xdr:spPr>
        <a:xfrm flipV="1">
          <a:off x="9429115" y="16789146"/>
          <a:ext cx="0" cy="12854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133366</xdr:rowOff>
    </xdr:from>
    <xdr:ext cx="469744" cy="259045"/>
    <xdr:sp macro="" textlink="">
      <xdr:nvSpPr>
        <xdr:cNvPr id="322" name="【市民会館】&#10;一人当たり面積最小値テキスト">
          <a:extLst>
            <a:ext uri="{FF2B5EF4-FFF2-40B4-BE49-F238E27FC236}">
              <a16:creationId xmlns:a16="http://schemas.microsoft.com/office/drawing/2014/main" id="{E87C5D13-B2FF-45BA-91D9-7872D1BADB93}"/>
            </a:ext>
          </a:extLst>
        </xdr:cNvPr>
        <xdr:cNvSpPr txBox="1"/>
      </xdr:nvSpPr>
      <xdr:spPr>
        <a:xfrm>
          <a:off x="9467850" y="18078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129539</xdr:rowOff>
    </xdr:from>
    <xdr:to>
      <xdr:col>55</xdr:col>
      <xdr:colOff>88900</xdr:colOff>
      <xdr:row>108</xdr:row>
      <xdr:rowOff>129539</xdr:rowOff>
    </xdr:to>
    <xdr:cxnSp macro="">
      <xdr:nvCxnSpPr>
        <xdr:cNvPr id="323" name="直線コネクタ 322">
          <a:extLst>
            <a:ext uri="{FF2B5EF4-FFF2-40B4-BE49-F238E27FC236}">
              <a16:creationId xmlns:a16="http://schemas.microsoft.com/office/drawing/2014/main" id="{E5F87576-26E7-460A-9770-D97569191B80}"/>
            </a:ext>
          </a:extLst>
        </xdr:cNvPr>
        <xdr:cNvCxnSpPr/>
      </xdr:nvCxnSpPr>
      <xdr:spPr>
        <a:xfrm>
          <a:off x="9359900" y="180746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162323</xdr:rowOff>
    </xdr:from>
    <xdr:ext cx="469744" cy="259045"/>
    <xdr:sp macro="" textlink="">
      <xdr:nvSpPr>
        <xdr:cNvPr id="324" name="【市民会館】&#10;一人当たり面積最大値テキスト">
          <a:extLst>
            <a:ext uri="{FF2B5EF4-FFF2-40B4-BE49-F238E27FC236}">
              <a16:creationId xmlns:a16="http://schemas.microsoft.com/office/drawing/2014/main" id="{76C28F22-590C-42AB-9801-6C665DBB7016}"/>
            </a:ext>
          </a:extLst>
        </xdr:cNvPr>
        <xdr:cNvSpPr txBox="1"/>
      </xdr:nvSpPr>
      <xdr:spPr>
        <a:xfrm>
          <a:off x="9467850" y="16564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44196</xdr:rowOff>
    </xdr:from>
    <xdr:to>
      <xdr:col>55</xdr:col>
      <xdr:colOff>88900</xdr:colOff>
      <xdr:row>101</xdr:row>
      <xdr:rowOff>44196</xdr:rowOff>
    </xdr:to>
    <xdr:cxnSp macro="">
      <xdr:nvCxnSpPr>
        <xdr:cNvPr id="325" name="直線コネクタ 324">
          <a:extLst>
            <a:ext uri="{FF2B5EF4-FFF2-40B4-BE49-F238E27FC236}">
              <a16:creationId xmlns:a16="http://schemas.microsoft.com/office/drawing/2014/main" id="{409E35BF-8B5B-4FC5-B74B-65A6C3311B45}"/>
            </a:ext>
          </a:extLst>
        </xdr:cNvPr>
        <xdr:cNvCxnSpPr/>
      </xdr:nvCxnSpPr>
      <xdr:spPr>
        <a:xfrm>
          <a:off x="9359900" y="167891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93235</xdr:rowOff>
    </xdr:from>
    <xdr:ext cx="469744" cy="259045"/>
    <xdr:sp macro="" textlink="">
      <xdr:nvSpPr>
        <xdr:cNvPr id="326" name="【市民会館】&#10;一人当たり面積平均値テキスト">
          <a:extLst>
            <a:ext uri="{FF2B5EF4-FFF2-40B4-BE49-F238E27FC236}">
              <a16:creationId xmlns:a16="http://schemas.microsoft.com/office/drawing/2014/main" id="{59D47A48-68CB-4446-8E2C-198A34F50A8B}"/>
            </a:ext>
          </a:extLst>
        </xdr:cNvPr>
        <xdr:cNvSpPr txBox="1"/>
      </xdr:nvSpPr>
      <xdr:spPr>
        <a:xfrm>
          <a:off x="9467850" y="175239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70358</xdr:rowOff>
    </xdr:from>
    <xdr:to>
      <xdr:col>55</xdr:col>
      <xdr:colOff>50800</xdr:colOff>
      <xdr:row>107</xdr:row>
      <xdr:rowOff>508</xdr:rowOff>
    </xdr:to>
    <xdr:sp macro="" textlink="">
      <xdr:nvSpPr>
        <xdr:cNvPr id="327" name="フローチャート: 判断 326">
          <a:extLst>
            <a:ext uri="{FF2B5EF4-FFF2-40B4-BE49-F238E27FC236}">
              <a16:creationId xmlns:a16="http://schemas.microsoft.com/office/drawing/2014/main" id="{1043051C-7651-4E7E-9154-0596666EC4A3}"/>
            </a:ext>
          </a:extLst>
        </xdr:cNvPr>
        <xdr:cNvSpPr/>
      </xdr:nvSpPr>
      <xdr:spPr>
        <a:xfrm>
          <a:off x="9398000" y="1767255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93599</xdr:rowOff>
    </xdr:from>
    <xdr:to>
      <xdr:col>50</xdr:col>
      <xdr:colOff>165100</xdr:colOff>
      <xdr:row>107</xdr:row>
      <xdr:rowOff>23749</xdr:rowOff>
    </xdr:to>
    <xdr:sp macro="" textlink="">
      <xdr:nvSpPr>
        <xdr:cNvPr id="328" name="フローチャート: 判断 327">
          <a:extLst>
            <a:ext uri="{FF2B5EF4-FFF2-40B4-BE49-F238E27FC236}">
              <a16:creationId xmlns:a16="http://schemas.microsoft.com/office/drawing/2014/main" id="{3DEF3354-1077-48DB-89A6-114813ACCE57}"/>
            </a:ext>
          </a:extLst>
        </xdr:cNvPr>
        <xdr:cNvSpPr/>
      </xdr:nvSpPr>
      <xdr:spPr>
        <a:xfrm>
          <a:off x="8636000" y="17695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105</xdr:row>
      <xdr:rowOff>40276</xdr:rowOff>
    </xdr:from>
    <xdr:ext cx="469744" cy="259045"/>
    <xdr:sp macro="" textlink="">
      <xdr:nvSpPr>
        <xdr:cNvPr id="329" name="n_1aveValue【市民会館】&#10;一人当たり面積">
          <a:extLst>
            <a:ext uri="{FF2B5EF4-FFF2-40B4-BE49-F238E27FC236}">
              <a16:creationId xmlns:a16="http://schemas.microsoft.com/office/drawing/2014/main" id="{D92BCA3A-D599-4891-88CF-866D6B93D870}"/>
            </a:ext>
          </a:extLst>
        </xdr:cNvPr>
        <xdr:cNvSpPr txBox="1"/>
      </xdr:nvSpPr>
      <xdr:spPr>
        <a:xfrm>
          <a:off x="8458277" y="174710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106</xdr:row>
      <xdr:rowOff>138557</xdr:rowOff>
    </xdr:from>
    <xdr:to>
      <xdr:col>46</xdr:col>
      <xdr:colOff>38100</xdr:colOff>
      <xdr:row>107</xdr:row>
      <xdr:rowOff>68707</xdr:rowOff>
    </xdr:to>
    <xdr:sp macro="" textlink="">
      <xdr:nvSpPr>
        <xdr:cNvPr id="330" name="フローチャート: 判断 329">
          <a:extLst>
            <a:ext uri="{FF2B5EF4-FFF2-40B4-BE49-F238E27FC236}">
              <a16:creationId xmlns:a16="http://schemas.microsoft.com/office/drawing/2014/main" id="{7B18104E-4A45-4A39-8E1A-8E5F315C4295}"/>
            </a:ext>
          </a:extLst>
        </xdr:cNvPr>
        <xdr:cNvSpPr/>
      </xdr:nvSpPr>
      <xdr:spPr>
        <a:xfrm>
          <a:off x="7842250" y="177407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105</xdr:row>
      <xdr:rowOff>85234</xdr:rowOff>
    </xdr:from>
    <xdr:ext cx="469744" cy="259045"/>
    <xdr:sp macro="" textlink="">
      <xdr:nvSpPr>
        <xdr:cNvPr id="331" name="n_2aveValue【市民会館】&#10;一人当たり面積">
          <a:extLst>
            <a:ext uri="{FF2B5EF4-FFF2-40B4-BE49-F238E27FC236}">
              <a16:creationId xmlns:a16="http://schemas.microsoft.com/office/drawing/2014/main" id="{6696E5B4-55D1-4810-934F-671653702F53}"/>
            </a:ext>
          </a:extLst>
        </xdr:cNvPr>
        <xdr:cNvSpPr txBox="1"/>
      </xdr:nvSpPr>
      <xdr:spPr>
        <a:xfrm>
          <a:off x="7677227" y="17515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107</xdr:row>
      <xdr:rowOff>3302</xdr:rowOff>
    </xdr:from>
    <xdr:to>
      <xdr:col>41</xdr:col>
      <xdr:colOff>101600</xdr:colOff>
      <xdr:row>107</xdr:row>
      <xdr:rowOff>104902</xdr:rowOff>
    </xdr:to>
    <xdr:sp macro="" textlink="">
      <xdr:nvSpPr>
        <xdr:cNvPr id="332" name="フローチャート: 判断 331">
          <a:extLst>
            <a:ext uri="{FF2B5EF4-FFF2-40B4-BE49-F238E27FC236}">
              <a16:creationId xmlns:a16="http://schemas.microsoft.com/office/drawing/2014/main" id="{E32A69C4-63B8-40A3-B236-BC09D2FE070E}"/>
            </a:ext>
          </a:extLst>
        </xdr:cNvPr>
        <xdr:cNvSpPr/>
      </xdr:nvSpPr>
      <xdr:spPr>
        <a:xfrm>
          <a:off x="7029450" y="17776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105</xdr:row>
      <xdr:rowOff>121429</xdr:rowOff>
    </xdr:from>
    <xdr:ext cx="469744" cy="259045"/>
    <xdr:sp macro="" textlink="">
      <xdr:nvSpPr>
        <xdr:cNvPr id="333" name="n_3aveValue【市民会館】&#10;一人当たり面積">
          <a:extLst>
            <a:ext uri="{FF2B5EF4-FFF2-40B4-BE49-F238E27FC236}">
              <a16:creationId xmlns:a16="http://schemas.microsoft.com/office/drawing/2014/main" id="{57765448-4E22-4F75-9877-BB4594E166C7}"/>
            </a:ext>
          </a:extLst>
        </xdr:cNvPr>
        <xdr:cNvSpPr txBox="1"/>
      </xdr:nvSpPr>
      <xdr:spPr>
        <a:xfrm>
          <a:off x="6864427" y="17552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111</xdr:row>
      <xdr:rowOff>16527</xdr:rowOff>
    </xdr:from>
    <xdr:ext cx="762000" cy="259045"/>
    <xdr:sp macro="" textlink="">
      <xdr:nvSpPr>
        <xdr:cNvPr id="334" name="テキスト ボックス 333">
          <a:extLst>
            <a:ext uri="{FF2B5EF4-FFF2-40B4-BE49-F238E27FC236}">
              <a16:creationId xmlns:a16="http://schemas.microsoft.com/office/drawing/2014/main" id="{91D086C1-D435-4E42-9A34-887804C543E6}"/>
            </a:ext>
          </a:extLst>
        </xdr:cNvPr>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35" name="テキスト ボックス 334">
          <a:extLst>
            <a:ext uri="{FF2B5EF4-FFF2-40B4-BE49-F238E27FC236}">
              <a16:creationId xmlns:a16="http://schemas.microsoft.com/office/drawing/2014/main" id="{93EA5537-EE55-4A30-923F-244E3C307933}"/>
            </a:ext>
          </a:extLst>
        </xdr:cNvPr>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36" name="テキスト ボックス 335">
          <a:extLst>
            <a:ext uri="{FF2B5EF4-FFF2-40B4-BE49-F238E27FC236}">
              <a16:creationId xmlns:a16="http://schemas.microsoft.com/office/drawing/2014/main" id="{8D8CC454-AC88-4F36-AD16-CBB506F501D3}"/>
            </a:ext>
          </a:extLst>
        </xdr:cNvPr>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37" name="テキスト ボックス 336">
          <a:extLst>
            <a:ext uri="{FF2B5EF4-FFF2-40B4-BE49-F238E27FC236}">
              <a16:creationId xmlns:a16="http://schemas.microsoft.com/office/drawing/2014/main" id="{7B67014A-5AF0-4789-BCD7-DDD2114DCA5C}"/>
            </a:ext>
          </a:extLst>
        </xdr:cNvPr>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38" name="テキスト ボックス 337">
          <a:extLst>
            <a:ext uri="{FF2B5EF4-FFF2-40B4-BE49-F238E27FC236}">
              <a16:creationId xmlns:a16="http://schemas.microsoft.com/office/drawing/2014/main" id="{9E8BC711-1161-4FFA-BADD-468D1A2FC752}"/>
            </a:ext>
          </a:extLst>
        </xdr:cNvPr>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27687</xdr:rowOff>
    </xdr:from>
    <xdr:to>
      <xdr:col>55</xdr:col>
      <xdr:colOff>50800</xdr:colOff>
      <xdr:row>108</xdr:row>
      <xdr:rowOff>129287</xdr:rowOff>
    </xdr:to>
    <xdr:sp macro="" textlink="">
      <xdr:nvSpPr>
        <xdr:cNvPr id="339" name="楕円 338">
          <a:extLst>
            <a:ext uri="{FF2B5EF4-FFF2-40B4-BE49-F238E27FC236}">
              <a16:creationId xmlns:a16="http://schemas.microsoft.com/office/drawing/2014/main" id="{6028A7A8-9597-48BB-BDB5-FF18F5B734F0}"/>
            </a:ext>
          </a:extLst>
        </xdr:cNvPr>
        <xdr:cNvSpPr/>
      </xdr:nvSpPr>
      <xdr:spPr>
        <a:xfrm>
          <a:off x="9398000" y="1797278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114064</xdr:rowOff>
    </xdr:from>
    <xdr:ext cx="469744" cy="259045"/>
    <xdr:sp macro="" textlink="">
      <xdr:nvSpPr>
        <xdr:cNvPr id="340" name="【市民会館】&#10;一人当たり面積該当値テキスト">
          <a:extLst>
            <a:ext uri="{FF2B5EF4-FFF2-40B4-BE49-F238E27FC236}">
              <a16:creationId xmlns:a16="http://schemas.microsoft.com/office/drawing/2014/main" id="{777F1CE3-CC46-44DA-BD46-6C8710C36D98}"/>
            </a:ext>
          </a:extLst>
        </xdr:cNvPr>
        <xdr:cNvSpPr txBox="1"/>
      </xdr:nvSpPr>
      <xdr:spPr>
        <a:xfrm>
          <a:off x="9467850" y="17887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29590</xdr:rowOff>
    </xdr:from>
    <xdr:to>
      <xdr:col>50</xdr:col>
      <xdr:colOff>165100</xdr:colOff>
      <xdr:row>108</xdr:row>
      <xdr:rowOff>131190</xdr:rowOff>
    </xdr:to>
    <xdr:sp macro="" textlink="">
      <xdr:nvSpPr>
        <xdr:cNvPr id="341" name="楕円 340">
          <a:extLst>
            <a:ext uri="{FF2B5EF4-FFF2-40B4-BE49-F238E27FC236}">
              <a16:creationId xmlns:a16="http://schemas.microsoft.com/office/drawing/2014/main" id="{4FF15B7F-7D0F-49AF-A6B7-3E8BF4FED787}"/>
            </a:ext>
          </a:extLst>
        </xdr:cNvPr>
        <xdr:cNvSpPr/>
      </xdr:nvSpPr>
      <xdr:spPr>
        <a:xfrm>
          <a:off x="8636000" y="17974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78487</xdr:rowOff>
    </xdr:from>
    <xdr:to>
      <xdr:col>55</xdr:col>
      <xdr:colOff>0</xdr:colOff>
      <xdr:row>108</xdr:row>
      <xdr:rowOff>80390</xdr:rowOff>
    </xdr:to>
    <xdr:cxnSp macro="">
      <xdr:nvCxnSpPr>
        <xdr:cNvPr id="342" name="直線コネクタ 341">
          <a:extLst>
            <a:ext uri="{FF2B5EF4-FFF2-40B4-BE49-F238E27FC236}">
              <a16:creationId xmlns:a16="http://schemas.microsoft.com/office/drawing/2014/main" id="{8FBCFF74-D0AA-4127-ADD8-856FABFEAB4C}"/>
            </a:ext>
          </a:extLst>
        </xdr:cNvPr>
        <xdr:cNvCxnSpPr/>
      </xdr:nvCxnSpPr>
      <xdr:spPr>
        <a:xfrm flipV="1">
          <a:off x="8686800" y="18023587"/>
          <a:ext cx="74295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31496</xdr:rowOff>
    </xdr:from>
    <xdr:to>
      <xdr:col>46</xdr:col>
      <xdr:colOff>38100</xdr:colOff>
      <xdr:row>108</xdr:row>
      <xdr:rowOff>133096</xdr:rowOff>
    </xdr:to>
    <xdr:sp macro="" textlink="">
      <xdr:nvSpPr>
        <xdr:cNvPr id="343" name="楕円 342">
          <a:extLst>
            <a:ext uri="{FF2B5EF4-FFF2-40B4-BE49-F238E27FC236}">
              <a16:creationId xmlns:a16="http://schemas.microsoft.com/office/drawing/2014/main" id="{0632E58E-9165-4D67-B3D4-D1C25BA201B9}"/>
            </a:ext>
          </a:extLst>
        </xdr:cNvPr>
        <xdr:cNvSpPr/>
      </xdr:nvSpPr>
      <xdr:spPr>
        <a:xfrm>
          <a:off x="7842250" y="1797659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80390</xdr:rowOff>
    </xdr:from>
    <xdr:to>
      <xdr:col>50</xdr:col>
      <xdr:colOff>114300</xdr:colOff>
      <xdr:row>108</xdr:row>
      <xdr:rowOff>82296</xdr:rowOff>
    </xdr:to>
    <xdr:cxnSp macro="">
      <xdr:nvCxnSpPr>
        <xdr:cNvPr id="344" name="直線コネクタ 343">
          <a:extLst>
            <a:ext uri="{FF2B5EF4-FFF2-40B4-BE49-F238E27FC236}">
              <a16:creationId xmlns:a16="http://schemas.microsoft.com/office/drawing/2014/main" id="{64AEB5E0-E287-4045-AA9C-39C60E55F5F8}"/>
            </a:ext>
          </a:extLst>
        </xdr:cNvPr>
        <xdr:cNvCxnSpPr/>
      </xdr:nvCxnSpPr>
      <xdr:spPr>
        <a:xfrm flipV="1">
          <a:off x="7886700" y="18025490"/>
          <a:ext cx="8001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108</xdr:row>
      <xdr:rowOff>122317</xdr:rowOff>
    </xdr:from>
    <xdr:ext cx="469744" cy="259045"/>
    <xdr:sp macro="" textlink="">
      <xdr:nvSpPr>
        <xdr:cNvPr id="345" name="n_1mainValue【市民会館】&#10;一人当たり面積">
          <a:extLst>
            <a:ext uri="{FF2B5EF4-FFF2-40B4-BE49-F238E27FC236}">
              <a16:creationId xmlns:a16="http://schemas.microsoft.com/office/drawing/2014/main" id="{A8E63DB2-82C2-482B-95CD-48B72E90513F}"/>
            </a:ext>
          </a:extLst>
        </xdr:cNvPr>
        <xdr:cNvSpPr txBox="1"/>
      </xdr:nvSpPr>
      <xdr:spPr>
        <a:xfrm>
          <a:off x="8458277" y="18067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124223</xdr:rowOff>
    </xdr:from>
    <xdr:ext cx="469744" cy="259045"/>
    <xdr:sp macro="" textlink="">
      <xdr:nvSpPr>
        <xdr:cNvPr id="346" name="n_2mainValue【市民会館】&#10;一人当たり面積">
          <a:extLst>
            <a:ext uri="{FF2B5EF4-FFF2-40B4-BE49-F238E27FC236}">
              <a16:creationId xmlns:a16="http://schemas.microsoft.com/office/drawing/2014/main" id="{E561D4AD-4ADF-490F-962A-2494B4844166}"/>
            </a:ext>
          </a:extLst>
        </xdr:cNvPr>
        <xdr:cNvSpPr txBox="1"/>
      </xdr:nvSpPr>
      <xdr:spPr>
        <a:xfrm>
          <a:off x="7677227" y="18069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47" name="正方形/長方形 346">
          <a:extLst>
            <a:ext uri="{FF2B5EF4-FFF2-40B4-BE49-F238E27FC236}">
              <a16:creationId xmlns:a16="http://schemas.microsoft.com/office/drawing/2014/main" id="{3E819880-8387-4A09-A8E2-B850A450C32C}"/>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48" name="正方形/長方形 347">
          <a:extLst>
            <a:ext uri="{FF2B5EF4-FFF2-40B4-BE49-F238E27FC236}">
              <a16:creationId xmlns:a16="http://schemas.microsoft.com/office/drawing/2014/main" id="{5E1DDC03-629D-44EF-8A60-02AEC5FA0DFD}"/>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49" name="正方形/長方形 348">
          <a:extLst>
            <a:ext uri="{FF2B5EF4-FFF2-40B4-BE49-F238E27FC236}">
              <a16:creationId xmlns:a16="http://schemas.microsoft.com/office/drawing/2014/main" id="{5AB25846-8D84-4F39-972F-8D2BF9633A73}"/>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50" name="正方形/長方形 349">
          <a:extLst>
            <a:ext uri="{FF2B5EF4-FFF2-40B4-BE49-F238E27FC236}">
              <a16:creationId xmlns:a16="http://schemas.microsoft.com/office/drawing/2014/main" id="{6027A482-68CF-4396-BD4F-9F0D357766A7}"/>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51" name="正方形/長方形 350">
          <a:extLst>
            <a:ext uri="{FF2B5EF4-FFF2-40B4-BE49-F238E27FC236}">
              <a16:creationId xmlns:a16="http://schemas.microsoft.com/office/drawing/2014/main" id="{DCCCAA6E-9243-4352-9FB3-D5BB1E9E5404}"/>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52" name="正方形/長方形 351">
          <a:extLst>
            <a:ext uri="{FF2B5EF4-FFF2-40B4-BE49-F238E27FC236}">
              <a16:creationId xmlns:a16="http://schemas.microsoft.com/office/drawing/2014/main" id="{BC6A4CC3-4F04-4BE7-A71E-E125FEF14120}"/>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53" name="正方形/長方形 352">
          <a:extLst>
            <a:ext uri="{FF2B5EF4-FFF2-40B4-BE49-F238E27FC236}">
              <a16:creationId xmlns:a16="http://schemas.microsoft.com/office/drawing/2014/main" id="{C413F501-D352-444A-AC2C-AAEAA977AC0B}"/>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54" name="正方形/長方形 353">
          <a:extLst>
            <a:ext uri="{FF2B5EF4-FFF2-40B4-BE49-F238E27FC236}">
              <a16:creationId xmlns:a16="http://schemas.microsoft.com/office/drawing/2014/main" id="{2E71341F-4608-4B0B-8351-54699B9E7807}"/>
            </a:ext>
          </a:extLst>
        </xdr:cNvPr>
        <xdr:cNvSpPr/>
      </xdr:nvSpPr>
      <xdr:spPr>
        <a:xfrm>
          <a:off x="11207750" y="51435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55" name="正方形/長方形 354">
          <a:extLst>
            <a:ext uri="{FF2B5EF4-FFF2-40B4-BE49-F238E27FC236}">
              <a16:creationId xmlns:a16="http://schemas.microsoft.com/office/drawing/2014/main" id="{09E88720-F114-48D8-9917-F305B49316D5}"/>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6" name="正方形/長方形 355">
          <a:extLst>
            <a:ext uri="{FF2B5EF4-FFF2-40B4-BE49-F238E27FC236}">
              <a16:creationId xmlns:a16="http://schemas.microsoft.com/office/drawing/2014/main" id="{5AA5FCF7-46D3-4057-B8B4-2FFA3A0C5BFB}"/>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7" name="正方形/長方形 356">
          <a:extLst>
            <a:ext uri="{FF2B5EF4-FFF2-40B4-BE49-F238E27FC236}">
              <a16:creationId xmlns:a16="http://schemas.microsoft.com/office/drawing/2014/main" id="{690DFBAE-6DD9-4044-8FBD-2E2FE52DC44C}"/>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8" name="正方形/長方形 357">
          <a:extLst>
            <a:ext uri="{FF2B5EF4-FFF2-40B4-BE49-F238E27FC236}">
              <a16:creationId xmlns:a16="http://schemas.microsoft.com/office/drawing/2014/main" id="{B18488B1-225D-4AE5-9F4C-5066CD0153C4}"/>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9" name="正方形/長方形 358">
          <a:extLst>
            <a:ext uri="{FF2B5EF4-FFF2-40B4-BE49-F238E27FC236}">
              <a16:creationId xmlns:a16="http://schemas.microsoft.com/office/drawing/2014/main" id="{D4BCE8DA-8BCB-4FBD-9840-FC7EE4D64AE9}"/>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60" name="正方形/長方形 359">
          <a:extLst>
            <a:ext uri="{FF2B5EF4-FFF2-40B4-BE49-F238E27FC236}">
              <a16:creationId xmlns:a16="http://schemas.microsoft.com/office/drawing/2014/main" id="{13A06B8C-5DBC-4C60-BC4B-422B58056FCE}"/>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61" name="正方形/長方形 360">
          <a:extLst>
            <a:ext uri="{FF2B5EF4-FFF2-40B4-BE49-F238E27FC236}">
              <a16:creationId xmlns:a16="http://schemas.microsoft.com/office/drawing/2014/main" id="{57276486-216F-4BDE-AE16-706D73C772C0}"/>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62" name="正方形/長方形 361">
          <a:extLst>
            <a:ext uri="{FF2B5EF4-FFF2-40B4-BE49-F238E27FC236}">
              <a16:creationId xmlns:a16="http://schemas.microsoft.com/office/drawing/2014/main" id="{4258825A-271A-4A27-AD82-10C8143555C6}"/>
            </a:ext>
          </a:extLst>
        </xdr:cNvPr>
        <xdr:cNvSpPr/>
      </xdr:nvSpPr>
      <xdr:spPr>
        <a:xfrm>
          <a:off x="16459200" y="51435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363" name="正方形/長方形 362">
          <a:extLst>
            <a:ext uri="{FF2B5EF4-FFF2-40B4-BE49-F238E27FC236}">
              <a16:creationId xmlns:a16="http://schemas.microsoft.com/office/drawing/2014/main" id="{507347FC-72F1-4D2D-8308-AF9210CB783A}"/>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64" name="正方形/長方形 363">
          <a:extLst>
            <a:ext uri="{FF2B5EF4-FFF2-40B4-BE49-F238E27FC236}">
              <a16:creationId xmlns:a16="http://schemas.microsoft.com/office/drawing/2014/main" id="{4E8E4AB0-0DE2-43B3-9490-C65F0000F575}"/>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65" name="正方形/長方形 364">
          <a:extLst>
            <a:ext uri="{FF2B5EF4-FFF2-40B4-BE49-F238E27FC236}">
              <a16:creationId xmlns:a16="http://schemas.microsoft.com/office/drawing/2014/main" id="{EFB09602-80CA-4219-AEBD-14A35E323EA3}"/>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66" name="正方形/長方形 365">
          <a:extLst>
            <a:ext uri="{FF2B5EF4-FFF2-40B4-BE49-F238E27FC236}">
              <a16:creationId xmlns:a16="http://schemas.microsoft.com/office/drawing/2014/main" id="{B8D4BF90-F297-468E-9529-50EAF83C7CDA}"/>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67" name="正方形/長方形 366">
          <a:extLst>
            <a:ext uri="{FF2B5EF4-FFF2-40B4-BE49-F238E27FC236}">
              <a16:creationId xmlns:a16="http://schemas.microsoft.com/office/drawing/2014/main" id="{9BEFE509-65FD-43F5-9358-6A6128F27D77}"/>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68" name="正方形/長方形 367">
          <a:extLst>
            <a:ext uri="{FF2B5EF4-FFF2-40B4-BE49-F238E27FC236}">
              <a16:creationId xmlns:a16="http://schemas.microsoft.com/office/drawing/2014/main" id="{987DC4D2-41F5-4BBB-8755-341E66742C68}"/>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69" name="正方形/長方形 368">
          <a:extLst>
            <a:ext uri="{FF2B5EF4-FFF2-40B4-BE49-F238E27FC236}">
              <a16:creationId xmlns:a16="http://schemas.microsoft.com/office/drawing/2014/main" id="{977025FF-82A4-42E7-9C7D-7FBDE33F741E}"/>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70" name="正方形/長方形 369">
          <a:extLst>
            <a:ext uri="{FF2B5EF4-FFF2-40B4-BE49-F238E27FC236}">
              <a16:creationId xmlns:a16="http://schemas.microsoft.com/office/drawing/2014/main" id="{38E845E6-0CCB-4700-B848-A0942FA5AEEC}"/>
            </a:ext>
          </a:extLst>
        </xdr:cNvPr>
        <xdr:cNvSpPr/>
      </xdr:nvSpPr>
      <xdr:spPr>
        <a:xfrm>
          <a:off x="11207750" y="88138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371" name="正方形/長方形 370">
          <a:extLst>
            <a:ext uri="{FF2B5EF4-FFF2-40B4-BE49-F238E27FC236}">
              <a16:creationId xmlns:a16="http://schemas.microsoft.com/office/drawing/2014/main" id="{F41BF18C-B477-4120-8F85-0ECFA4778B6E}"/>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72" name="正方形/長方形 371">
          <a:extLst>
            <a:ext uri="{FF2B5EF4-FFF2-40B4-BE49-F238E27FC236}">
              <a16:creationId xmlns:a16="http://schemas.microsoft.com/office/drawing/2014/main" id="{075DF103-55B8-4E79-9195-7587F49871D6}"/>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73" name="正方形/長方形 372">
          <a:extLst>
            <a:ext uri="{FF2B5EF4-FFF2-40B4-BE49-F238E27FC236}">
              <a16:creationId xmlns:a16="http://schemas.microsoft.com/office/drawing/2014/main" id="{B0E646DD-7220-45FB-BA9A-E74FDD05E066}"/>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74" name="正方形/長方形 373">
          <a:extLst>
            <a:ext uri="{FF2B5EF4-FFF2-40B4-BE49-F238E27FC236}">
              <a16:creationId xmlns:a16="http://schemas.microsoft.com/office/drawing/2014/main" id="{413C191B-A3DD-4A1A-B745-51D2508F1218}"/>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75" name="正方形/長方形 374">
          <a:extLst>
            <a:ext uri="{FF2B5EF4-FFF2-40B4-BE49-F238E27FC236}">
              <a16:creationId xmlns:a16="http://schemas.microsoft.com/office/drawing/2014/main" id="{3B85BA8F-6160-44EA-A18B-8449ECDB2B89}"/>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76" name="正方形/長方形 375">
          <a:extLst>
            <a:ext uri="{FF2B5EF4-FFF2-40B4-BE49-F238E27FC236}">
              <a16:creationId xmlns:a16="http://schemas.microsoft.com/office/drawing/2014/main" id="{677A0E72-930E-480D-B4AC-C26AFC9DA568}"/>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77" name="正方形/長方形 376">
          <a:extLst>
            <a:ext uri="{FF2B5EF4-FFF2-40B4-BE49-F238E27FC236}">
              <a16:creationId xmlns:a16="http://schemas.microsoft.com/office/drawing/2014/main" id="{7ED5F0D7-DBD3-442B-95FC-46CA26DED32C}"/>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78" name="正方形/長方形 377">
          <a:extLst>
            <a:ext uri="{FF2B5EF4-FFF2-40B4-BE49-F238E27FC236}">
              <a16:creationId xmlns:a16="http://schemas.microsoft.com/office/drawing/2014/main" id="{FBA51516-DCA7-4412-956B-46FC4C03160E}"/>
            </a:ext>
          </a:extLst>
        </xdr:cNvPr>
        <xdr:cNvSpPr/>
      </xdr:nvSpPr>
      <xdr:spPr>
        <a:xfrm>
          <a:off x="16459200" y="88138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379" name="正方形/長方形 378">
          <a:extLst>
            <a:ext uri="{FF2B5EF4-FFF2-40B4-BE49-F238E27FC236}">
              <a16:creationId xmlns:a16="http://schemas.microsoft.com/office/drawing/2014/main" id="{00FFD794-AE08-4BD6-A638-98347711954F}"/>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380" name="正方形/長方形 379">
          <a:extLst>
            <a:ext uri="{FF2B5EF4-FFF2-40B4-BE49-F238E27FC236}">
              <a16:creationId xmlns:a16="http://schemas.microsoft.com/office/drawing/2014/main" id="{23C866D8-B292-4B62-B4DF-C2222284B09E}"/>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381" name="正方形/長方形 380">
          <a:extLst>
            <a:ext uri="{FF2B5EF4-FFF2-40B4-BE49-F238E27FC236}">
              <a16:creationId xmlns:a16="http://schemas.microsoft.com/office/drawing/2014/main" id="{50CFBA95-5B90-4FF5-81AA-FC7E86CBC1FA}"/>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382" name="正方形/長方形 381">
          <a:extLst>
            <a:ext uri="{FF2B5EF4-FFF2-40B4-BE49-F238E27FC236}">
              <a16:creationId xmlns:a16="http://schemas.microsoft.com/office/drawing/2014/main" id="{39D7DE42-5437-471C-812F-A6B3DBF1D904}"/>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383" name="正方形/長方形 382">
          <a:extLst>
            <a:ext uri="{FF2B5EF4-FFF2-40B4-BE49-F238E27FC236}">
              <a16:creationId xmlns:a16="http://schemas.microsoft.com/office/drawing/2014/main" id="{818590ED-4434-4FA4-A288-FBBA8B15F267}"/>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384" name="正方形/長方形 383">
          <a:extLst>
            <a:ext uri="{FF2B5EF4-FFF2-40B4-BE49-F238E27FC236}">
              <a16:creationId xmlns:a16="http://schemas.microsoft.com/office/drawing/2014/main" id="{EE1ECE6E-2D97-4990-BBEA-9EC03FF6CCAD}"/>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385" name="正方形/長方形 384">
          <a:extLst>
            <a:ext uri="{FF2B5EF4-FFF2-40B4-BE49-F238E27FC236}">
              <a16:creationId xmlns:a16="http://schemas.microsoft.com/office/drawing/2014/main" id="{9F5D4CC7-6ACE-41A2-9EBB-553C5B692D98}"/>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386" name="正方形/長方形 385">
          <a:extLst>
            <a:ext uri="{FF2B5EF4-FFF2-40B4-BE49-F238E27FC236}">
              <a16:creationId xmlns:a16="http://schemas.microsoft.com/office/drawing/2014/main" id="{FA3F7E8C-B214-4F9D-9371-94F790C95F84}"/>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387" name="テキスト ボックス 386">
          <a:extLst>
            <a:ext uri="{FF2B5EF4-FFF2-40B4-BE49-F238E27FC236}">
              <a16:creationId xmlns:a16="http://schemas.microsoft.com/office/drawing/2014/main" id="{E51F7E13-994C-43A5-9DFC-B211E7C20957}"/>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388" name="直線コネクタ 387">
          <a:extLst>
            <a:ext uri="{FF2B5EF4-FFF2-40B4-BE49-F238E27FC236}">
              <a16:creationId xmlns:a16="http://schemas.microsoft.com/office/drawing/2014/main" id="{BA74562B-7DD0-4C0A-93CC-62FDD8FDE668}"/>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389" name="直線コネクタ 388">
          <a:extLst>
            <a:ext uri="{FF2B5EF4-FFF2-40B4-BE49-F238E27FC236}">
              <a16:creationId xmlns:a16="http://schemas.microsoft.com/office/drawing/2014/main" id="{00767E28-B69A-4CC2-A3E6-6DCCF7BE7512}"/>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390" name="テキスト ボックス 389">
          <a:extLst>
            <a:ext uri="{FF2B5EF4-FFF2-40B4-BE49-F238E27FC236}">
              <a16:creationId xmlns:a16="http://schemas.microsoft.com/office/drawing/2014/main" id="{7CFACB7C-CC9E-4CB4-BD6B-031216BBD97F}"/>
            </a:ext>
          </a:extLst>
        </xdr:cNvPr>
        <xdr:cNvSpPr txBox="1"/>
      </xdr:nvSpPr>
      <xdr:spPr>
        <a:xfrm>
          <a:off x="10906911" y="142314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391" name="直線コネクタ 390">
          <a:extLst>
            <a:ext uri="{FF2B5EF4-FFF2-40B4-BE49-F238E27FC236}">
              <a16:creationId xmlns:a16="http://schemas.microsoft.com/office/drawing/2014/main" id="{871B0F06-DE6B-4206-BE11-6A9A5121C4A4}"/>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392" name="テキスト ボックス 391">
          <a:extLst>
            <a:ext uri="{FF2B5EF4-FFF2-40B4-BE49-F238E27FC236}">
              <a16:creationId xmlns:a16="http://schemas.microsoft.com/office/drawing/2014/main" id="{316BE551-3BAE-485A-BE38-E505BD85F4B4}"/>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393" name="直線コネクタ 392">
          <a:extLst>
            <a:ext uri="{FF2B5EF4-FFF2-40B4-BE49-F238E27FC236}">
              <a16:creationId xmlns:a16="http://schemas.microsoft.com/office/drawing/2014/main" id="{A25BB9EE-E5FD-46B2-995D-15568DDB6AFC}"/>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394" name="テキスト ボックス 393">
          <a:extLst>
            <a:ext uri="{FF2B5EF4-FFF2-40B4-BE49-F238E27FC236}">
              <a16:creationId xmlns:a16="http://schemas.microsoft.com/office/drawing/2014/main" id="{C2E368E7-755E-46A5-BD47-41E9BDDB4C0A}"/>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395" name="直線コネクタ 394">
          <a:extLst>
            <a:ext uri="{FF2B5EF4-FFF2-40B4-BE49-F238E27FC236}">
              <a16:creationId xmlns:a16="http://schemas.microsoft.com/office/drawing/2014/main" id="{05CE9CFC-163B-46AD-990C-8E1B2CA21ABF}"/>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396" name="テキスト ボックス 395">
          <a:extLst>
            <a:ext uri="{FF2B5EF4-FFF2-40B4-BE49-F238E27FC236}">
              <a16:creationId xmlns:a16="http://schemas.microsoft.com/office/drawing/2014/main" id="{BE5FFC7F-8FBE-4368-B7E1-45F57C678585}"/>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397" name="直線コネクタ 396">
          <a:extLst>
            <a:ext uri="{FF2B5EF4-FFF2-40B4-BE49-F238E27FC236}">
              <a16:creationId xmlns:a16="http://schemas.microsoft.com/office/drawing/2014/main" id="{2E7FDD4E-884C-40F6-95D1-05030BE8DCE1}"/>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398" name="テキスト ボックス 397">
          <a:extLst>
            <a:ext uri="{FF2B5EF4-FFF2-40B4-BE49-F238E27FC236}">
              <a16:creationId xmlns:a16="http://schemas.microsoft.com/office/drawing/2014/main" id="{A9A6CB51-DBCC-4FE7-87D2-0354E5F008BB}"/>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399" name="直線コネクタ 398">
          <a:extLst>
            <a:ext uri="{FF2B5EF4-FFF2-40B4-BE49-F238E27FC236}">
              <a16:creationId xmlns:a16="http://schemas.microsoft.com/office/drawing/2014/main" id="{6C6779E2-2EE0-4107-9A9F-60A97B9BCFBF}"/>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400" name="テキスト ボックス 399">
          <a:extLst>
            <a:ext uri="{FF2B5EF4-FFF2-40B4-BE49-F238E27FC236}">
              <a16:creationId xmlns:a16="http://schemas.microsoft.com/office/drawing/2014/main" id="{D9F2191D-6F5C-4E71-822F-ACA9B267384A}"/>
            </a:ext>
          </a:extLst>
        </xdr:cNvPr>
        <xdr:cNvSpPr txBox="1"/>
      </xdr:nvSpPr>
      <xdr:spPr>
        <a:xfrm>
          <a:off x="107977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01" name="直線コネクタ 400">
          <a:extLst>
            <a:ext uri="{FF2B5EF4-FFF2-40B4-BE49-F238E27FC236}">
              <a16:creationId xmlns:a16="http://schemas.microsoft.com/office/drawing/2014/main" id="{47C47CC2-473C-44CA-A190-0D2C2842223B}"/>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402" name="テキスト ボックス 401">
          <a:extLst>
            <a:ext uri="{FF2B5EF4-FFF2-40B4-BE49-F238E27FC236}">
              <a16:creationId xmlns:a16="http://schemas.microsoft.com/office/drawing/2014/main" id="{B6F665F9-3329-46CD-97A9-CECB0659A9A8}"/>
            </a:ext>
          </a:extLst>
        </xdr:cNvPr>
        <xdr:cNvSpPr txBox="1"/>
      </xdr:nvSpPr>
      <xdr:spPr>
        <a:xfrm>
          <a:off x="107977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403" name="【消防施設】&#10;有形固定資産減価償却率グラフ枠">
          <a:extLst>
            <a:ext uri="{FF2B5EF4-FFF2-40B4-BE49-F238E27FC236}">
              <a16:creationId xmlns:a16="http://schemas.microsoft.com/office/drawing/2014/main" id="{20BA7D0F-D365-4CCD-A4B0-644028B06FDA}"/>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127907</xdr:rowOff>
    </xdr:to>
    <xdr:cxnSp macro="">
      <xdr:nvCxnSpPr>
        <xdr:cNvPr id="404" name="直線コネクタ 403">
          <a:extLst>
            <a:ext uri="{FF2B5EF4-FFF2-40B4-BE49-F238E27FC236}">
              <a16:creationId xmlns:a16="http://schemas.microsoft.com/office/drawing/2014/main" id="{7CD19E53-2DE3-4DCB-9211-C04BFE3FAA72}"/>
            </a:ext>
          </a:extLst>
        </xdr:cNvPr>
        <xdr:cNvCxnSpPr/>
      </xdr:nvCxnSpPr>
      <xdr:spPr>
        <a:xfrm flipV="1">
          <a:off x="14699614" y="12797971"/>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131734</xdr:rowOff>
    </xdr:from>
    <xdr:ext cx="340478" cy="259045"/>
    <xdr:sp macro="" textlink="">
      <xdr:nvSpPr>
        <xdr:cNvPr id="405" name="【消防施設】&#10;有形固定資産減価償却率最小値テキスト">
          <a:extLst>
            <a:ext uri="{FF2B5EF4-FFF2-40B4-BE49-F238E27FC236}">
              <a16:creationId xmlns:a16="http://schemas.microsoft.com/office/drawing/2014/main" id="{9806EE8C-E7F7-49C9-9509-A2134ACAC3F6}"/>
            </a:ext>
          </a:extLst>
        </xdr:cNvPr>
        <xdr:cNvSpPr txBox="1"/>
      </xdr:nvSpPr>
      <xdr:spPr>
        <a:xfrm>
          <a:off x="14738350" y="143366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127907</xdr:rowOff>
    </xdr:from>
    <xdr:to>
      <xdr:col>86</xdr:col>
      <xdr:colOff>25400</xdr:colOff>
      <xdr:row>86</xdr:row>
      <xdr:rowOff>127907</xdr:rowOff>
    </xdr:to>
    <xdr:cxnSp macro="">
      <xdr:nvCxnSpPr>
        <xdr:cNvPr id="406" name="直線コネクタ 405">
          <a:extLst>
            <a:ext uri="{FF2B5EF4-FFF2-40B4-BE49-F238E27FC236}">
              <a16:creationId xmlns:a16="http://schemas.microsoft.com/office/drawing/2014/main" id="{985C8266-CC1D-44E5-A041-978E1AD92E2A}"/>
            </a:ext>
          </a:extLst>
        </xdr:cNvPr>
        <xdr:cNvCxnSpPr/>
      </xdr:nvCxnSpPr>
      <xdr:spPr>
        <a:xfrm>
          <a:off x="14611350" y="1433285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407" name="【消防施設】&#10;有形固定資産減価償却率最大値テキスト">
          <a:extLst>
            <a:ext uri="{FF2B5EF4-FFF2-40B4-BE49-F238E27FC236}">
              <a16:creationId xmlns:a16="http://schemas.microsoft.com/office/drawing/2014/main" id="{39AD9F83-99A2-4F29-B57E-43CC67F2B2E7}"/>
            </a:ext>
          </a:extLst>
        </xdr:cNvPr>
        <xdr:cNvSpPr txBox="1"/>
      </xdr:nvSpPr>
      <xdr:spPr>
        <a:xfrm>
          <a:off x="14738350" y="12579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408" name="直線コネクタ 407">
          <a:extLst>
            <a:ext uri="{FF2B5EF4-FFF2-40B4-BE49-F238E27FC236}">
              <a16:creationId xmlns:a16="http://schemas.microsoft.com/office/drawing/2014/main" id="{1F4D5E78-C7B9-4ABA-928D-A234E74F9E10}"/>
            </a:ext>
          </a:extLst>
        </xdr:cNvPr>
        <xdr:cNvCxnSpPr/>
      </xdr:nvCxnSpPr>
      <xdr:spPr>
        <a:xfrm>
          <a:off x="14611350" y="127979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138809</xdr:rowOff>
    </xdr:from>
    <xdr:ext cx="405111" cy="259045"/>
    <xdr:sp macro="" textlink="">
      <xdr:nvSpPr>
        <xdr:cNvPr id="409" name="【消防施設】&#10;有形固定資産減価償却率平均値テキスト">
          <a:extLst>
            <a:ext uri="{FF2B5EF4-FFF2-40B4-BE49-F238E27FC236}">
              <a16:creationId xmlns:a16="http://schemas.microsoft.com/office/drawing/2014/main" id="{0231A680-FB2B-43B4-9223-B3043C4C1A0B}"/>
            </a:ext>
          </a:extLst>
        </xdr:cNvPr>
        <xdr:cNvSpPr txBox="1"/>
      </xdr:nvSpPr>
      <xdr:spPr>
        <a:xfrm>
          <a:off x="14738350" y="1335315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160382</xdr:rowOff>
    </xdr:from>
    <xdr:to>
      <xdr:col>85</xdr:col>
      <xdr:colOff>177800</xdr:colOff>
      <xdr:row>81</xdr:row>
      <xdr:rowOff>90532</xdr:rowOff>
    </xdr:to>
    <xdr:sp macro="" textlink="">
      <xdr:nvSpPr>
        <xdr:cNvPr id="410" name="フローチャート: 判断 409">
          <a:extLst>
            <a:ext uri="{FF2B5EF4-FFF2-40B4-BE49-F238E27FC236}">
              <a16:creationId xmlns:a16="http://schemas.microsoft.com/office/drawing/2014/main" id="{714933D2-67B0-42E1-A178-35F52EA9F31F}"/>
            </a:ext>
          </a:extLst>
        </xdr:cNvPr>
        <xdr:cNvSpPr/>
      </xdr:nvSpPr>
      <xdr:spPr>
        <a:xfrm>
          <a:off x="14649450" y="1337473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28121</xdr:rowOff>
    </xdr:from>
    <xdr:to>
      <xdr:col>81</xdr:col>
      <xdr:colOff>101600</xdr:colOff>
      <xdr:row>81</xdr:row>
      <xdr:rowOff>129721</xdr:rowOff>
    </xdr:to>
    <xdr:sp macro="" textlink="">
      <xdr:nvSpPr>
        <xdr:cNvPr id="411" name="フローチャート: 判断 410">
          <a:extLst>
            <a:ext uri="{FF2B5EF4-FFF2-40B4-BE49-F238E27FC236}">
              <a16:creationId xmlns:a16="http://schemas.microsoft.com/office/drawing/2014/main" id="{C8E15BC6-37F4-41D3-B0B1-E5F574FFB2BF}"/>
            </a:ext>
          </a:extLst>
        </xdr:cNvPr>
        <xdr:cNvSpPr/>
      </xdr:nvSpPr>
      <xdr:spPr>
        <a:xfrm>
          <a:off x="13887450" y="1340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81</xdr:row>
      <xdr:rowOff>120848</xdr:rowOff>
    </xdr:from>
    <xdr:ext cx="405111" cy="259045"/>
    <xdr:sp macro="" textlink="">
      <xdr:nvSpPr>
        <xdr:cNvPr id="412" name="n_1aveValue【消防施設】&#10;有形固定資産減価償却率">
          <a:extLst>
            <a:ext uri="{FF2B5EF4-FFF2-40B4-BE49-F238E27FC236}">
              <a16:creationId xmlns:a16="http://schemas.microsoft.com/office/drawing/2014/main" id="{F3A9DEDC-E094-419B-BDCB-E217E82001C4}"/>
            </a:ext>
          </a:extLst>
        </xdr:cNvPr>
        <xdr:cNvSpPr txBox="1"/>
      </xdr:nvSpPr>
      <xdr:spPr>
        <a:xfrm>
          <a:off x="13742044" y="135002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80</xdr:row>
      <xdr:rowOff>153851</xdr:rowOff>
    </xdr:from>
    <xdr:to>
      <xdr:col>76</xdr:col>
      <xdr:colOff>165100</xdr:colOff>
      <xdr:row>81</xdr:row>
      <xdr:rowOff>84001</xdr:rowOff>
    </xdr:to>
    <xdr:sp macro="" textlink="">
      <xdr:nvSpPr>
        <xdr:cNvPr id="413" name="フローチャート: 判断 412">
          <a:extLst>
            <a:ext uri="{FF2B5EF4-FFF2-40B4-BE49-F238E27FC236}">
              <a16:creationId xmlns:a16="http://schemas.microsoft.com/office/drawing/2014/main" id="{1C4F4319-E286-413B-AE52-57AE71C197E8}"/>
            </a:ext>
          </a:extLst>
        </xdr:cNvPr>
        <xdr:cNvSpPr/>
      </xdr:nvSpPr>
      <xdr:spPr>
        <a:xfrm>
          <a:off x="13093700" y="1336820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81</xdr:row>
      <xdr:rowOff>75128</xdr:rowOff>
    </xdr:from>
    <xdr:ext cx="405111" cy="259045"/>
    <xdr:sp macro="" textlink="">
      <xdr:nvSpPr>
        <xdr:cNvPr id="414" name="n_2aveValue【消防施設】&#10;有形固定資産減価償却率">
          <a:extLst>
            <a:ext uri="{FF2B5EF4-FFF2-40B4-BE49-F238E27FC236}">
              <a16:creationId xmlns:a16="http://schemas.microsoft.com/office/drawing/2014/main" id="{69E3DCB9-213A-42DF-844D-AEE834F9C4D1}"/>
            </a:ext>
          </a:extLst>
        </xdr:cNvPr>
        <xdr:cNvSpPr txBox="1"/>
      </xdr:nvSpPr>
      <xdr:spPr>
        <a:xfrm>
          <a:off x="12960994" y="134545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80</xdr:row>
      <xdr:rowOff>122827</xdr:rowOff>
    </xdr:from>
    <xdr:to>
      <xdr:col>72</xdr:col>
      <xdr:colOff>38100</xdr:colOff>
      <xdr:row>81</xdr:row>
      <xdr:rowOff>52977</xdr:rowOff>
    </xdr:to>
    <xdr:sp macro="" textlink="">
      <xdr:nvSpPr>
        <xdr:cNvPr id="415" name="フローチャート: 判断 414">
          <a:extLst>
            <a:ext uri="{FF2B5EF4-FFF2-40B4-BE49-F238E27FC236}">
              <a16:creationId xmlns:a16="http://schemas.microsoft.com/office/drawing/2014/main" id="{45B90F9F-A095-4295-9C1A-D277F92C9628}"/>
            </a:ext>
          </a:extLst>
        </xdr:cNvPr>
        <xdr:cNvSpPr/>
      </xdr:nvSpPr>
      <xdr:spPr>
        <a:xfrm>
          <a:off x="12299950" y="1333717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79</xdr:row>
      <xdr:rowOff>69504</xdr:rowOff>
    </xdr:from>
    <xdr:ext cx="405111" cy="259045"/>
    <xdr:sp macro="" textlink="">
      <xdr:nvSpPr>
        <xdr:cNvPr id="416" name="n_3aveValue【消防施設】&#10;有形固定資産減価償却率">
          <a:extLst>
            <a:ext uri="{FF2B5EF4-FFF2-40B4-BE49-F238E27FC236}">
              <a16:creationId xmlns:a16="http://schemas.microsoft.com/office/drawing/2014/main" id="{B3CFA731-FAE5-4CD4-A805-E5B192CC828E}"/>
            </a:ext>
          </a:extLst>
        </xdr:cNvPr>
        <xdr:cNvSpPr txBox="1"/>
      </xdr:nvSpPr>
      <xdr:spPr>
        <a:xfrm>
          <a:off x="12167244" y="131187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417" name="テキスト ボックス 416">
          <a:extLst>
            <a:ext uri="{FF2B5EF4-FFF2-40B4-BE49-F238E27FC236}">
              <a16:creationId xmlns:a16="http://schemas.microsoft.com/office/drawing/2014/main" id="{4397018D-B67A-4931-A0EA-30BD330F98C0}"/>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18" name="テキスト ボックス 417">
          <a:extLst>
            <a:ext uri="{FF2B5EF4-FFF2-40B4-BE49-F238E27FC236}">
              <a16:creationId xmlns:a16="http://schemas.microsoft.com/office/drawing/2014/main" id="{34AB2A8D-BA84-49B8-96B7-230DCB335359}"/>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19" name="テキスト ボックス 418">
          <a:extLst>
            <a:ext uri="{FF2B5EF4-FFF2-40B4-BE49-F238E27FC236}">
              <a16:creationId xmlns:a16="http://schemas.microsoft.com/office/drawing/2014/main" id="{B2C1B995-854D-4F83-9780-7DB92AA4BA83}"/>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20" name="テキスト ボックス 419">
          <a:extLst>
            <a:ext uri="{FF2B5EF4-FFF2-40B4-BE49-F238E27FC236}">
              <a16:creationId xmlns:a16="http://schemas.microsoft.com/office/drawing/2014/main" id="{25DF45EE-7B7D-429D-BCC0-3CCF83C86E29}"/>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21" name="テキスト ボックス 420">
          <a:extLst>
            <a:ext uri="{FF2B5EF4-FFF2-40B4-BE49-F238E27FC236}">
              <a16:creationId xmlns:a16="http://schemas.microsoft.com/office/drawing/2014/main" id="{7E046941-637A-4BB5-A3ED-0A6BD684D52B}"/>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96701</xdr:rowOff>
    </xdr:from>
    <xdr:to>
      <xdr:col>85</xdr:col>
      <xdr:colOff>177800</xdr:colOff>
      <xdr:row>78</xdr:row>
      <xdr:rowOff>26851</xdr:rowOff>
    </xdr:to>
    <xdr:sp macro="" textlink="">
      <xdr:nvSpPr>
        <xdr:cNvPr id="422" name="楕円 421">
          <a:extLst>
            <a:ext uri="{FF2B5EF4-FFF2-40B4-BE49-F238E27FC236}">
              <a16:creationId xmlns:a16="http://schemas.microsoft.com/office/drawing/2014/main" id="{F3CA08A1-8F0B-49F2-A1FB-EE91033392B5}"/>
            </a:ext>
          </a:extLst>
        </xdr:cNvPr>
        <xdr:cNvSpPr/>
      </xdr:nvSpPr>
      <xdr:spPr>
        <a:xfrm>
          <a:off x="14649450" y="12815751"/>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11628</xdr:rowOff>
    </xdr:from>
    <xdr:ext cx="405111" cy="259045"/>
    <xdr:sp macro="" textlink="">
      <xdr:nvSpPr>
        <xdr:cNvPr id="423" name="【消防施設】&#10;有形固定資産減価償却率該当値テキスト">
          <a:extLst>
            <a:ext uri="{FF2B5EF4-FFF2-40B4-BE49-F238E27FC236}">
              <a16:creationId xmlns:a16="http://schemas.microsoft.com/office/drawing/2014/main" id="{DF88FBFA-244C-4F90-9157-CB03905EBB2C}"/>
            </a:ext>
          </a:extLst>
        </xdr:cNvPr>
        <xdr:cNvSpPr txBox="1"/>
      </xdr:nvSpPr>
      <xdr:spPr>
        <a:xfrm>
          <a:off x="14738350" y="12730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80373</xdr:rowOff>
    </xdr:from>
    <xdr:to>
      <xdr:col>81</xdr:col>
      <xdr:colOff>101600</xdr:colOff>
      <xdr:row>78</xdr:row>
      <xdr:rowOff>10523</xdr:rowOff>
    </xdr:to>
    <xdr:sp macro="" textlink="">
      <xdr:nvSpPr>
        <xdr:cNvPr id="424" name="楕円 423">
          <a:extLst>
            <a:ext uri="{FF2B5EF4-FFF2-40B4-BE49-F238E27FC236}">
              <a16:creationId xmlns:a16="http://schemas.microsoft.com/office/drawing/2014/main" id="{1C9CF003-83AD-4436-9A15-E698E7B8998B}"/>
            </a:ext>
          </a:extLst>
        </xdr:cNvPr>
        <xdr:cNvSpPr/>
      </xdr:nvSpPr>
      <xdr:spPr>
        <a:xfrm>
          <a:off x="13887450" y="1279942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77</xdr:row>
      <xdr:rowOff>131173</xdr:rowOff>
    </xdr:from>
    <xdr:to>
      <xdr:col>85</xdr:col>
      <xdr:colOff>127000</xdr:colOff>
      <xdr:row>77</xdr:row>
      <xdr:rowOff>147501</xdr:rowOff>
    </xdr:to>
    <xdr:cxnSp macro="">
      <xdr:nvCxnSpPr>
        <xdr:cNvPr id="425" name="直線コネクタ 424">
          <a:extLst>
            <a:ext uri="{FF2B5EF4-FFF2-40B4-BE49-F238E27FC236}">
              <a16:creationId xmlns:a16="http://schemas.microsoft.com/office/drawing/2014/main" id="{B7288EB0-8FC2-4CAC-BFAD-B53B5995FE73}"/>
            </a:ext>
          </a:extLst>
        </xdr:cNvPr>
        <xdr:cNvCxnSpPr/>
      </xdr:nvCxnSpPr>
      <xdr:spPr>
        <a:xfrm>
          <a:off x="13938250" y="12850223"/>
          <a:ext cx="762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82006</xdr:rowOff>
    </xdr:from>
    <xdr:to>
      <xdr:col>76</xdr:col>
      <xdr:colOff>165100</xdr:colOff>
      <xdr:row>78</xdr:row>
      <xdr:rowOff>12156</xdr:rowOff>
    </xdr:to>
    <xdr:sp macro="" textlink="">
      <xdr:nvSpPr>
        <xdr:cNvPr id="426" name="楕円 425">
          <a:extLst>
            <a:ext uri="{FF2B5EF4-FFF2-40B4-BE49-F238E27FC236}">
              <a16:creationId xmlns:a16="http://schemas.microsoft.com/office/drawing/2014/main" id="{6092DE13-2FBE-422A-93BC-5196B859F380}"/>
            </a:ext>
          </a:extLst>
        </xdr:cNvPr>
        <xdr:cNvSpPr/>
      </xdr:nvSpPr>
      <xdr:spPr>
        <a:xfrm>
          <a:off x="13093700" y="128010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131173</xdr:rowOff>
    </xdr:from>
    <xdr:to>
      <xdr:col>81</xdr:col>
      <xdr:colOff>50800</xdr:colOff>
      <xdr:row>77</xdr:row>
      <xdr:rowOff>132806</xdr:rowOff>
    </xdr:to>
    <xdr:cxnSp macro="">
      <xdr:nvCxnSpPr>
        <xdr:cNvPr id="427" name="直線コネクタ 426">
          <a:extLst>
            <a:ext uri="{FF2B5EF4-FFF2-40B4-BE49-F238E27FC236}">
              <a16:creationId xmlns:a16="http://schemas.microsoft.com/office/drawing/2014/main" id="{A46C804A-BD33-4A79-9FBA-3BCEC3AC72B9}"/>
            </a:ext>
          </a:extLst>
        </xdr:cNvPr>
        <xdr:cNvCxnSpPr/>
      </xdr:nvCxnSpPr>
      <xdr:spPr>
        <a:xfrm flipV="1">
          <a:off x="13144500" y="12850223"/>
          <a:ext cx="79375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76</xdr:row>
      <xdr:rowOff>27050</xdr:rowOff>
    </xdr:from>
    <xdr:ext cx="405111" cy="259045"/>
    <xdr:sp macro="" textlink="">
      <xdr:nvSpPr>
        <xdr:cNvPr id="428" name="n_1mainValue【消防施設】&#10;有形固定資産減価償却率">
          <a:extLst>
            <a:ext uri="{FF2B5EF4-FFF2-40B4-BE49-F238E27FC236}">
              <a16:creationId xmlns:a16="http://schemas.microsoft.com/office/drawing/2014/main" id="{F1AA2B24-4AD6-4973-BFDB-174BF260748B}"/>
            </a:ext>
          </a:extLst>
        </xdr:cNvPr>
        <xdr:cNvSpPr txBox="1"/>
      </xdr:nvSpPr>
      <xdr:spPr>
        <a:xfrm>
          <a:off x="13742044" y="12581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76</xdr:row>
      <xdr:rowOff>28683</xdr:rowOff>
    </xdr:from>
    <xdr:ext cx="405111" cy="259045"/>
    <xdr:sp macro="" textlink="">
      <xdr:nvSpPr>
        <xdr:cNvPr id="429" name="n_2mainValue【消防施設】&#10;有形固定資産減価償却率">
          <a:extLst>
            <a:ext uri="{FF2B5EF4-FFF2-40B4-BE49-F238E27FC236}">
              <a16:creationId xmlns:a16="http://schemas.microsoft.com/office/drawing/2014/main" id="{5861A5C9-641C-4903-90BF-7E27286978EC}"/>
            </a:ext>
          </a:extLst>
        </xdr:cNvPr>
        <xdr:cNvSpPr txBox="1"/>
      </xdr:nvSpPr>
      <xdr:spPr>
        <a:xfrm>
          <a:off x="12960994" y="125826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30" name="正方形/長方形 429">
          <a:extLst>
            <a:ext uri="{FF2B5EF4-FFF2-40B4-BE49-F238E27FC236}">
              <a16:creationId xmlns:a16="http://schemas.microsoft.com/office/drawing/2014/main" id="{2DF29DAD-A701-4B30-B638-B99987CC9A26}"/>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31" name="正方形/長方形 430">
          <a:extLst>
            <a:ext uri="{FF2B5EF4-FFF2-40B4-BE49-F238E27FC236}">
              <a16:creationId xmlns:a16="http://schemas.microsoft.com/office/drawing/2014/main" id="{F7234B96-4267-41CB-9586-09BED3AE7C94}"/>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32" name="正方形/長方形 431">
          <a:extLst>
            <a:ext uri="{FF2B5EF4-FFF2-40B4-BE49-F238E27FC236}">
              <a16:creationId xmlns:a16="http://schemas.microsoft.com/office/drawing/2014/main" id="{A6478E28-A46E-4013-8C95-34DCEAE6D545}"/>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33" name="正方形/長方形 432">
          <a:extLst>
            <a:ext uri="{FF2B5EF4-FFF2-40B4-BE49-F238E27FC236}">
              <a16:creationId xmlns:a16="http://schemas.microsoft.com/office/drawing/2014/main" id="{F44DC53A-1DDD-4445-B340-610BFBF551EF}"/>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34" name="正方形/長方形 433">
          <a:extLst>
            <a:ext uri="{FF2B5EF4-FFF2-40B4-BE49-F238E27FC236}">
              <a16:creationId xmlns:a16="http://schemas.microsoft.com/office/drawing/2014/main" id="{6749FC62-4C5A-4E47-8A4E-DE02046EB908}"/>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35" name="正方形/長方形 434">
          <a:extLst>
            <a:ext uri="{FF2B5EF4-FFF2-40B4-BE49-F238E27FC236}">
              <a16:creationId xmlns:a16="http://schemas.microsoft.com/office/drawing/2014/main" id="{0CEBDCD0-1E77-42AC-969E-2BEAA1E3C8C9}"/>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36" name="正方形/長方形 435">
          <a:extLst>
            <a:ext uri="{FF2B5EF4-FFF2-40B4-BE49-F238E27FC236}">
              <a16:creationId xmlns:a16="http://schemas.microsoft.com/office/drawing/2014/main" id="{436175EF-C519-4822-8B1B-89EDE6327B5E}"/>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37" name="正方形/長方形 436">
          <a:extLst>
            <a:ext uri="{FF2B5EF4-FFF2-40B4-BE49-F238E27FC236}">
              <a16:creationId xmlns:a16="http://schemas.microsoft.com/office/drawing/2014/main" id="{B2DB4EEC-3179-49BF-B83B-FEC505D96419}"/>
            </a:ext>
          </a:extLst>
        </xdr:cNvPr>
        <xdr:cNvSpPr/>
      </xdr:nvSpPr>
      <xdr:spPr>
        <a:xfrm>
          <a:off x="16459200" y="124841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438" name="正方形/長方形 437">
          <a:extLst>
            <a:ext uri="{FF2B5EF4-FFF2-40B4-BE49-F238E27FC236}">
              <a16:creationId xmlns:a16="http://schemas.microsoft.com/office/drawing/2014/main" id="{2A21E2B4-8743-441C-B194-3B756871D5CA}"/>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39" name="正方形/長方形 438">
          <a:extLst>
            <a:ext uri="{FF2B5EF4-FFF2-40B4-BE49-F238E27FC236}">
              <a16:creationId xmlns:a16="http://schemas.microsoft.com/office/drawing/2014/main" id="{96FE7370-9C92-41DC-ADDF-151EA651CF32}"/>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40" name="正方形/長方形 439">
          <a:extLst>
            <a:ext uri="{FF2B5EF4-FFF2-40B4-BE49-F238E27FC236}">
              <a16:creationId xmlns:a16="http://schemas.microsoft.com/office/drawing/2014/main" id="{57A50947-A300-4660-9B68-BB69F750C77B}"/>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41" name="正方形/長方形 440">
          <a:extLst>
            <a:ext uri="{FF2B5EF4-FFF2-40B4-BE49-F238E27FC236}">
              <a16:creationId xmlns:a16="http://schemas.microsoft.com/office/drawing/2014/main" id="{D44531BA-50CF-4C6E-ACBE-7D52FB305F42}"/>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42" name="正方形/長方形 441">
          <a:extLst>
            <a:ext uri="{FF2B5EF4-FFF2-40B4-BE49-F238E27FC236}">
              <a16:creationId xmlns:a16="http://schemas.microsoft.com/office/drawing/2014/main" id="{79493A1A-E685-4039-9D57-4A5FB191194E}"/>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43" name="正方形/長方形 442">
          <a:extLst>
            <a:ext uri="{FF2B5EF4-FFF2-40B4-BE49-F238E27FC236}">
              <a16:creationId xmlns:a16="http://schemas.microsoft.com/office/drawing/2014/main" id="{75226721-C326-404F-8128-6AA7BD060E48}"/>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44" name="正方形/長方形 443">
          <a:extLst>
            <a:ext uri="{FF2B5EF4-FFF2-40B4-BE49-F238E27FC236}">
              <a16:creationId xmlns:a16="http://schemas.microsoft.com/office/drawing/2014/main" id="{7955A2D3-836C-47B1-AFF7-D2AFD9CAFEA6}"/>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45" name="正方形/長方形 444">
          <a:extLst>
            <a:ext uri="{FF2B5EF4-FFF2-40B4-BE49-F238E27FC236}">
              <a16:creationId xmlns:a16="http://schemas.microsoft.com/office/drawing/2014/main" id="{3C118F51-6B3E-4224-A659-CFD3F01028B6}"/>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46" name="テキスト ボックス 445">
          <a:extLst>
            <a:ext uri="{FF2B5EF4-FFF2-40B4-BE49-F238E27FC236}">
              <a16:creationId xmlns:a16="http://schemas.microsoft.com/office/drawing/2014/main" id="{30CBCEDE-31BB-4FE3-B8D8-8A3A3EDCF9EA}"/>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47" name="直線コネクタ 446">
          <a:extLst>
            <a:ext uri="{FF2B5EF4-FFF2-40B4-BE49-F238E27FC236}">
              <a16:creationId xmlns:a16="http://schemas.microsoft.com/office/drawing/2014/main" id="{CC049180-591D-4FF2-BC7B-F3FB10F6DED6}"/>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108</xdr:row>
      <xdr:rowOff>152400</xdr:rowOff>
    </xdr:from>
    <xdr:to>
      <xdr:col>89</xdr:col>
      <xdr:colOff>177800</xdr:colOff>
      <xdr:row>108</xdr:row>
      <xdr:rowOff>152400</xdr:rowOff>
    </xdr:to>
    <xdr:cxnSp macro="">
      <xdr:nvCxnSpPr>
        <xdr:cNvPr id="448" name="直線コネクタ 447">
          <a:extLst>
            <a:ext uri="{FF2B5EF4-FFF2-40B4-BE49-F238E27FC236}">
              <a16:creationId xmlns:a16="http://schemas.microsoft.com/office/drawing/2014/main" id="{37A4928D-C660-483D-B201-E6B9AF90A208}"/>
            </a:ext>
          </a:extLst>
        </xdr:cNvPr>
        <xdr:cNvCxnSpPr/>
      </xdr:nvCxnSpPr>
      <xdr:spPr>
        <a:xfrm>
          <a:off x="11207750" y="18097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10177</xdr:rowOff>
    </xdr:from>
    <xdr:ext cx="338939" cy="259045"/>
    <xdr:sp macro="" textlink="">
      <xdr:nvSpPr>
        <xdr:cNvPr id="449" name="テキスト ボックス 448">
          <a:extLst>
            <a:ext uri="{FF2B5EF4-FFF2-40B4-BE49-F238E27FC236}">
              <a16:creationId xmlns:a16="http://schemas.microsoft.com/office/drawing/2014/main" id="{5EF6581F-BAD0-4C54-9FD2-A56046B21745}"/>
            </a:ext>
          </a:extLst>
        </xdr:cNvPr>
        <xdr:cNvSpPr txBox="1"/>
      </xdr:nvSpPr>
      <xdr:spPr>
        <a:xfrm>
          <a:off x="10906911" y="17955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450" name="直線コネクタ 449">
          <a:extLst>
            <a:ext uri="{FF2B5EF4-FFF2-40B4-BE49-F238E27FC236}">
              <a16:creationId xmlns:a16="http://schemas.microsoft.com/office/drawing/2014/main" id="{35B981A0-F0E6-4E2A-BC68-9887A6BC35B9}"/>
            </a:ext>
          </a:extLst>
        </xdr:cNvPr>
        <xdr:cNvCxnSpPr/>
      </xdr:nvCxnSpPr>
      <xdr:spPr>
        <a:xfrm>
          <a:off x="11207750" y="17716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451" name="テキスト ボックス 450">
          <a:extLst>
            <a:ext uri="{FF2B5EF4-FFF2-40B4-BE49-F238E27FC236}">
              <a16:creationId xmlns:a16="http://schemas.microsoft.com/office/drawing/2014/main" id="{DCC38D0A-0749-4420-B6C1-5F6A7EAF5D30}"/>
            </a:ext>
          </a:extLst>
        </xdr:cNvPr>
        <xdr:cNvSpPr txBox="1"/>
      </xdr:nvSpPr>
      <xdr:spPr>
        <a:xfrm>
          <a:off x="10842791" y="17574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452" name="直線コネクタ 451">
          <a:extLst>
            <a:ext uri="{FF2B5EF4-FFF2-40B4-BE49-F238E27FC236}">
              <a16:creationId xmlns:a16="http://schemas.microsoft.com/office/drawing/2014/main" id="{CB8CB178-0747-4E66-B351-9D24B638A12D}"/>
            </a:ext>
          </a:extLst>
        </xdr:cNvPr>
        <xdr:cNvCxnSpPr/>
      </xdr:nvCxnSpPr>
      <xdr:spPr>
        <a:xfrm>
          <a:off x="11207750" y="17335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453" name="テキスト ボックス 452">
          <a:extLst>
            <a:ext uri="{FF2B5EF4-FFF2-40B4-BE49-F238E27FC236}">
              <a16:creationId xmlns:a16="http://schemas.microsoft.com/office/drawing/2014/main" id="{A1790927-E3E1-4699-92A1-CB5DC39503AE}"/>
            </a:ext>
          </a:extLst>
        </xdr:cNvPr>
        <xdr:cNvSpPr txBox="1"/>
      </xdr:nvSpPr>
      <xdr:spPr>
        <a:xfrm>
          <a:off x="10842791" y="1719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454" name="直線コネクタ 453">
          <a:extLst>
            <a:ext uri="{FF2B5EF4-FFF2-40B4-BE49-F238E27FC236}">
              <a16:creationId xmlns:a16="http://schemas.microsoft.com/office/drawing/2014/main" id="{C5CBCC48-6004-429C-803E-759B7E997862}"/>
            </a:ext>
          </a:extLst>
        </xdr:cNvPr>
        <xdr:cNvCxnSpPr/>
      </xdr:nvCxnSpPr>
      <xdr:spPr>
        <a:xfrm>
          <a:off x="11207750" y="1695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455" name="テキスト ボックス 454">
          <a:extLst>
            <a:ext uri="{FF2B5EF4-FFF2-40B4-BE49-F238E27FC236}">
              <a16:creationId xmlns:a16="http://schemas.microsoft.com/office/drawing/2014/main" id="{014B2DE4-6D1E-408F-9D2C-7F630FA8708F}"/>
            </a:ext>
          </a:extLst>
        </xdr:cNvPr>
        <xdr:cNvSpPr txBox="1"/>
      </xdr:nvSpPr>
      <xdr:spPr>
        <a:xfrm>
          <a:off x="10842791" y="16812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456" name="直線コネクタ 455">
          <a:extLst>
            <a:ext uri="{FF2B5EF4-FFF2-40B4-BE49-F238E27FC236}">
              <a16:creationId xmlns:a16="http://schemas.microsoft.com/office/drawing/2014/main" id="{8F7C4252-4C80-4324-BA84-1405A06A1DEC}"/>
            </a:ext>
          </a:extLst>
        </xdr:cNvPr>
        <xdr:cNvCxnSpPr/>
      </xdr:nvCxnSpPr>
      <xdr:spPr>
        <a:xfrm>
          <a:off x="11207750" y="1657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457" name="テキスト ボックス 456">
          <a:extLst>
            <a:ext uri="{FF2B5EF4-FFF2-40B4-BE49-F238E27FC236}">
              <a16:creationId xmlns:a16="http://schemas.microsoft.com/office/drawing/2014/main" id="{C0F499E2-D9CD-4D6A-B538-58B085FFB6BF}"/>
            </a:ext>
          </a:extLst>
        </xdr:cNvPr>
        <xdr:cNvSpPr txBox="1"/>
      </xdr:nvSpPr>
      <xdr:spPr>
        <a:xfrm>
          <a:off x="1079772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458" name="直線コネクタ 457">
          <a:extLst>
            <a:ext uri="{FF2B5EF4-FFF2-40B4-BE49-F238E27FC236}">
              <a16:creationId xmlns:a16="http://schemas.microsoft.com/office/drawing/2014/main" id="{C4DA2011-DED5-4EA9-818D-60747C7A1B0B}"/>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459" name="テキスト ボックス 458">
          <a:extLst>
            <a:ext uri="{FF2B5EF4-FFF2-40B4-BE49-F238E27FC236}">
              <a16:creationId xmlns:a16="http://schemas.microsoft.com/office/drawing/2014/main" id="{B0AD5C27-8334-4CC2-BD67-CCB184C67453}"/>
            </a:ext>
          </a:extLst>
        </xdr:cNvPr>
        <xdr:cNvSpPr txBox="1"/>
      </xdr:nvSpPr>
      <xdr:spPr>
        <a:xfrm>
          <a:off x="107977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460" name="【庁舎】&#10;有形固定資産減価償却率グラフ枠">
          <a:extLst>
            <a:ext uri="{FF2B5EF4-FFF2-40B4-BE49-F238E27FC236}">
              <a16:creationId xmlns:a16="http://schemas.microsoft.com/office/drawing/2014/main" id="{2D2B8A7D-BEFB-423F-92D6-0D26A0FBA35D}"/>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82550</xdr:rowOff>
    </xdr:from>
    <xdr:to>
      <xdr:col>85</xdr:col>
      <xdr:colOff>126364</xdr:colOff>
      <xdr:row>108</xdr:row>
      <xdr:rowOff>152400</xdr:rowOff>
    </xdr:to>
    <xdr:cxnSp macro="">
      <xdr:nvCxnSpPr>
        <xdr:cNvPr id="461" name="直線コネクタ 460">
          <a:extLst>
            <a:ext uri="{FF2B5EF4-FFF2-40B4-BE49-F238E27FC236}">
              <a16:creationId xmlns:a16="http://schemas.microsoft.com/office/drawing/2014/main" id="{ECBA3E20-FE2D-428C-9AFC-D04ADDC83D99}"/>
            </a:ext>
          </a:extLst>
        </xdr:cNvPr>
        <xdr:cNvCxnSpPr/>
      </xdr:nvCxnSpPr>
      <xdr:spPr>
        <a:xfrm flipV="1">
          <a:off x="14699614" y="168275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340478" cy="259045"/>
    <xdr:sp macro="" textlink="">
      <xdr:nvSpPr>
        <xdr:cNvPr id="462" name="【庁舎】&#10;有形固定資産減価償却率最小値テキスト">
          <a:extLst>
            <a:ext uri="{FF2B5EF4-FFF2-40B4-BE49-F238E27FC236}">
              <a16:creationId xmlns:a16="http://schemas.microsoft.com/office/drawing/2014/main" id="{F2944EBA-ED24-45D0-89A0-6FA58D0A3034}"/>
            </a:ext>
          </a:extLst>
        </xdr:cNvPr>
        <xdr:cNvSpPr txBox="1"/>
      </xdr:nvSpPr>
      <xdr:spPr>
        <a:xfrm>
          <a:off x="14738350" y="181013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463" name="直線コネクタ 462">
          <a:extLst>
            <a:ext uri="{FF2B5EF4-FFF2-40B4-BE49-F238E27FC236}">
              <a16:creationId xmlns:a16="http://schemas.microsoft.com/office/drawing/2014/main" id="{D0DD901A-97D2-407B-A250-14BDE9C47ECF}"/>
            </a:ext>
          </a:extLst>
        </xdr:cNvPr>
        <xdr:cNvCxnSpPr/>
      </xdr:nvCxnSpPr>
      <xdr:spPr>
        <a:xfrm>
          <a:off x="14611350" y="180975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29227</xdr:rowOff>
    </xdr:from>
    <xdr:ext cx="469744" cy="259045"/>
    <xdr:sp macro="" textlink="">
      <xdr:nvSpPr>
        <xdr:cNvPr id="464" name="【庁舎】&#10;有形固定資産減価償却率最大値テキスト">
          <a:extLst>
            <a:ext uri="{FF2B5EF4-FFF2-40B4-BE49-F238E27FC236}">
              <a16:creationId xmlns:a16="http://schemas.microsoft.com/office/drawing/2014/main" id="{95B9EB70-4535-42F6-B7A4-93E5860CA7BA}"/>
            </a:ext>
          </a:extLst>
        </xdr:cNvPr>
        <xdr:cNvSpPr txBox="1"/>
      </xdr:nvSpPr>
      <xdr:spPr>
        <a:xfrm>
          <a:off x="14738350" y="1660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82550</xdr:rowOff>
    </xdr:from>
    <xdr:to>
      <xdr:col>86</xdr:col>
      <xdr:colOff>25400</xdr:colOff>
      <xdr:row>101</xdr:row>
      <xdr:rowOff>82550</xdr:rowOff>
    </xdr:to>
    <xdr:cxnSp macro="">
      <xdr:nvCxnSpPr>
        <xdr:cNvPr id="465" name="直線コネクタ 464">
          <a:extLst>
            <a:ext uri="{FF2B5EF4-FFF2-40B4-BE49-F238E27FC236}">
              <a16:creationId xmlns:a16="http://schemas.microsoft.com/office/drawing/2014/main" id="{EB28D52B-CC28-4D2D-B8FD-BCC05C756F28}"/>
            </a:ext>
          </a:extLst>
        </xdr:cNvPr>
        <xdr:cNvCxnSpPr/>
      </xdr:nvCxnSpPr>
      <xdr:spPr>
        <a:xfrm>
          <a:off x="14611350" y="168275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11447</xdr:rowOff>
    </xdr:from>
    <xdr:ext cx="405111" cy="259045"/>
    <xdr:sp macro="" textlink="">
      <xdr:nvSpPr>
        <xdr:cNvPr id="466" name="【庁舎】&#10;有形固定資産減価償却率平均値テキスト">
          <a:extLst>
            <a:ext uri="{FF2B5EF4-FFF2-40B4-BE49-F238E27FC236}">
              <a16:creationId xmlns:a16="http://schemas.microsoft.com/office/drawing/2014/main" id="{7C135F6B-025D-4327-8D46-4DD5FEAD482D}"/>
            </a:ext>
          </a:extLst>
        </xdr:cNvPr>
        <xdr:cNvSpPr txBox="1"/>
      </xdr:nvSpPr>
      <xdr:spPr>
        <a:xfrm>
          <a:off x="14738350" y="172707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33020</xdr:rowOff>
    </xdr:from>
    <xdr:to>
      <xdr:col>85</xdr:col>
      <xdr:colOff>177800</xdr:colOff>
      <xdr:row>104</xdr:row>
      <xdr:rowOff>134620</xdr:rowOff>
    </xdr:to>
    <xdr:sp macro="" textlink="">
      <xdr:nvSpPr>
        <xdr:cNvPr id="467" name="フローチャート: 判断 466">
          <a:extLst>
            <a:ext uri="{FF2B5EF4-FFF2-40B4-BE49-F238E27FC236}">
              <a16:creationId xmlns:a16="http://schemas.microsoft.com/office/drawing/2014/main" id="{3C2285E6-0AC4-42EE-8413-A6ABE73E93A0}"/>
            </a:ext>
          </a:extLst>
        </xdr:cNvPr>
        <xdr:cNvSpPr/>
      </xdr:nvSpPr>
      <xdr:spPr>
        <a:xfrm>
          <a:off x="14649450" y="1729232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11430</xdr:rowOff>
    </xdr:from>
    <xdr:to>
      <xdr:col>81</xdr:col>
      <xdr:colOff>101600</xdr:colOff>
      <xdr:row>104</xdr:row>
      <xdr:rowOff>113030</xdr:rowOff>
    </xdr:to>
    <xdr:sp macro="" textlink="">
      <xdr:nvSpPr>
        <xdr:cNvPr id="468" name="フローチャート: 判断 467">
          <a:extLst>
            <a:ext uri="{FF2B5EF4-FFF2-40B4-BE49-F238E27FC236}">
              <a16:creationId xmlns:a16="http://schemas.microsoft.com/office/drawing/2014/main" id="{A39DC54C-1B48-47BE-8CAB-24F4D7FFA7E1}"/>
            </a:ext>
          </a:extLst>
        </xdr:cNvPr>
        <xdr:cNvSpPr/>
      </xdr:nvSpPr>
      <xdr:spPr>
        <a:xfrm>
          <a:off x="13887450" y="17270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104</xdr:row>
      <xdr:rowOff>104157</xdr:rowOff>
    </xdr:from>
    <xdr:ext cx="405111" cy="259045"/>
    <xdr:sp macro="" textlink="">
      <xdr:nvSpPr>
        <xdr:cNvPr id="469" name="n_1aveValue【庁舎】&#10;有形固定資産減価償却率">
          <a:extLst>
            <a:ext uri="{FF2B5EF4-FFF2-40B4-BE49-F238E27FC236}">
              <a16:creationId xmlns:a16="http://schemas.microsoft.com/office/drawing/2014/main" id="{862A2187-6A63-4ADB-BA1C-85D249B3C31A}"/>
            </a:ext>
          </a:extLst>
        </xdr:cNvPr>
        <xdr:cNvSpPr txBox="1"/>
      </xdr:nvSpPr>
      <xdr:spPr>
        <a:xfrm>
          <a:off x="13742044" y="17363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104</xdr:row>
      <xdr:rowOff>6350</xdr:rowOff>
    </xdr:from>
    <xdr:to>
      <xdr:col>76</xdr:col>
      <xdr:colOff>165100</xdr:colOff>
      <xdr:row>104</xdr:row>
      <xdr:rowOff>107950</xdr:rowOff>
    </xdr:to>
    <xdr:sp macro="" textlink="">
      <xdr:nvSpPr>
        <xdr:cNvPr id="470" name="フローチャート: 判断 469">
          <a:extLst>
            <a:ext uri="{FF2B5EF4-FFF2-40B4-BE49-F238E27FC236}">
              <a16:creationId xmlns:a16="http://schemas.microsoft.com/office/drawing/2014/main" id="{F2AC6F52-7171-47CE-861F-5239C5C3F9BC}"/>
            </a:ext>
          </a:extLst>
        </xdr:cNvPr>
        <xdr:cNvSpPr/>
      </xdr:nvSpPr>
      <xdr:spPr>
        <a:xfrm>
          <a:off x="13093700" y="17265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104</xdr:row>
      <xdr:rowOff>99077</xdr:rowOff>
    </xdr:from>
    <xdr:ext cx="405111" cy="259045"/>
    <xdr:sp macro="" textlink="">
      <xdr:nvSpPr>
        <xdr:cNvPr id="471" name="n_2aveValue【庁舎】&#10;有形固定資産減価償却率">
          <a:extLst>
            <a:ext uri="{FF2B5EF4-FFF2-40B4-BE49-F238E27FC236}">
              <a16:creationId xmlns:a16="http://schemas.microsoft.com/office/drawing/2014/main" id="{EC44D025-D56D-4E64-8F89-767E2CADF9C5}"/>
            </a:ext>
          </a:extLst>
        </xdr:cNvPr>
        <xdr:cNvSpPr txBox="1"/>
      </xdr:nvSpPr>
      <xdr:spPr>
        <a:xfrm>
          <a:off x="12960994" y="17358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104</xdr:row>
      <xdr:rowOff>38100</xdr:rowOff>
    </xdr:from>
    <xdr:to>
      <xdr:col>72</xdr:col>
      <xdr:colOff>38100</xdr:colOff>
      <xdr:row>104</xdr:row>
      <xdr:rowOff>139700</xdr:rowOff>
    </xdr:to>
    <xdr:sp macro="" textlink="">
      <xdr:nvSpPr>
        <xdr:cNvPr id="472" name="フローチャート: 判断 471">
          <a:extLst>
            <a:ext uri="{FF2B5EF4-FFF2-40B4-BE49-F238E27FC236}">
              <a16:creationId xmlns:a16="http://schemas.microsoft.com/office/drawing/2014/main" id="{88EB6212-E515-4BD4-89D0-0622ED46AAF5}"/>
            </a:ext>
          </a:extLst>
        </xdr:cNvPr>
        <xdr:cNvSpPr/>
      </xdr:nvSpPr>
      <xdr:spPr>
        <a:xfrm>
          <a:off x="12299950" y="172974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102</xdr:row>
      <xdr:rowOff>156227</xdr:rowOff>
    </xdr:from>
    <xdr:ext cx="405111" cy="259045"/>
    <xdr:sp macro="" textlink="">
      <xdr:nvSpPr>
        <xdr:cNvPr id="473" name="n_3aveValue【庁舎】&#10;有形固定資産減価償却率">
          <a:extLst>
            <a:ext uri="{FF2B5EF4-FFF2-40B4-BE49-F238E27FC236}">
              <a16:creationId xmlns:a16="http://schemas.microsoft.com/office/drawing/2014/main" id="{B219C653-8425-4A82-8A75-7A8B481A699F}"/>
            </a:ext>
          </a:extLst>
        </xdr:cNvPr>
        <xdr:cNvSpPr txBox="1"/>
      </xdr:nvSpPr>
      <xdr:spPr>
        <a:xfrm>
          <a:off x="12167244" y="17072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id="{1579F8AD-E5DA-45DF-A1DC-A0DA9B20C4B1}"/>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475" name="テキスト ボックス 474">
          <a:extLst>
            <a:ext uri="{FF2B5EF4-FFF2-40B4-BE49-F238E27FC236}">
              <a16:creationId xmlns:a16="http://schemas.microsoft.com/office/drawing/2014/main" id="{A649C376-68F9-4F01-B920-BC8835BF3D8C}"/>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476" name="テキスト ボックス 475">
          <a:extLst>
            <a:ext uri="{FF2B5EF4-FFF2-40B4-BE49-F238E27FC236}">
              <a16:creationId xmlns:a16="http://schemas.microsoft.com/office/drawing/2014/main" id="{0F85B60A-DECF-490A-BAFF-2D3EF6B204BF}"/>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477" name="テキスト ボックス 476">
          <a:extLst>
            <a:ext uri="{FF2B5EF4-FFF2-40B4-BE49-F238E27FC236}">
              <a16:creationId xmlns:a16="http://schemas.microsoft.com/office/drawing/2014/main" id="{72512704-0E4A-4E36-8ED1-A5FB2A6A8556}"/>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478" name="テキスト ボックス 477">
          <a:extLst>
            <a:ext uri="{FF2B5EF4-FFF2-40B4-BE49-F238E27FC236}">
              <a16:creationId xmlns:a16="http://schemas.microsoft.com/office/drawing/2014/main" id="{9D3EC76A-E058-499E-824D-0AF56DBA4097}"/>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6350</xdr:rowOff>
    </xdr:from>
    <xdr:to>
      <xdr:col>85</xdr:col>
      <xdr:colOff>177800</xdr:colOff>
      <xdr:row>103</xdr:row>
      <xdr:rowOff>107950</xdr:rowOff>
    </xdr:to>
    <xdr:sp macro="" textlink="">
      <xdr:nvSpPr>
        <xdr:cNvPr id="479" name="楕円 478">
          <a:extLst>
            <a:ext uri="{FF2B5EF4-FFF2-40B4-BE49-F238E27FC236}">
              <a16:creationId xmlns:a16="http://schemas.microsoft.com/office/drawing/2014/main" id="{D5D865FA-DF89-4C7B-8DC2-45515E925CDD}"/>
            </a:ext>
          </a:extLst>
        </xdr:cNvPr>
        <xdr:cNvSpPr/>
      </xdr:nvSpPr>
      <xdr:spPr>
        <a:xfrm>
          <a:off x="14649450" y="1709420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29227</xdr:rowOff>
    </xdr:from>
    <xdr:ext cx="405111" cy="259045"/>
    <xdr:sp macro="" textlink="">
      <xdr:nvSpPr>
        <xdr:cNvPr id="480" name="【庁舎】&#10;有形固定資産減価償却率該当値テキスト">
          <a:extLst>
            <a:ext uri="{FF2B5EF4-FFF2-40B4-BE49-F238E27FC236}">
              <a16:creationId xmlns:a16="http://schemas.microsoft.com/office/drawing/2014/main" id="{CA739677-43EF-4D58-AC0B-70CA8A8FC287}"/>
            </a:ext>
          </a:extLst>
        </xdr:cNvPr>
        <xdr:cNvSpPr txBox="1"/>
      </xdr:nvSpPr>
      <xdr:spPr>
        <a:xfrm>
          <a:off x="14738350" y="1694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33020</xdr:rowOff>
    </xdr:from>
    <xdr:to>
      <xdr:col>81</xdr:col>
      <xdr:colOff>101600</xdr:colOff>
      <xdr:row>103</xdr:row>
      <xdr:rowOff>134620</xdr:rowOff>
    </xdr:to>
    <xdr:sp macro="" textlink="">
      <xdr:nvSpPr>
        <xdr:cNvPr id="481" name="楕円 480">
          <a:extLst>
            <a:ext uri="{FF2B5EF4-FFF2-40B4-BE49-F238E27FC236}">
              <a16:creationId xmlns:a16="http://schemas.microsoft.com/office/drawing/2014/main" id="{0BE72698-1EEC-47D6-ADD0-72DDD30AA34A}"/>
            </a:ext>
          </a:extLst>
        </xdr:cNvPr>
        <xdr:cNvSpPr/>
      </xdr:nvSpPr>
      <xdr:spPr>
        <a:xfrm>
          <a:off x="13887450" y="17120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57150</xdr:rowOff>
    </xdr:from>
    <xdr:to>
      <xdr:col>85</xdr:col>
      <xdr:colOff>127000</xdr:colOff>
      <xdr:row>103</xdr:row>
      <xdr:rowOff>83820</xdr:rowOff>
    </xdr:to>
    <xdr:cxnSp macro="">
      <xdr:nvCxnSpPr>
        <xdr:cNvPr id="482" name="直線コネクタ 481">
          <a:extLst>
            <a:ext uri="{FF2B5EF4-FFF2-40B4-BE49-F238E27FC236}">
              <a16:creationId xmlns:a16="http://schemas.microsoft.com/office/drawing/2014/main" id="{B3600F90-1D67-46A3-879E-EC0236BF902C}"/>
            </a:ext>
          </a:extLst>
        </xdr:cNvPr>
        <xdr:cNvCxnSpPr/>
      </xdr:nvCxnSpPr>
      <xdr:spPr>
        <a:xfrm flipV="1">
          <a:off x="13938250" y="17145000"/>
          <a:ext cx="762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59689</xdr:rowOff>
    </xdr:from>
    <xdr:to>
      <xdr:col>76</xdr:col>
      <xdr:colOff>165100</xdr:colOff>
      <xdr:row>103</xdr:row>
      <xdr:rowOff>161289</xdr:rowOff>
    </xdr:to>
    <xdr:sp macro="" textlink="">
      <xdr:nvSpPr>
        <xdr:cNvPr id="483" name="楕円 482">
          <a:extLst>
            <a:ext uri="{FF2B5EF4-FFF2-40B4-BE49-F238E27FC236}">
              <a16:creationId xmlns:a16="http://schemas.microsoft.com/office/drawing/2014/main" id="{D752D182-6C04-44BC-8D76-4E7C286889A9}"/>
            </a:ext>
          </a:extLst>
        </xdr:cNvPr>
        <xdr:cNvSpPr/>
      </xdr:nvSpPr>
      <xdr:spPr>
        <a:xfrm>
          <a:off x="13093700" y="17147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103</xdr:row>
      <xdr:rowOff>83820</xdr:rowOff>
    </xdr:from>
    <xdr:to>
      <xdr:col>81</xdr:col>
      <xdr:colOff>50800</xdr:colOff>
      <xdr:row>103</xdr:row>
      <xdr:rowOff>110489</xdr:rowOff>
    </xdr:to>
    <xdr:cxnSp macro="">
      <xdr:nvCxnSpPr>
        <xdr:cNvPr id="484" name="直線コネクタ 483">
          <a:extLst>
            <a:ext uri="{FF2B5EF4-FFF2-40B4-BE49-F238E27FC236}">
              <a16:creationId xmlns:a16="http://schemas.microsoft.com/office/drawing/2014/main" id="{06AF03DB-319A-43FB-A41A-CF500BBDA1A3}"/>
            </a:ext>
          </a:extLst>
        </xdr:cNvPr>
        <xdr:cNvCxnSpPr/>
      </xdr:nvCxnSpPr>
      <xdr:spPr>
        <a:xfrm flipV="1">
          <a:off x="13144500" y="17171670"/>
          <a:ext cx="793750" cy="26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101</xdr:row>
      <xdr:rowOff>151147</xdr:rowOff>
    </xdr:from>
    <xdr:ext cx="405111" cy="259045"/>
    <xdr:sp macro="" textlink="">
      <xdr:nvSpPr>
        <xdr:cNvPr id="485" name="n_1mainValue【庁舎】&#10;有形固定資産減価償却率">
          <a:extLst>
            <a:ext uri="{FF2B5EF4-FFF2-40B4-BE49-F238E27FC236}">
              <a16:creationId xmlns:a16="http://schemas.microsoft.com/office/drawing/2014/main" id="{10924736-7A0D-4F47-BC9E-65E52D1D17C0}"/>
            </a:ext>
          </a:extLst>
        </xdr:cNvPr>
        <xdr:cNvSpPr txBox="1"/>
      </xdr:nvSpPr>
      <xdr:spPr>
        <a:xfrm>
          <a:off x="13742044" y="1689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6366</xdr:rowOff>
    </xdr:from>
    <xdr:ext cx="405111" cy="259045"/>
    <xdr:sp macro="" textlink="">
      <xdr:nvSpPr>
        <xdr:cNvPr id="486" name="n_2mainValue【庁舎】&#10;有形固定資産減価償却率">
          <a:extLst>
            <a:ext uri="{FF2B5EF4-FFF2-40B4-BE49-F238E27FC236}">
              <a16:creationId xmlns:a16="http://schemas.microsoft.com/office/drawing/2014/main" id="{60F96961-8BB9-476F-8F3D-998E0A539CEB}"/>
            </a:ext>
          </a:extLst>
        </xdr:cNvPr>
        <xdr:cNvSpPr txBox="1"/>
      </xdr:nvSpPr>
      <xdr:spPr>
        <a:xfrm>
          <a:off x="12960994" y="16922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487" name="正方形/長方形 486">
          <a:extLst>
            <a:ext uri="{FF2B5EF4-FFF2-40B4-BE49-F238E27FC236}">
              <a16:creationId xmlns:a16="http://schemas.microsoft.com/office/drawing/2014/main" id="{6A09468D-BAEB-403D-B5E6-9A7197CEA0F9}"/>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488" name="正方形/長方形 487">
          <a:extLst>
            <a:ext uri="{FF2B5EF4-FFF2-40B4-BE49-F238E27FC236}">
              <a16:creationId xmlns:a16="http://schemas.microsoft.com/office/drawing/2014/main" id="{DA6E0B90-49C3-4405-A0D7-3E5C50BDEC22}"/>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489" name="正方形/長方形 488">
          <a:extLst>
            <a:ext uri="{FF2B5EF4-FFF2-40B4-BE49-F238E27FC236}">
              <a16:creationId xmlns:a16="http://schemas.microsoft.com/office/drawing/2014/main" id="{0A896677-7BEC-473C-977F-188B7301AD73}"/>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490" name="正方形/長方形 489">
          <a:extLst>
            <a:ext uri="{FF2B5EF4-FFF2-40B4-BE49-F238E27FC236}">
              <a16:creationId xmlns:a16="http://schemas.microsoft.com/office/drawing/2014/main" id="{28811F8C-F2B1-48D2-90FD-720DC46677CD}"/>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491" name="正方形/長方形 490">
          <a:extLst>
            <a:ext uri="{FF2B5EF4-FFF2-40B4-BE49-F238E27FC236}">
              <a16:creationId xmlns:a16="http://schemas.microsoft.com/office/drawing/2014/main" id="{2C7ED80A-E4C8-49F3-BEB9-1FDAB4401471}"/>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492" name="正方形/長方形 491">
          <a:extLst>
            <a:ext uri="{FF2B5EF4-FFF2-40B4-BE49-F238E27FC236}">
              <a16:creationId xmlns:a16="http://schemas.microsoft.com/office/drawing/2014/main" id="{D5755698-825D-435A-8440-D2714D1B1E56}"/>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493" name="正方形/長方形 492">
          <a:extLst>
            <a:ext uri="{FF2B5EF4-FFF2-40B4-BE49-F238E27FC236}">
              <a16:creationId xmlns:a16="http://schemas.microsoft.com/office/drawing/2014/main" id="{DAFB2B77-9F60-4A55-B9EF-B72556F25096}"/>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494" name="正方形/長方形 493">
          <a:extLst>
            <a:ext uri="{FF2B5EF4-FFF2-40B4-BE49-F238E27FC236}">
              <a16:creationId xmlns:a16="http://schemas.microsoft.com/office/drawing/2014/main" id="{1C5DD42B-84D0-463B-8272-95156233332F}"/>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495" name="テキスト ボックス 494">
          <a:extLst>
            <a:ext uri="{FF2B5EF4-FFF2-40B4-BE49-F238E27FC236}">
              <a16:creationId xmlns:a16="http://schemas.microsoft.com/office/drawing/2014/main" id="{322046B9-C0C8-4E41-966F-AEF0466A7D18}"/>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496" name="直線コネクタ 495">
          <a:extLst>
            <a:ext uri="{FF2B5EF4-FFF2-40B4-BE49-F238E27FC236}">
              <a16:creationId xmlns:a16="http://schemas.microsoft.com/office/drawing/2014/main" id="{0260DA5B-8EA1-4CCF-9259-D635FACDA355}"/>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497" name="直線コネクタ 496">
          <a:extLst>
            <a:ext uri="{FF2B5EF4-FFF2-40B4-BE49-F238E27FC236}">
              <a16:creationId xmlns:a16="http://schemas.microsoft.com/office/drawing/2014/main" id="{0F1BC8DF-EF11-4180-BE9B-A6FAC1B15D5A}"/>
            </a:ext>
          </a:extLst>
        </xdr:cNvPr>
        <xdr:cNvCxnSpPr/>
      </xdr:nvCxnSpPr>
      <xdr:spPr>
        <a:xfrm>
          <a:off x="16459200" y="18097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498" name="テキスト ボックス 497">
          <a:extLst>
            <a:ext uri="{FF2B5EF4-FFF2-40B4-BE49-F238E27FC236}">
              <a16:creationId xmlns:a16="http://schemas.microsoft.com/office/drawing/2014/main" id="{67938FE6-718E-4176-A819-7EE1E362F40F}"/>
            </a:ext>
          </a:extLst>
        </xdr:cNvPr>
        <xdr:cNvSpPr txBox="1"/>
      </xdr:nvSpPr>
      <xdr:spPr>
        <a:xfrm>
          <a:off x="1604917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499" name="直線コネクタ 498">
          <a:extLst>
            <a:ext uri="{FF2B5EF4-FFF2-40B4-BE49-F238E27FC236}">
              <a16:creationId xmlns:a16="http://schemas.microsoft.com/office/drawing/2014/main" id="{BC64ECFC-B310-402C-A1F8-F890FB757FAC}"/>
            </a:ext>
          </a:extLst>
        </xdr:cNvPr>
        <xdr:cNvCxnSpPr/>
      </xdr:nvCxnSpPr>
      <xdr:spPr>
        <a:xfrm>
          <a:off x="16459200" y="17716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00" name="テキスト ボックス 499">
          <a:extLst>
            <a:ext uri="{FF2B5EF4-FFF2-40B4-BE49-F238E27FC236}">
              <a16:creationId xmlns:a16="http://schemas.microsoft.com/office/drawing/2014/main" id="{630F4C2C-C8BC-4F61-B4BD-84D8039DB115}"/>
            </a:ext>
          </a:extLst>
        </xdr:cNvPr>
        <xdr:cNvSpPr txBox="1"/>
      </xdr:nvSpPr>
      <xdr:spPr>
        <a:xfrm>
          <a:off x="1604917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01" name="直線コネクタ 500">
          <a:extLst>
            <a:ext uri="{FF2B5EF4-FFF2-40B4-BE49-F238E27FC236}">
              <a16:creationId xmlns:a16="http://schemas.microsoft.com/office/drawing/2014/main" id="{A98DB148-8771-4AD1-AF45-47E2B1299C8A}"/>
            </a:ext>
          </a:extLst>
        </xdr:cNvPr>
        <xdr:cNvCxnSpPr/>
      </xdr:nvCxnSpPr>
      <xdr:spPr>
        <a:xfrm>
          <a:off x="16459200" y="17335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502" name="テキスト ボックス 501">
          <a:extLst>
            <a:ext uri="{FF2B5EF4-FFF2-40B4-BE49-F238E27FC236}">
              <a16:creationId xmlns:a16="http://schemas.microsoft.com/office/drawing/2014/main" id="{92ABAFBB-66C6-48B0-BF11-B1C25F49A25D}"/>
            </a:ext>
          </a:extLst>
        </xdr:cNvPr>
        <xdr:cNvSpPr txBox="1"/>
      </xdr:nvSpPr>
      <xdr:spPr>
        <a:xfrm>
          <a:off x="1604917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03" name="直線コネクタ 502">
          <a:extLst>
            <a:ext uri="{FF2B5EF4-FFF2-40B4-BE49-F238E27FC236}">
              <a16:creationId xmlns:a16="http://schemas.microsoft.com/office/drawing/2014/main" id="{0CDD2641-4FF7-4E40-8C4E-D67440C616A3}"/>
            </a:ext>
          </a:extLst>
        </xdr:cNvPr>
        <xdr:cNvCxnSpPr/>
      </xdr:nvCxnSpPr>
      <xdr:spPr>
        <a:xfrm>
          <a:off x="16459200" y="1695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504" name="テキスト ボックス 503">
          <a:extLst>
            <a:ext uri="{FF2B5EF4-FFF2-40B4-BE49-F238E27FC236}">
              <a16:creationId xmlns:a16="http://schemas.microsoft.com/office/drawing/2014/main" id="{6ECCFEE7-9061-4EE2-9075-881A1CD58532}"/>
            </a:ext>
          </a:extLst>
        </xdr:cNvPr>
        <xdr:cNvSpPr txBox="1"/>
      </xdr:nvSpPr>
      <xdr:spPr>
        <a:xfrm>
          <a:off x="1604917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05" name="直線コネクタ 504">
          <a:extLst>
            <a:ext uri="{FF2B5EF4-FFF2-40B4-BE49-F238E27FC236}">
              <a16:creationId xmlns:a16="http://schemas.microsoft.com/office/drawing/2014/main" id="{AF88A0DC-3EA6-4BE9-8F8E-DA25DB9C5F2D}"/>
            </a:ext>
          </a:extLst>
        </xdr:cNvPr>
        <xdr:cNvCxnSpPr/>
      </xdr:nvCxnSpPr>
      <xdr:spPr>
        <a:xfrm>
          <a:off x="16459200" y="1657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506" name="テキスト ボックス 505">
          <a:extLst>
            <a:ext uri="{FF2B5EF4-FFF2-40B4-BE49-F238E27FC236}">
              <a16:creationId xmlns:a16="http://schemas.microsoft.com/office/drawing/2014/main" id="{D2BA2000-B3C4-4461-ABB7-447CF604DB56}"/>
            </a:ext>
          </a:extLst>
        </xdr:cNvPr>
        <xdr:cNvSpPr txBox="1"/>
      </xdr:nvSpPr>
      <xdr:spPr>
        <a:xfrm>
          <a:off x="1604917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07" name="直線コネクタ 506">
          <a:extLst>
            <a:ext uri="{FF2B5EF4-FFF2-40B4-BE49-F238E27FC236}">
              <a16:creationId xmlns:a16="http://schemas.microsoft.com/office/drawing/2014/main" id="{34632092-9D7A-4D11-BD5F-847659BB1089}"/>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08" name="テキスト ボックス 507">
          <a:extLst>
            <a:ext uri="{FF2B5EF4-FFF2-40B4-BE49-F238E27FC236}">
              <a16:creationId xmlns:a16="http://schemas.microsoft.com/office/drawing/2014/main" id="{A7AFBD58-E768-4DD9-B245-6F3EEAE436EA}"/>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09" name="【庁舎】&#10;一人当たり面積グラフ枠">
          <a:extLst>
            <a:ext uri="{FF2B5EF4-FFF2-40B4-BE49-F238E27FC236}">
              <a16:creationId xmlns:a16="http://schemas.microsoft.com/office/drawing/2014/main" id="{97697885-C1C0-4A9A-B3F6-9CC4869B8C86}"/>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128778</xdr:rowOff>
    </xdr:from>
    <xdr:to>
      <xdr:col>116</xdr:col>
      <xdr:colOff>62864</xdr:colOff>
      <xdr:row>108</xdr:row>
      <xdr:rowOff>38100</xdr:rowOff>
    </xdr:to>
    <xdr:cxnSp macro="">
      <xdr:nvCxnSpPr>
        <xdr:cNvPr id="510" name="直線コネクタ 509">
          <a:extLst>
            <a:ext uri="{FF2B5EF4-FFF2-40B4-BE49-F238E27FC236}">
              <a16:creationId xmlns:a16="http://schemas.microsoft.com/office/drawing/2014/main" id="{8177C7D0-F097-457F-9FD7-8A2C18BDBB4E}"/>
            </a:ext>
          </a:extLst>
        </xdr:cNvPr>
        <xdr:cNvCxnSpPr/>
      </xdr:nvCxnSpPr>
      <xdr:spPr>
        <a:xfrm flipV="1">
          <a:off x="19951064" y="16530828"/>
          <a:ext cx="0" cy="14523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41927</xdr:rowOff>
    </xdr:from>
    <xdr:ext cx="469744" cy="259045"/>
    <xdr:sp macro="" textlink="">
      <xdr:nvSpPr>
        <xdr:cNvPr id="511" name="【庁舎】&#10;一人当たり面積最小値テキスト">
          <a:extLst>
            <a:ext uri="{FF2B5EF4-FFF2-40B4-BE49-F238E27FC236}">
              <a16:creationId xmlns:a16="http://schemas.microsoft.com/office/drawing/2014/main" id="{BB4820BB-3E08-4ED7-BF48-E518742FD440}"/>
            </a:ext>
          </a:extLst>
        </xdr:cNvPr>
        <xdr:cNvSpPr txBox="1"/>
      </xdr:nvSpPr>
      <xdr:spPr>
        <a:xfrm>
          <a:off x="19989800" y="1798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38100</xdr:rowOff>
    </xdr:from>
    <xdr:to>
      <xdr:col>116</xdr:col>
      <xdr:colOff>152400</xdr:colOff>
      <xdr:row>108</xdr:row>
      <xdr:rowOff>38100</xdr:rowOff>
    </xdr:to>
    <xdr:cxnSp macro="">
      <xdr:nvCxnSpPr>
        <xdr:cNvPr id="512" name="直線コネクタ 511">
          <a:extLst>
            <a:ext uri="{FF2B5EF4-FFF2-40B4-BE49-F238E27FC236}">
              <a16:creationId xmlns:a16="http://schemas.microsoft.com/office/drawing/2014/main" id="{43B45F6B-DA89-472D-ADDD-2EC756651076}"/>
            </a:ext>
          </a:extLst>
        </xdr:cNvPr>
        <xdr:cNvCxnSpPr/>
      </xdr:nvCxnSpPr>
      <xdr:spPr>
        <a:xfrm>
          <a:off x="19881850" y="17983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75455</xdr:rowOff>
    </xdr:from>
    <xdr:ext cx="469744" cy="259045"/>
    <xdr:sp macro="" textlink="">
      <xdr:nvSpPr>
        <xdr:cNvPr id="513" name="【庁舎】&#10;一人当たり面積最大値テキスト">
          <a:extLst>
            <a:ext uri="{FF2B5EF4-FFF2-40B4-BE49-F238E27FC236}">
              <a16:creationId xmlns:a16="http://schemas.microsoft.com/office/drawing/2014/main" id="{27A7F1F2-5C34-44D9-875E-79A8C2B94B88}"/>
            </a:ext>
          </a:extLst>
        </xdr:cNvPr>
        <xdr:cNvSpPr txBox="1"/>
      </xdr:nvSpPr>
      <xdr:spPr>
        <a:xfrm>
          <a:off x="19989800" y="16306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128778</xdr:rowOff>
    </xdr:from>
    <xdr:to>
      <xdr:col>116</xdr:col>
      <xdr:colOff>152400</xdr:colOff>
      <xdr:row>99</xdr:row>
      <xdr:rowOff>128778</xdr:rowOff>
    </xdr:to>
    <xdr:cxnSp macro="">
      <xdr:nvCxnSpPr>
        <xdr:cNvPr id="514" name="直線コネクタ 513">
          <a:extLst>
            <a:ext uri="{FF2B5EF4-FFF2-40B4-BE49-F238E27FC236}">
              <a16:creationId xmlns:a16="http://schemas.microsoft.com/office/drawing/2014/main" id="{AB46FCD1-4F38-41F7-83BA-693C6941CB9B}"/>
            </a:ext>
          </a:extLst>
        </xdr:cNvPr>
        <xdr:cNvCxnSpPr/>
      </xdr:nvCxnSpPr>
      <xdr:spPr>
        <a:xfrm>
          <a:off x="19881850" y="165308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136669</xdr:rowOff>
    </xdr:from>
    <xdr:ext cx="469744" cy="259045"/>
    <xdr:sp macro="" textlink="">
      <xdr:nvSpPr>
        <xdr:cNvPr id="515" name="【庁舎】&#10;一人当たり面積平均値テキスト">
          <a:extLst>
            <a:ext uri="{FF2B5EF4-FFF2-40B4-BE49-F238E27FC236}">
              <a16:creationId xmlns:a16="http://schemas.microsoft.com/office/drawing/2014/main" id="{2F658C98-C499-47F0-9A3D-BBD317659A0F}"/>
            </a:ext>
          </a:extLst>
        </xdr:cNvPr>
        <xdr:cNvSpPr txBox="1"/>
      </xdr:nvSpPr>
      <xdr:spPr>
        <a:xfrm>
          <a:off x="19989800" y="175674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113792</xdr:rowOff>
    </xdr:from>
    <xdr:to>
      <xdr:col>116</xdr:col>
      <xdr:colOff>114300</xdr:colOff>
      <xdr:row>107</xdr:row>
      <xdr:rowOff>43942</xdr:rowOff>
    </xdr:to>
    <xdr:sp macro="" textlink="">
      <xdr:nvSpPr>
        <xdr:cNvPr id="516" name="フローチャート: 判断 515">
          <a:extLst>
            <a:ext uri="{FF2B5EF4-FFF2-40B4-BE49-F238E27FC236}">
              <a16:creationId xmlns:a16="http://schemas.microsoft.com/office/drawing/2014/main" id="{425E5BC4-E66E-4FA6-B549-3BD8FB51986C}"/>
            </a:ext>
          </a:extLst>
        </xdr:cNvPr>
        <xdr:cNvSpPr/>
      </xdr:nvSpPr>
      <xdr:spPr>
        <a:xfrm>
          <a:off x="19900900" y="17715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113030</xdr:rowOff>
    </xdr:from>
    <xdr:to>
      <xdr:col>112</xdr:col>
      <xdr:colOff>38100</xdr:colOff>
      <xdr:row>107</xdr:row>
      <xdr:rowOff>43180</xdr:rowOff>
    </xdr:to>
    <xdr:sp macro="" textlink="">
      <xdr:nvSpPr>
        <xdr:cNvPr id="517" name="フローチャート: 判断 516">
          <a:extLst>
            <a:ext uri="{FF2B5EF4-FFF2-40B4-BE49-F238E27FC236}">
              <a16:creationId xmlns:a16="http://schemas.microsoft.com/office/drawing/2014/main" id="{F11D8AAA-A718-4CB0-96E3-1453BE704735}"/>
            </a:ext>
          </a:extLst>
        </xdr:cNvPr>
        <xdr:cNvSpPr/>
      </xdr:nvSpPr>
      <xdr:spPr>
        <a:xfrm>
          <a:off x="19157950" y="1771523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105</xdr:row>
      <xdr:rowOff>59707</xdr:rowOff>
    </xdr:from>
    <xdr:ext cx="469744" cy="259045"/>
    <xdr:sp macro="" textlink="">
      <xdr:nvSpPr>
        <xdr:cNvPr id="518" name="n_1aveValue【庁舎】&#10;一人当たり面積">
          <a:extLst>
            <a:ext uri="{FF2B5EF4-FFF2-40B4-BE49-F238E27FC236}">
              <a16:creationId xmlns:a16="http://schemas.microsoft.com/office/drawing/2014/main" id="{61F872DD-13DC-480F-A1E5-7F6723F5C436}"/>
            </a:ext>
          </a:extLst>
        </xdr:cNvPr>
        <xdr:cNvSpPr txBox="1"/>
      </xdr:nvSpPr>
      <xdr:spPr>
        <a:xfrm>
          <a:off x="18980227" y="17490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106</xdr:row>
      <xdr:rowOff>107314</xdr:rowOff>
    </xdr:from>
    <xdr:to>
      <xdr:col>107</xdr:col>
      <xdr:colOff>101600</xdr:colOff>
      <xdr:row>107</xdr:row>
      <xdr:rowOff>37464</xdr:rowOff>
    </xdr:to>
    <xdr:sp macro="" textlink="">
      <xdr:nvSpPr>
        <xdr:cNvPr id="519" name="フローチャート: 判断 518">
          <a:extLst>
            <a:ext uri="{FF2B5EF4-FFF2-40B4-BE49-F238E27FC236}">
              <a16:creationId xmlns:a16="http://schemas.microsoft.com/office/drawing/2014/main" id="{9BEFAD57-8C56-4A44-AB78-288EF0B32C69}"/>
            </a:ext>
          </a:extLst>
        </xdr:cNvPr>
        <xdr:cNvSpPr/>
      </xdr:nvSpPr>
      <xdr:spPr>
        <a:xfrm>
          <a:off x="18345150" y="17709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105</xdr:row>
      <xdr:rowOff>53991</xdr:rowOff>
    </xdr:from>
    <xdr:ext cx="469744" cy="259045"/>
    <xdr:sp macro="" textlink="">
      <xdr:nvSpPr>
        <xdr:cNvPr id="520" name="n_2aveValue【庁舎】&#10;一人当たり面積">
          <a:extLst>
            <a:ext uri="{FF2B5EF4-FFF2-40B4-BE49-F238E27FC236}">
              <a16:creationId xmlns:a16="http://schemas.microsoft.com/office/drawing/2014/main" id="{08840E89-F849-473D-9755-2E63996C9A96}"/>
            </a:ext>
          </a:extLst>
        </xdr:cNvPr>
        <xdr:cNvSpPr txBox="1"/>
      </xdr:nvSpPr>
      <xdr:spPr>
        <a:xfrm>
          <a:off x="18180127" y="17484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106</xdr:row>
      <xdr:rowOff>130175</xdr:rowOff>
    </xdr:from>
    <xdr:to>
      <xdr:col>102</xdr:col>
      <xdr:colOff>165100</xdr:colOff>
      <xdr:row>107</xdr:row>
      <xdr:rowOff>60325</xdr:rowOff>
    </xdr:to>
    <xdr:sp macro="" textlink="">
      <xdr:nvSpPr>
        <xdr:cNvPr id="521" name="フローチャート: 判断 520">
          <a:extLst>
            <a:ext uri="{FF2B5EF4-FFF2-40B4-BE49-F238E27FC236}">
              <a16:creationId xmlns:a16="http://schemas.microsoft.com/office/drawing/2014/main" id="{66C3754D-CA45-410D-ADA8-62AD0FEF1E76}"/>
            </a:ext>
          </a:extLst>
        </xdr:cNvPr>
        <xdr:cNvSpPr/>
      </xdr:nvSpPr>
      <xdr:spPr>
        <a:xfrm>
          <a:off x="17551400" y="17732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105</xdr:row>
      <xdr:rowOff>76852</xdr:rowOff>
    </xdr:from>
    <xdr:ext cx="469744" cy="259045"/>
    <xdr:sp macro="" textlink="">
      <xdr:nvSpPr>
        <xdr:cNvPr id="522" name="n_3aveValue【庁舎】&#10;一人当たり面積">
          <a:extLst>
            <a:ext uri="{FF2B5EF4-FFF2-40B4-BE49-F238E27FC236}">
              <a16:creationId xmlns:a16="http://schemas.microsoft.com/office/drawing/2014/main" id="{C9AD1C02-DF77-4FB5-A4D9-7343E44C0D92}"/>
            </a:ext>
          </a:extLst>
        </xdr:cNvPr>
        <xdr:cNvSpPr txBox="1"/>
      </xdr:nvSpPr>
      <xdr:spPr>
        <a:xfrm>
          <a:off x="17386377" y="17507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523" name="テキスト ボックス 522">
          <a:extLst>
            <a:ext uri="{FF2B5EF4-FFF2-40B4-BE49-F238E27FC236}">
              <a16:creationId xmlns:a16="http://schemas.microsoft.com/office/drawing/2014/main" id="{9802C224-4B3A-4D03-AD68-D0C9F94F6158}"/>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24" name="テキスト ボックス 523">
          <a:extLst>
            <a:ext uri="{FF2B5EF4-FFF2-40B4-BE49-F238E27FC236}">
              <a16:creationId xmlns:a16="http://schemas.microsoft.com/office/drawing/2014/main" id="{33DE0E6C-354C-42CF-9DFA-F50B81C282E8}"/>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25" name="テキスト ボックス 524">
          <a:extLst>
            <a:ext uri="{FF2B5EF4-FFF2-40B4-BE49-F238E27FC236}">
              <a16:creationId xmlns:a16="http://schemas.microsoft.com/office/drawing/2014/main" id="{BE8947B4-2DEC-4327-9501-06E252401BD6}"/>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26" name="テキスト ボックス 525">
          <a:extLst>
            <a:ext uri="{FF2B5EF4-FFF2-40B4-BE49-F238E27FC236}">
              <a16:creationId xmlns:a16="http://schemas.microsoft.com/office/drawing/2014/main" id="{6E4A37EF-E2AA-472D-B225-D93280E15524}"/>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27" name="テキスト ボックス 526">
          <a:extLst>
            <a:ext uri="{FF2B5EF4-FFF2-40B4-BE49-F238E27FC236}">
              <a16:creationId xmlns:a16="http://schemas.microsoft.com/office/drawing/2014/main" id="{7A8BEEA7-7170-4CB2-A091-8EF1AD5E0FAD}"/>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76454</xdr:rowOff>
    </xdr:from>
    <xdr:to>
      <xdr:col>116</xdr:col>
      <xdr:colOff>114300</xdr:colOff>
      <xdr:row>108</xdr:row>
      <xdr:rowOff>6604</xdr:rowOff>
    </xdr:to>
    <xdr:sp macro="" textlink="">
      <xdr:nvSpPr>
        <xdr:cNvPr id="528" name="楕円 527">
          <a:extLst>
            <a:ext uri="{FF2B5EF4-FFF2-40B4-BE49-F238E27FC236}">
              <a16:creationId xmlns:a16="http://schemas.microsoft.com/office/drawing/2014/main" id="{23483DCD-81EF-41C8-A7DC-89B8F570865C}"/>
            </a:ext>
          </a:extLst>
        </xdr:cNvPr>
        <xdr:cNvSpPr/>
      </xdr:nvSpPr>
      <xdr:spPr>
        <a:xfrm>
          <a:off x="19900900" y="17850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162831</xdr:rowOff>
    </xdr:from>
    <xdr:ext cx="469744" cy="259045"/>
    <xdr:sp macro="" textlink="">
      <xdr:nvSpPr>
        <xdr:cNvPr id="529" name="【庁舎】&#10;一人当たり面積該当値テキスト">
          <a:extLst>
            <a:ext uri="{FF2B5EF4-FFF2-40B4-BE49-F238E27FC236}">
              <a16:creationId xmlns:a16="http://schemas.microsoft.com/office/drawing/2014/main" id="{B2E72364-6B01-425A-AA56-D35D5EBA5804}"/>
            </a:ext>
          </a:extLst>
        </xdr:cNvPr>
        <xdr:cNvSpPr txBox="1"/>
      </xdr:nvSpPr>
      <xdr:spPr>
        <a:xfrm>
          <a:off x="19989800" y="17765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81787</xdr:rowOff>
    </xdr:from>
    <xdr:to>
      <xdr:col>112</xdr:col>
      <xdr:colOff>38100</xdr:colOff>
      <xdr:row>108</xdr:row>
      <xdr:rowOff>11937</xdr:rowOff>
    </xdr:to>
    <xdr:sp macro="" textlink="">
      <xdr:nvSpPr>
        <xdr:cNvPr id="530" name="楕円 529">
          <a:extLst>
            <a:ext uri="{FF2B5EF4-FFF2-40B4-BE49-F238E27FC236}">
              <a16:creationId xmlns:a16="http://schemas.microsoft.com/office/drawing/2014/main" id="{384165C5-D942-49CB-B57B-EB7A8FB7BB22}"/>
            </a:ext>
          </a:extLst>
        </xdr:cNvPr>
        <xdr:cNvSpPr/>
      </xdr:nvSpPr>
      <xdr:spPr>
        <a:xfrm>
          <a:off x="19157950" y="1785543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127254</xdr:rowOff>
    </xdr:from>
    <xdr:to>
      <xdr:col>116</xdr:col>
      <xdr:colOff>63500</xdr:colOff>
      <xdr:row>107</xdr:row>
      <xdr:rowOff>132587</xdr:rowOff>
    </xdr:to>
    <xdr:cxnSp macro="">
      <xdr:nvCxnSpPr>
        <xdr:cNvPr id="531" name="直線コネクタ 530">
          <a:extLst>
            <a:ext uri="{FF2B5EF4-FFF2-40B4-BE49-F238E27FC236}">
              <a16:creationId xmlns:a16="http://schemas.microsoft.com/office/drawing/2014/main" id="{00EBD53E-514F-4788-ACD1-AF38EF318B2F}"/>
            </a:ext>
          </a:extLst>
        </xdr:cNvPr>
        <xdr:cNvCxnSpPr/>
      </xdr:nvCxnSpPr>
      <xdr:spPr>
        <a:xfrm flipV="1">
          <a:off x="19202400" y="17900904"/>
          <a:ext cx="749300" cy="5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86361</xdr:rowOff>
    </xdr:from>
    <xdr:to>
      <xdr:col>107</xdr:col>
      <xdr:colOff>101600</xdr:colOff>
      <xdr:row>108</xdr:row>
      <xdr:rowOff>16511</xdr:rowOff>
    </xdr:to>
    <xdr:sp macro="" textlink="">
      <xdr:nvSpPr>
        <xdr:cNvPr id="532" name="楕円 531">
          <a:extLst>
            <a:ext uri="{FF2B5EF4-FFF2-40B4-BE49-F238E27FC236}">
              <a16:creationId xmlns:a16="http://schemas.microsoft.com/office/drawing/2014/main" id="{C7FE05F9-8B9F-4DC3-B8E2-46C6E88A5B00}"/>
            </a:ext>
          </a:extLst>
        </xdr:cNvPr>
        <xdr:cNvSpPr/>
      </xdr:nvSpPr>
      <xdr:spPr>
        <a:xfrm>
          <a:off x="18345150" y="17860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132587</xdr:rowOff>
    </xdr:from>
    <xdr:to>
      <xdr:col>111</xdr:col>
      <xdr:colOff>177800</xdr:colOff>
      <xdr:row>107</xdr:row>
      <xdr:rowOff>137161</xdr:rowOff>
    </xdr:to>
    <xdr:cxnSp macro="">
      <xdr:nvCxnSpPr>
        <xdr:cNvPr id="533" name="直線コネクタ 532">
          <a:extLst>
            <a:ext uri="{FF2B5EF4-FFF2-40B4-BE49-F238E27FC236}">
              <a16:creationId xmlns:a16="http://schemas.microsoft.com/office/drawing/2014/main" id="{0AD54B34-E770-4988-AEF1-2D129F8F8D19}"/>
            </a:ext>
          </a:extLst>
        </xdr:cNvPr>
        <xdr:cNvCxnSpPr/>
      </xdr:nvCxnSpPr>
      <xdr:spPr>
        <a:xfrm flipV="1">
          <a:off x="18395950" y="17906237"/>
          <a:ext cx="80645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108</xdr:row>
      <xdr:rowOff>3064</xdr:rowOff>
    </xdr:from>
    <xdr:ext cx="469744" cy="259045"/>
    <xdr:sp macro="" textlink="">
      <xdr:nvSpPr>
        <xdr:cNvPr id="534" name="n_1mainValue【庁舎】&#10;一人当たり面積">
          <a:extLst>
            <a:ext uri="{FF2B5EF4-FFF2-40B4-BE49-F238E27FC236}">
              <a16:creationId xmlns:a16="http://schemas.microsoft.com/office/drawing/2014/main" id="{1050917A-0515-4A9E-89DF-9838E8FB0F39}"/>
            </a:ext>
          </a:extLst>
        </xdr:cNvPr>
        <xdr:cNvSpPr txBox="1"/>
      </xdr:nvSpPr>
      <xdr:spPr>
        <a:xfrm>
          <a:off x="18980227" y="17948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7638</xdr:rowOff>
    </xdr:from>
    <xdr:ext cx="469744" cy="259045"/>
    <xdr:sp macro="" textlink="">
      <xdr:nvSpPr>
        <xdr:cNvPr id="535" name="n_2mainValue【庁舎】&#10;一人当たり面積">
          <a:extLst>
            <a:ext uri="{FF2B5EF4-FFF2-40B4-BE49-F238E27FC236}">
              <a16:creationId xmlns:a16="http://schemas.microsoft.com/office/drawing/2014/main" id="{F8DE41EA-81CF-4084-8937-E9ACF27E395C}"/>
            </a:ext>
          </a:extLst>
        </xdr:cNvPr>
        <xdr:cNvSpPr txBox="1"/>
      </xdr:nvSpPr>
      <xdr:spPr>
        <a:xfrm>
          <a:off x="18180127" y="17952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36" name="正方形/長方形 535">
          <a:extLst>
            <a:ext uri="{FF2B5EF4-FFF2-40B4-BE49-F238E27FC236}">
              <a16:creationId xmlns:a16="http://schemas.microsoft.com/office/drawing/2014/main" id="{C86D5474-A224-4E41-AB5A-B67D5C0BB045}"/>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37" name="正方形/長方形 536">
          <a:extLst>
            <a:ext uri="{FF2B5EF4-FFF2-40B4-BE49-F238E27FC236}">
              <a16:creationId xmlns:a16="http://schemas.microsoft.com/office/drawing/2014/main" id="{10CF6739-F14F-408D-9123-2E75E943A77C}"/>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38" name="テキスト ボックス 537">
          <a:extLst>
            <a:ext uri="{FF2B5EF4-FFF2-40B4-BE49-F238E27FC236}">
              <a16:creationId xmlns:a16="http://schemas.microsoft.com/office/drawing/2014/main" id="{C6F6A270-F000-4F11-BA87-BB3F51312EE3}"/>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類似団体内平均と比較して有形固定資産減価償却率が高い公共施設等は、体育館・プール、福祉施設、市民会館、消防施設、庁舎となっている。しかし、一人当たり面積については、すべての公共施設等について類似団体内平均を下回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庁舎については、平成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年度に耐震補強・改修工事を実施したことから、他の公共施設等と比較し類似団体内平均と</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の差が小さくなっている。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市民会館（社会福祉センター）については、築約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年を経過していることから、国民健康保険直営診療所</a:t>
          </a:r>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等との複合化</a:t>
          </a:r>
          <a:r>
            <a:rPr kumimoji="1" lang="ja-JP" altLang="en-US" sz="1400" baseline="0">
              <a:solidFill>
                <a:schemeClr val="dk1"/>
              </a:solidFill>
              <a:effectLst/>
              <a:latin typeface="ＭＳ Ｐゴシック" panose="020B0600070205080204" pitchFamily="50" charset="-128"/>
              <a:ea typeface="ＭＳ Ｐゴシック" panose="020B0600070205080204" pitchFamily="50" charset="-128"/>
              <a:cs typeface="+mn-cs"/>
            </a:rPr>
            <a:t>となる</a:t>
          </a:r>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総合保健福祉施設整備</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を計画している。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その他の公共施設等についても、財政状況を検討しながら、建替えや長寿命化、除却、複合化など総合的に検討し計画的に実施していく。</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c r="A1" s="185"/>
      <c r="B1" s="644" t="s">
        <v>79</v>
      </c>
      <c r="C1" s="644"/>
      <c r="D1" s="644"/>
      <c r="E1" s="644"/>
      <c r="F1" s="644"/>
      <c r="G1" s="644"/>
      <c r="H1" s="644"/>
      <c r="I1" s="644"/>
      <c r="J1" s="644"/>
      <c r="K1" s="644"/>
      <c r="L1" s="644"/>
      <c r="M1" s="644"/>
      <c r="N1" s="644"/>
      <c r="O1" s="644"/>
      <c r="P1" s="644"/>
      <c r="Q1" s="644"/>
      <c r="R1" s="644"/>
      <c r="S1" s="644"/>
      <c r="T1" s="644"/>
      <c r="U1" s="644"/>
      <c r="V1" s="644"/>
      <c r="W1" s="644"/>
      <c r="X1" s="644"/>
      <c r="Y1" s="644"/>
      <c r="Z1" s="644"/>
      <c r="AA1" s="644"/>
      <c r="AB1" s="644"/>
      <c r="AC1" s="644"/>
      <c r="AD1" s="644"/>
      <c r="AE1" s="644"/>
      <c r="AF1" s="644"/>
      <c r="AG1" s="644"/>
      <c r="AH1" s="644"/>
      <c r="AI1" s="644"/>
      <c r="AJ1" s="644"/>
      <c r="AK1" s="644"/>
      <c r="AL1" s="644"/>
      <c r="AM1" s="644"/>
      <c r="AN1" s="644"/>
      <c r="AO1" s="644"/>
      <c r="AP1" s="644"/>
      <c r="AQ1" s="644"/>
      <c r="AR1" s="644"/>
      <c r="AS1" s="644"/>
      <c r="AT1" s="644"/>
      <c r="AU1" s="644"/>
      <c r="AV1" s="644"/>
      <c r="AW1" s="644"/>
      <c r="AX1" s="644"/>
      <c r="AY1" s="644"/>
      <c r="AZ1" s="644"/>
      <c r="BA1" s="644"/>
      <c r="BB1" s="644"/>
      <c r="BC1" s="644"/>
      <c r="BD1" s="644"/>
      <c r="BE1" s="644"/>
      <c r="BF1" s="644"/>
      <c r="BG1" s="644"/>
      <c r="BH1" s="644"/>
      <c r="BI1" s="644"/>
      <c r="BJ1" s="644"/>
      <c r="BK1" s="644"/>
      <c r="BL1" s="644"/>
      <c r="BM1" s="644"/>
      <c r="BN1" s="644"/>
      <c r="BO1" s="644"/>
      <c r="BP1" s="644"/>
      <c r="BQ1" s="644"/>
      <c r="BR1" s="644"/>
      <c r="BS1" s="644"/>
      <c r="BT1" s="644"/>
      <c r="BU1" s="644"/>
      <c r="BV1" s="644"/>
      <c r="BW1" s="644"/>
      <c r="BX1" s="644"/>
      <c r="BY1" s="644"/>
      <c r="BZ1" s="644"/>
      <c r="CA1" s="644"/>
      <c r="CB1" s="644"/>
      <c r="CC1" s="644"/>
      <c r="CD1" s="644"/>
      <c r="CE1" s="644"/>
      <c r="CF1" s="644"/>
      <c r="CG1" s="644"/>
      <c r="CH1" s="644"/>
      <c r="CI1" s="644"/>
      <c r="CJ1" s="644"/>
      <c r="CK1" s="644"/>
      <c r="CL1" s="644"/>
      <c r="CM1" s="644"/>
      <c r="CN1" s="644"/>
      <c r="CO1" s="644"/>
      <c r="CP1" s="644"/>
      <c r="CQ1" s="644"/>
      <c r="CR1" s="644"/>
      <c r="CS1" s="644"/>
      <c r="CT1" s="644"/>
      <c r="CU1" s="644"/>
      <c r="CV1" s="644"/>
      <c r="CW1" s="644"/>
      <c r="CX1" s="644"/>
      <c r="CY1" s="644"/>
      <c r="CZ1" s="644"/>
      <c r="DA1" s="644"/>
      <c r="DB1" s="644"/>
      <c r="DC1" s="644"/>
      <c r="DD1" s="644"/>
      <c r="DE1" s="644"/>
      <c r="DF1" s="644"/>
      <c r="DG1" s="644"/>
      <c r="DH1" s="644"/>
      <c r="DI1" s="644"/>
      <c r="DJ1" s="186"/>
      <c r="DK1" s="186"/>
      <c r="DL1" s="186"/>
      <c r="DM1" s="186"/>
      <c r="DN1" s="186"/>
      <c r="DO1" s="186"/>
    </row>
    <row r="2" spans="1:119" ht="24.75" thickBot="1">
      <c r="A2" s="185"/>
      <c r="B2" s="188" t="s">
        <v>80</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645" t="s">
        <v>81</v>
      </c>
      <c r="C3" s="646"/>
      <c r="D3" s="646"/>
      <c r="E3" s="647"/>
      <c r="F3" s="647"/>
      <c r="G3" s="647"/>
      <c r="H3" s="647"/>
      <c r="I3" s="647"/>
      <c r="J3" s="647"/>
      <c r="K3" s="647"/>
      <c r="L3" s="647" t="s">
        <v>82</v>
      </c>
      <c r="M3" s="647"/>
      <c r="N3" s="647"/>
      <c r="O3" s="647"/>
      <c r="P3" s="647"/>
      <c r="Q3" s="647"/>
      <c r="R3" s="650"/>
      <c r="S3" s="650"/>
      <c r="T3" s="650"/>
      <c r="U3" s="650"/>
      <c r="V3" s="651"/>
      <c r="W3" s="544" t="s">
        <v>83</v>
      </c>
      <c r="X3" s="545"/>
      <c r="Y3" s="545"/>
      <c r="Z3" s="545"/>
      <c r="AA3" s="545"/>
      <c r="AB3" s="646"/>
      <c r="AC3" s="650" t="s">
        <v>84</v>
      </c>
      <c r="AD3" s="545"/>
      <c r="AE3" s="545"/>
      <c r="AF3" s="545"/>
      <c r="AG3" s="545"/>
      <c r="AH3" s="545"/>
      <c r="AI3" s="545"/>
      <c r="AJ3" s="545"/>
      <c r="AK3" s="545"/>
      <c r="AL3" s="612"/>
      <c r="AM3" s="544" t="s">
        <v>85</v>
      </c>
      <c r="AN3" s="545"/>
      <c r="AO3" s="545"/>
      <c r="AP3" s="545"/>
      <c r="AQ3" s="545"/>
      <c r="AR3" s="545"/>
      <c r="AS3" s="545"/>
      <c r="AT3" s="545"/>
      <c r="AU3" s="545"/>
      <c r="AV3" s="545"/>
      <c r="AW3" s="545"/>
      <c r="AX3" s="612"/>
      <c r="AY3" s="604" t="s">
        <v>1</v>
      </c>
      <c r="AZ3" s="605"/>
      <c r="BA3" s="605"/>
      <c r="BB3" s="605"/>
      <c r="BC3" s="605"/>
      <c r="BD3" s="605"/>
      <c r="BE3" s="605"/>
      <c r="BF3" s="605"/>
      <c r="BG3" s="605"/>
      <c r="BH3" s="605"/>
      <c r="BI3" s="605"/>
      <c r="BJ3" s="605"/>
      <c r="BK3" s="605"/>
      <c r="BL3" s="605"/>
      <c r="BM3" s="654"/>
      <c r="BN3" s="544" t="s">
        <v>86</v>
      </c>
      <c r="BO3" s="545"/>
      <c r="BP3" s="545"/>
      <c r="BQ3" s="545"/>
      <c r="BR3" s="545"/>
      <c r="BS3" s="545"/>
      <c r="BT3" s="545"/>
      <c r="BU3" s="612"/>
      <c r="BV3" s="544" t="s">
        <v>87</v>
      </c>
      <c r="BW3" s="545"/>
      <c r="BX3" s="545"/>
      <c r="BY3" s="545"/>
      <c r="BZ3" s="545"/>
      <c r="CA3" s="545"/>
      <c r="CB3" s="545"/>
      <c r="CC3" s="612"/>
      <c r="CD3" s="604" t="s">
        <v>1</v>
      </c>
      <c r="CE3" s="605"/>
      <c r="CF3" s="605"/>
      <c r="CG3" s="605"/>
      <c r="CH3" s="605"/>
      <c r="CI3" s="605"/>
      <c r="CJ3" s="605"/>
      <c r="CK3" s="605"/>
      <c r="CL3" s="605"/>
      <c r="CM3" s="605"/>
      <c r="CN3" s="605"/>
      <c r="CO3" s="605"/>
      <c r="CP3" s="605"/>
      <c r="CQ3" s="605"/>
      <c r="CR3" s="605"/>
      <c r="CS3" s="654"/>
      <c r="CT3" s="544" t="s">
        <v>88</v>
      </c>
      <c r="CU3" s="545"/>
      <c r="CV3" s="545"/>
      <c r="CW3" s="545"/>
      <c r="CX3" s="545"/>
      <c r="CY3" s="545"/>
      <c r="CZ3" s="545"/>
      <c r="DA3" s="612"/>
      <c r="DB3" s="544" t="s">
        <v>89</v>
      </c>
      <c r="DC3" s="545"/>
      <c r="DD3" s="545"/>
      <c r="DE3" s="545"/>
      <c r="DF3" s="545"/>
      <c r="DG3" s="545"/>
      <c r="DH3" s="545"/>
      <c r="DI3" s="612"/>
      <c r="DJ3" s="185"/>
      <c r="DK3" s="185"/>
      <c r="DL3" s="185"/>
      <c r="DM3" s="185"/>
      <c r="DN3" s="185"/>
      <c r="DO3" s="185"/>
    </row>
    <row r="4" spans="1:119" ht="18.75" customHeight="1">
      <c r="A4" s="186"/>
      <c r="B4" s="620"/>
      <c r="C4" s="621"/>
      <c r="D4" s="621"/>
      <c r="E4" s="622"/>
      <c r="F4" s="622"/>
      <c r="G4" s="622"/>
      <c r="H4" s="622"/>
      <c r="I4" s="622"/>
      <c r="J4" s="622"/>
      <c r="K4" s="622"/>
      <c r="L4" s="622"/>
      <c r="M4" s="622"/>
      <c r="N4" s="622"/>
      <c r="O4" s="622"/>
      <c r="P4" s="622"/>
      <c r="Q4" s="622"/>
      <c r="R4" s="626"/>
      <c r="S4" s="626"/>
      <c r="T4" s="626"/>
      <c r="U4" s="626"/>
      <c r="V4" s="627"/>
      <c r="W4" s="613"/>
      <c r="X4" s="427"/>
      <c r="Y4" s="427"/>
      <c r="Z4" s="427"/>
      <c r="AA4" s="427"/>
      <c r="AB4" s="621"/>
      <c r="AC4" s="626"/>
      <c r="AD4" s="427"/>
      <c r="AE4" s="427"/>
      <c r="AF4" s="427"/>
      <c r="AG4" s="427"/>
      <c r="AH4" s="427"/>
      <c r="AI4" s="427"/>
      <c r="AJ4" s="427"/>
      <c r="AK4" s="427"/>
      <c r="AL4" s="614"/>
      <c r="AM4" s="571"/>
      <c r="AN4" s="481"/>
      <c r="AO4" s="481"/>
      <c r="AP4" s="481"/>
      <c r="AQ4" s="481"/>
      <c r="AR4" s="481"/>
      <c r="AS4" s="481"/>
      <c r="AT4" s="481"/>
      <c r="AU4" s="481"/>
      <c r="AV4" s="481"/>
      <c r="AW4" s="481"/>
      <c r="AX4" s="653"/>
      <c r="AY4" s="457" t="s">
        <v>90</v>
      </c>
      <c r="AZ4" s="458"/>
      <c r="BA4" s="458"/>
      <c r="BB4" s="458"/>
      <c r="BC4" s="458"/>
      <c r="BD4" s="458"/>
      <c r="BE4" s="458"/>
      <c r="BF4" s="458"/>
      <c r="BG4" s="458"/>
      <c r="BH4" s="458"/>
      <c r="BI4" s="458"/>
      <c r="BJ4" s="458"/>
      <c r="BK4" s="458"/>
      <c r="BL4" s="458"/>
      <c r="BM4" s="459"/>
      <c r="BN4" s="460">
        <v>3257733</v>
      </c>
      <c r="BO4" s="461"/>
      <c r="BP4" s="461"/>
      <c r="BQ4" s="461"/>
      <c r="BR4" s="461"/>
      <c r="BS4" s="461"/>
      <c r="BT4" s="461"/>
      <c r="BU4" s="462"/>
      <c r="BV4" s="460">
        <v>3263106</v>
      </c>
      <c r="BW4" s="461"/>
      <c r="BX4" s="461"/>
      <c r="BY4" s="461"/>
      <c r="BZ4" s="461"/>
      <c r="CA4" s="461"/>
      <c r="CB4" s="461"/>
      <c r="CC4" s="462"/>
      <c r="CD4" s="638" t="s">
        <v>91</v>
      </c>
      <c r="CE4" s="639"/>
      <c r="CF4" s="639"/>
      <c r="CG4" s="639"/>
      <c r="CH4" s="639"/>
      <c r="CI4" s="639"/>
      <c r="CJ4" s="639"/>
      <c r="CK4" s="639"/>
      <c r="CL4" s="639"/>
      <c r="CM4" s="639"/>
      <c r="CN4" s="639"/>
      <c r="CO4" s="639"/>
      <c r="CP4" s="639"/>
      <c r="CQ4" s="639"/>
      <c r="CR4" s="639"/>
      <c r="CS4" s="640"/>
      <c r="CT4" s="641">
        <v>6.3</v>
      </c>
      <c r="CU4" s="642"/>
      <c r="CV4" s="642"/>
      <c r="CW4" s="642"/>
      <c r="CX4" s="642"/>
      <c r="CY4" s="642"/>
      <c r="CZ4" s="642"/>
      <c r="DA4" s="643"/>
      <c r="DB4" s="641">
        <v>5</v>
      </c>
      <c r="DC4" s="642"/>
      <c r="DD4" s="642"/>
      <c r="DE4" s="642"/>
      <c r="DF4" s="642"/>
      <c r="DG4" s="642"/>
      <c r="DH4" s="642"/>
      <c r="DI4" s="643"/>
      <c r="DJ4" s="185"/>
      <c r="DK4" s="185"/>
      <c r="DL4" s="185"/>
      <c r="DM4" s="185"/>
      <c r="DN4" s="185"/>
      <c r="DO4" s="185"/>
    </row>
    <row r="5" spans="1:119" ht="18.75" customHeight="1">
      <c r="A5" s="186"/>
      <c r="B5" s="648"/>
      <c r="C5" s="482"/>
      <c r="D5" s="482"/>
      <c r="E5" s="649"/>
      <c r="F5" s="649"/>
      <c r="G5" s="649"/>
      <c r="H5" s="649"/>
      <c r="I5" s="649"/>
      <c r="J5" s="649"/>
      <c r="K5" s="649"/>
      <c r="L5" s="649"/>
      <c r="M5" s="649"/>
      <c r="N5" s="649"/>
      <c r="O5" s="649"/>
      <c r="P5" s="649"/>
      <c r="Q5" s="649"/>
      <c r="R5" s="480"/>
      <c r="S5" s="480"/>
      <c r="T5" s="480"/>
      <c r="U5" s="480"/>
      <c r="V5" s="652"/>
      <c r="W5" s="571"/>
      <c r="X5" s="481"/>
      <c r="Y5" s="481"/>
      <c r="Z5" s="481"/>
      <c r="AA5" s="481"/>
      <c r="AB5" s="482"/>
      <c r="AC5" s="480"/>
      <c r="AD5" s="481"/>
      <c r="AE5" s="481"/>
      <c r="AF5" s="481"/>
      <c r="AG5" s="481"/>
      <c r="AH5" s="481"/>
      <c r="AI5" s="481"/>
      <c r="AJ5" s="481"/>
      <c r="AK5" s="481"/>
      <c r="AL5" s="653"/>
      <c r="AM5" s="534" t="s">
        <v>92</v>
      </c>
      <c r="AN5" s="439"/>
      <c r="AO5" s="439"/>
      <c r="AP5" s="439"/>
      <c r="AQ5" s="439"/>
      <c r="AR5" s="439"/>
      <c r="AS5" s="439"/>
      <c r="AT5" s="440"/>
      <c r="AU5" s="522" t="s">
        <v>93</v>
      </c>
      <c r="AV5" s="523"/>
      <c r="AW5" s="523"/>
      <c r="AX5" s="523"/>
      <c r="AY5" s="445" t="s">
        <v>94</v>
      </c>
      <c r="AZ5" s="446"/>
      <c r="BA5" s="446"/>
      <c r="BB5" s="446"/>
      <c r="BC5" s="446"/>
      <c r="BD5" s="446"/>
      <c r="BE5" s="446"/>
      <c r="BF5" s="446"/>
      <c r="BG5" s="446"/>
      <c r="BH5" s="446"/>
      <c r="BI5" s="446"/>
      <c r="BJ5" s="446"/>
      <c r="BK5" s="446"/>
      <c r="BL5" s="446"/>
      <c r="BM5" s="447"/>
      <c r="BN5" s="465">
        <v>3102221</v>
      </c>
      <c r="BO5" s="466"/>
      <c r="BP5" s="466"/>
      <c r="BQ5" s="466"/>
      <c r="BR5" s="466"/>
      <c r="BS5" s="466"/>
      <c r="BT5" s="466"/>
      <c r="BU5" s="467"/>
      <c r="BV5" s="465">
        <v>3134467</v>
      </c>
      <c r="BW5" s="466"/>
      <c r="BX5" s="466"/>
      <c r="BY5" s="466"/>
      <c r="BZ5" s="466"/>
      <c r="CA5" s="466"/>
      <c r="CB5" s="466"/>
      <c r="CC5" s="467"/>
      <c r="CD5" s="474" t="s">
        <v>95</v>
      </c>
      <c r="CE5" s="475"/>
      <c r="CF5" s="475"/>
      <c r="CG5" s="475"/>
      <c r="CH5" s="475"/>
      <c r="CI5" s="475"/>
      <c r="CJ5" s="475"/>
      <c r="CK5" s="475"/>
      <c r="CL5" s="475"/>
      <c r="CM5" s="475"/>
      <c r="CN5" s="475"/>
      <c r="CO5" s="475"/>
      <c r="CP5" s="475"/>
      <c r="CQ5" s="475"/>
      <c r="CR5" s="475"/>
      <c r="CS5" s="476"/>
      <c r="CT5" s="435">
        <v>96.4</v>
      </c>
      <c r="CU5" s="436"/>
      <c r="CV5" s="436"/>
      <c r="CW5" s="436"/>
      <c r="CX5" s="436"/>
      <c r="CY5" s="436"/>
      <c r="CZ5" s="436"/>
      <c r="DA5" s="437"/>
      <c r="DB5" s="435">
        <v>94.4</v>
      </c>
      <c r="DC5" s="436"/>
      <c r="DD5" s="436"/>
      <c r="DE5" s="436"/>
      <c r="DF5" s="436"/>
      <c r="DG5" s="436"/>
      <c r="DH5" s="436"/>
      <c r="DI5" s="437"/>
      <c r="DJ5" s="185"/>
      <c r="DK5" s="185"/>
      <c r="DL5" s="185"/>
      <c r="DM5" s="185"/>
      <c r="DN5" s="185"/>
      <c r="DO5" s="185"/>
    </row>
    <row r="6" spans="1:119" ht="18.75" customHeight="1">
      <c r="A6" s="186"/>
      <c r="B6" s="618" t="s">
        <v>96</v>
      </c>
      <c r="C6" s="479"/>
      <c r="D6" s="479"/>
      <c r="E6" s="619"/>
      <c r="F6" s="619"/>
      <c r="G6" s="619"/>
      <c r="H6" s="619"/>
      <c r="I6" s="619"/>
      <c r="J6" s="619"/>
      <c r="K6" s="619"/>
      <c r="L6" s="619" t="s">
        <v>97</v>
      </c>
      <c r="M6" s="619"/>
      <c r="N6" s="619"/>
      <c r="O6" s="619"/>
      <c r="P6" s="619"/>
      <c r="Q6" s="619"/>
      <c r="R6" s="503"/>
      <c r="S6" s="503"/>
      <c r="T6" s="503"/>
      <c r="U6" s="503"/>
      <c r="V6" s="625"/>
      <c r="W6" s="556" t="s">
        <v>98</v>
      </c>
      <c r="X6" s="478"/>
      <c r="Y6" s="478"/>
      <c r="Z6" s="478"/>
      <c r="AA6" s="478"/>
      <c r="AB6" s="479"/>
      <c r="AC6" s="630" t="s">
        <v>99</v>
      </c>
      <c r="AD6" s="631"/>
      <c r="AE6" s="631"/>
      <c r="AF6" s="631"/>
      <c r="AG6" s="631"/>
      <c r="AH6" s="631"/>
      <c r="AI6" s="631"/>
      <c r="AJ6" s="631"/>
      <c r="AK6" s="631"/>
      <c r="AL6" s="632"/>
      <c r="AM6" s="534" t="s">
        <v>100</v>
      </c>
      <c r="AN6" s="439"/>
      <c r="AO6" s="439"/>
      <c r="AP6" s="439"/>
      <c r="AQ6" s="439"/>
      <c r="AR6" s="439"/>
      <c r="AS6" s="439"/>
      <c r="AT6" s="440"/>
      <c r="AU6" s="522" t="s">
        <v>93</v>
      </c>
      <c r="AV6" s="523"/>
      <c r="AW6" s="523"/>
      <c r="AX6" s="523"/>
      <c r="AY6" s="445" t="s">
        <v>101</v>
      </c>
      <c r="AZ6" s="446"/>
      <c r="BA6" s="446"/>
      <c r="BB6" s="446"/>
      <c r="BC6" s="446"/>
      <c r="BD6" s="446"/>
      <c r="BE6" s="446"/>
      <c r="BF6" s="446"/>
      <c r="BG6" s="446"/>
      <c r="BH6" s="446"/>
      <c r="BI6" s="446"/>
      <c r="BJ6" s="446"/>
      <c r="BK6" s="446"/>
      <c r="BL6" s="446"/>
      <c r="BM6" s="447"/>
      <c r="BN6" s="465">
        <v>155512</v>
      </c>
      <c r="BO6" s="466"/>
      <c r="BP6" s="466"/>
      <c r="BQ6" s="466"/>
      <c r="BR6" s="466"/>
      <c r="BS6" s="466"/>
      <c r="BT6" s="466"/>
      <c r="BU6" s="467"/>
      <c r="BV6" s="465">
        <v>128639</v>
      </c>
      <c r="BW6" s="466"/>
      <c r="BX6" s="466"/>
      <c r="BY6" s="466"/>
      <c r="BZ6" s="466"/>
      <c r="CA6" s="466"/>
      <c r="CB6" s="466"/>
      <c r="CC6" s="467"/>
      <c r="CD6" s="474" t="s">
        <v>102</v>
      </c>
      <c r="CE6" s="475"/>
      <c r="CF6" s="475"/>
      <c r="CG6" s="475"/>
      <c r="CH6" s="475"/>
      <c r="CI6" s="475"/>
      <c r="CJ6" s="475"/>
      <c r="CK6" s="475"/>
      <c r="CL6" s="475"/>
      <c r="CM6" s="475"/>
      <c r="CN6" s="475"/>
      <c r="CO6" s="475"/>
      <c r="CP6" s="475"/>
      <c r="CQ6" s="475"/>
      <c r="CR6" s="475"/>
      <c r="CS6" s="476"/>
      <c r="CT6" s="615">
        <v>100.4</v>
      </c>
      <c r="CU6" s="616"/>
      <c r="CV6" s="616"/>
      <c r="CW6" s="616"/>
      <c r="CX6" s="616"/>
      <c r="CY6" s="616"/>
      <c r="CZ6" s="616"/>
      <c r="DA6" s="617"/>
      <c r="DB6" s="615">
        <v>98.3</v>
      </c>
      <c r="DC6" s="616"/>
      <c r="DD6" s="616"/>
      <c r="DE6" s="616"/>
      <c r="DF6" s="616"/>
      <c r="DG6" s="616"/>
      <c r="DH6" s="616"/>
      <c r="DI6" s="617"/>
      <c r="DJ6" s="185"/>
      <c r="DK6" s="185"/>
      <c r="DL6" s="185"/>
      <c r="DM6" s="185"/>
      <c r="DN6" s="185"/>
      <c r="DO6" s="185"/>
    </row>
    <row r="7" spans="1:119" ht="18.75" customHeight="1">
      <c r="A7" s="186"/>
      <c r="B7" s="620"/>
      <c r="C7" s="621"/>
      <c r="D7" s="621"/>
      <c r="E7" s="622"/>
      <c r="F7" s="622"/>
      <c r="G7" s="622"/>
      <c r="H7" s="622"/>
      <c r="I7" s="622"/>
      <c r="J7" s="622"/>
      <c r="K7" s="622"/>
      <c r="L7" s="622"/>
      <c r="M7" s="622"/>
      <c r="N7" s="622"/>
      <c r="O7" s="622"/>
      <c r="P7" s="622"/>
      <c r="Q7" s="622"/>
      <c r="R7" s="626"/>
      <c r="S7" s="626"/>
      <c r="T7" s="626"/>
      <c r="U7" s="626"/>
      <c r="V7" s="627"/>
      <c r="W7" s="613"/>
      <c r="X7" s="427"/>
      <c r="Y7" s="427"/>
      <c r="Z7" s="427"/>
      <c r="AA7" s="427"/>
      <c r="AB7" s="621"/>
      <c r="AC7" s="633"/>
      <c r="AD7" s="428"/>
      <c r="AE7" s="428"/>
      <c r="AF7" s="428"/>
      <c r="AG7" s="428"/>
      <c r="AH7" s="428"/>
      <c r="AI7" s="428"/>
      <c r="AJ7" s="428"/>
      <c r="AK7" s="428"/>
      <c r="AL7" s="634"/>
      <c r="AM7" s="534" t="s">
        <v>103</v>
      </c>
      <c r="AN7" s="439"/>
      <c r="AO7" s="439"/>
      <c r="AP7" s="439"/>
      <c r="AQ7" s="439"/>
      <c r="AR7" s="439"/>
      <c r="AS7" s="439"/>
      <c r="AT7" s="440"/>
      <c r="AU7" s="522" t="s">
        <v>104</v>
      </c>
      <c r="AV7" s="523"/>
      <c r="AW7" s="523"/>
      <c r="AX7" s="523"/>
      <c r="AY7" s="445" t="s">
        <v>105</v>
      </c>
      <c r="AZ7" s="446"/>
      <c r="BA7" s="446"/>
      <c r="BB7" s="446"/>
      <c r="BC7" s="446"/>
      <c r="BD7" s="446"/>
      <c r="BE7" s="446"/>
      <c r="BF7" s="446"/>
      <c r="BG7" s="446"/>
      <c r="BH7" s="446"/>
      <c r="BI7" s="446"/>
      <c r="BJ7" s="446"/>
      <c r="BK7" s="446"/>
      <c r="BL7" s="446"/>
      <c r="BM7" s="447"/>
      <c r="BN7" s="465">
        <v>29667</v>
      </c>
      <c r="BO7" s="466"/>
      <c r="BP7" s="466"/>
      <c r="BQ7" s="466"/>
      <c r="BR7" s="466"/>
      <c r="BS7" s="466"/>
      <c r="BT7" s="466"/>
      <c r="BU7" s="467"/>
      <c r="BV7" s="465">
        <v>28123</v>
      </c>
      <c r="BW7" s="466"/>
      <c r="BX7" s="466"/>
      <c r="BY7" s="466"/>
      <c r="BZ7" s="466"/>
      <c r="CA7" s="466"/>
      <c r="CB7" s="466"/>
      <c r="CC7" s="467"/>
      <c r="CD7" s="474" t="s">
        <v>106</v>
      </c>
      <c r="CE7" s="475"/>
      <c r="CF7" s="475"/>
      <c r="CG7" s="475"/>
      <c r="CH7" s="475"/>
      <c r="CI7" s="475"/>
      <c r="CJ7" s="475"/>
      <c r="CK7" s="475"/>
      <c r="CL7" s="475"/>
      <c r="CM7" s="475"/>
      <c r="CN7" s="475"/>
      <c r="CO7" s="475"/>
      <c r="CP7" s="475"/>
      <c r="CQ7" s="475"/>
      <c r="CR7" s="475"/>
      <c r="CS7" s="476"/>
      <c r="CT7" s="465">
        <v>2004061</v>
      </c>
      <c r="CU7" s="466"/>
      <c r="CV7" s="466"/>
      <c r="CW7" s="466"/>
      <c r="CX7" s="466"/>
      <c r="CY7" s="466"/>
      <c r="CZ7" s="466"/>
      <c r="DA7" s="467"/>
      <c r="DB7" s="465">
        <v>2017400</v>
      </c>
      <c r="DC7" s="466"/>
      <c r="DD7" s="466"/>
      <c r="DE7" s="466"/>
      <c r="DF7" s="466"/>
      <c r="DG7" s="466"/>
      <c r="DH7" s="466"/>
      <c r="DI7" s="467"/>
      <c r="DJ7" s="185"/>
      <c r="DK7" s="185"/>
      <c r="DL7" s="185"/>
      <c r="DM7" s="185"/>
      <c r="DN7" s="185"/>
      <c r="DO7" s="185"/>
    </row>
    <row r="8" spans="1:119" ht="18.75" customHeight="1" thickBot="1">
      <c r="A8" s="186"/>
      <c r="B8" s="623"/>
      <c r="C8" s="557"/>
      <c r="D8" s="557"/>
      <c r="E8" s="624"/>
      <c r="F8" s="624"/>
      <c r="G8" s="624"/>
      <c r="H8" s="624"/>
      <c r="I8" s="624"/>
      <c r="J8" s="624"/>
      <c r="K8" s="624"/>
      <c r="L8" s="624"/>
      <c r="M8" s="624"/>
      <c r="N8" s="624"/>
      <c r="O8" s="624"/>
      <c r="P8" s="624"/>
      <c r="Q8" s="624"/>
      <c r="R8" s="628"/>
      <c r="S8" s="628"/>
      <c r="T8" s="628"/>
      <c r="U8" s="628"/>
      <c r="V8" s="629"/>
      <c r="W8" s="546"/>
      <c r="X8" s="547"/>
      <c r="Y8" s="547"/>
      <c r="Z8" s="547"/>
      <c r="AA8" s="547"/>
      <c r="AB8" s="557"/>
      <c r="AC8" s="635"/>
      <c r="AD8" s="636"/>
      <c r="AE8" s="636"/>
      <c r="AF8" s="636"/>
      <c r="AG8" s="636"/>
      <c r="AH8" s="636"/>
      <c r="AI8" s="636"/>
      <c r="AJ8" s="636"/>
      <c r="AK8" s="636"/>
      <c r="AL8" s="637"/>
      <c r="AM8" s="534" t="s">
        <v>107</v>
      </c>
      <c r="AN8" s="439"/>
      <c r="AO8" s="439"/>
      <c r="AP8" s="439"/>
      <c r="AQ8" s="439"/>
      <c r="AR8" s="439"/>
      <c r="AS8" s="439"/>
      <c r="AT8" s="440"/>
      <c r="AU8" s="522" t="s">
        <v>108</v>
      </c>
      <c r="AV8" s="523"/>
      <c r="AW8" s="523"/>
      <c r="AX8" s="523"/>
      <c r="AY8" s="445" t="s">
        <v>109</v>
      </c>
      <c r="AZ8" s="446"/>
      <c r="BA8" s="446"/>
      <c r="BB8" s="446"/>
      <c r="BC8" s="446"/>
      <c r="BD8" s="446"/>
      <c r="BE8" s="446"/>
      <c r="BF8" s="446"/>
      <c r="BG8" s="446"/>
      <c r="BH8" s="446"/>
      <c r="BI8" s="446"/>
      <c r="BJ8" s="446"/>
      <c r="BK8" s="446"/>
      <c r="BL8" s="446"/>
      <c r="BM8" s="447"/>
      <c r="BN8" s="465">
        <v>125845</v>
      </c>
      <c r="BO8" s="466"/>
      <c r="BP8" s="466"/>
      <c r="BQ8" s="466"/>
      <c r="BR8" s="466"/>
      <c r="BS8" s="466"/>
      <c r="BT8" s="466"/>
      <c r="BU8" s="467"/>
      <c r="BV8" s="465">
        <v>100516</v>
      </c>
      <c r="BW8" s="466"/>
      <c r="BX8" s="466"/>
      <c r="BY8" s="466"/>
      <c r="BZ8" s="466"/>
      <c r="CA8" s="466"/>
      <c r="CB8" s="466"/>
      <c r="CC8" s="467"/>
      <c r="CD8" s="474" t="s">
        <v>110</v>
      </c>
      <c r="CE8" s="475"/>
      <c r="CF8" s="475"/>
      <c r="CG8" s="475"/>
      <c r="CH8" s="475"/>
      <c r="CI8" s="475"/>
      <c r="CJ8" s="475"/>
      <c r="CK8" s="475"/>
      <c r="CL8" s="475"/>
      <c r="CM8" s="475"/>
      <c r="CN8" s="475"/>
      <c r="CO8" s="475"/>
      <c r="CP8" s="475"/>
      <c r="CQ8" s="475"/>
      <c r="CR8" s="475"/>
      <c r="CS8" s="476"/>
      <c r="CT8" s="578">
        <v>0.21</v>
      </c>
      <c r="CU8" s="579"/>
      <c r="CV8" s="579"/>
      <c r="CW8" s="579"/>
      <c r="CX8" s="579"/>
      <c r="CY8" s="579"/>
      <c r="CZ8" s="579"/>
      <c r="DA8" s="580"/>
      <c r="DB8" s="578">
        <v>0.21</v>
      </c>
      <c r="DC8" s="579"/>
      <c r="DD8" s="579"/>
      <c r="DE8" s="579"/>
      <c r="DF8" s="579"/>
      <c r="DG8" s="579"/>
      <c r="DH8" s="579"/>
      <c r="DI8" s="580"/>
      <c r="DJ8" s="185"/>
      <c r="DK8" s="185"/>
      <c r="DL8" s="185"/>
      <c r="DM8" s="185"/>
      <c r="DN8" s="185"/>
      <c r="DO8" s="185"/>
    </row>
    <row r="9" spans="1:119" ht="18.75" customHeight="1" thickBot="1">
      <c r="A9" s="186"/>
      <c r="B9" s="604" t="s">
        <v>111</v>
      </c>
      <c r="C9" s="605"/>
      <c r="D9" s="605"/>
      <c r="E9" s="605"/>
      <c r="F9" s="605"/>
      <c r="G9" s="605"/>
      <c r="H9" s="605"/>
      <c r="I9" s="605"/>
      <c r="J9" s="605"/>
      <c r="K9" s="528"/>
      <c r="L9" s="606" t="s">
        <v>112</v>
      </c>
      <c r="M9" s="607"/>
      <c r="N9" s="607"/>
      <c r="O9" s="607"/>
      <c r="P9" s="607"/>
      <c r="Q9" s="608"/>
      <c r="R9" s="609">
        <v>3956</v>
      </c>
      <c r="S9" s="610"/>
      <c r="T9" s="610"/>
      <c r="U9" s="610"/>
      <c r="V9" s="611"/>
      <c r="W9" s="544" t="s">
        <v>113</v>
      </c>
      <c r="X9" s="545"/>
      <c r="Y9" s="545"/>
      <c r="Z9" s="545"/>
      <c r="AA9" s="545"/>
      <c r="AB9" s="545"/>
      <c r="AC9" s="545"/>
      <c r="AD9" s="545"/>
      <c r="AE9" s="545"/>
      <c r="AF9" s="545"/>
      <c r="AG9" s="545"/>
      <c r="AH9" s="545"/>
      <c r="AI9" s="545"/>
      <c r="AJ9" s="545"/>
      <c r="AK9" s="545"/>
      <c r="AL9" s="612"/>
      <c r="AM9" s="534" t="s">
        <v>114</v>
      </c>
      <c r="AN9" s="439"/>
      <c r="AO9" s="439"/>
      <c r="AP9" s="439"/>
      <c r="AQ9" s="439"/>
      <c r="AR9" s="439"/>
      <c r="AS9" s="439"/>
      <c r="AT9" s="440"/>
      <c r="AU9" s="522" t="s">
        <v>115</v>
      </c>
      <c r="AV9" s="523"/>
      <c r="AW9" s="523"/>
      <c r="AX9" s="523"/>
      <c r="AY9" s="445" t="s">
        <v>116</v>
      </c>
      <c r="AZ9" s="446"/>
      <c r="BA9" s="446"/>
      <c r="BB9" s="446"/>
      <c r="BC9" s="446"/>
      <c r="BD9" s="446"/>
      <c r="BE9" s="446"/>
      <c r="BF9" s="446"/>
      <c r="BG9" s="446"/>
      <c r="BH9" s="446"/>
      <c r="BI9" s="446"/>
      <c r="BJ9" s="446"/>
      <c r="BK9" s="446"/>
      <c r="BL9" s="446"/>
      <c r="BM9" s="447"/>
      <c r="BN9" s="465">
        <v>25329</v>
      </c>
      <c r="BO9" s="466"/>
      <c r="BP9" s="466"/>
      <c r="BQ9" s="466"/>
      <c r="BR9" s="466"/>
      <c r="BS9" s="466"/>
      <c r="BT9" s="466"/>
      <c r="BU9" s="467"/>
      <c r="BV9" s="465">
        <v>6865</v>
      </c>
      <c r="BW9" s="466"/>
      <c r="BX9" s="466"/>
      <c r="BY9" s="466"/>
      <c r="BZ9" s="466"/>
      <c r="CA9" s="466"/>
      <c r="CB9" s="466"/>
      <c r="CC9" s="467"/>
      <c r="CD9" s="474" t="s">
        <v>117</v>
      </c>
      <c r="CE9" s="475"/>
      <c r="CF9" s="475"/>
      <c r="CG9" s="475"/>
      <c r="CH9" s="475"/>
      <c r="CI9" s="475"/>
      <c r="CJ9" s="475"/>
      <c r="CK9" s="475"/>
      <c r="CL9" s="475"/>
      <c r="CM9" s="475"/>
      <c r="CN9" s="475"/>
      <c r="CO9" s="475"/>
      <c r="CP9" s="475"/>
      <c r="CQ9" s="475"/>
      <c r="CR9" s="475"/>
      <c r="CS9" s="476"/>
      <c r="CT9" s="435">
        <v>16.3</v>
      </c>
      <c r="CU9" s="436"/>
      <c r="CV9" s="436"/>
      <c r="CW9" s="436"/>
      <c r="CX9" s="436"/>
      <c r="CY9" s="436"/>
      <c r="CZ9" s="436"/>
      <c r="DA9" s="437"/>
      <c r="DB9" s="435">
        <v>15.9</v>
      </c>
      <c r="DC9" s="436"/>
      <c r="DD9" s="436"/>
      <c r="DE9" s="436"/>
      <c r="DF9" s="436"/>
      <c r="DG9" s="436"/>
      <c r="DH9" s="436"/>
      <c r="DI9" s="437"/>
      <c r="DJ9" s="185"/>
      <c r="DK9" s="185"/>
      <c r="DL9" s="185"/>
      <c r="DM9" s="185"/>
      <c r="DN9" s="185"/>
      <c r="DO9" s="185"/>
    </row>
    <row r="10" spans="1:119" ht="18.75" customHeight="1" thickBot="1">
      <c r="A10" s="186"/>
      <c r="B10" s="604"/>
      <c r="C10" s="605"/>
      <c r="D10" s="605"/>
      <c r="E10" s="605"/>
      <c r="F10" s="605"/>
      <c r="G10" s="605"/>
      <c r="H10" s="605"/>
      <c r="I10" s="605"/>
      <c r="J10" s="605"/>
      <c r="K10" s="528"/>
      <c r="L10" s="438" t="s">
        <v>118</v>
      </c>
      <c r="M10" s="439"/>
      <c r="N10" s="439"/>
      <c r="O10" s="439"/>
      <c r="P10" s="439"/>
      <c r="Q10" s="440"/>
      <c r="R10" s="441">
        <v>4482</v>
      </c>
      <c r="S10" s="442"/>
      <c r="T10" s="442"/>
      <c r="U10" s="442"/>
      <c r="V10" s="444"/>
      <c r="W10" s="613"/>
      <c r="X10" s="427"/>
      <c r="Y10" s="427"/>
      <c r="Z10" s="427"/>
      <c r="AA10" s="427"/>
      <c r="AB10" s="427"/>
      <c r="AC10" s="427"/>
      <c r="AD10" s="427"/>
      <c r="AE10" s="427"/>
      <c r="AF10" s="427"/>
      <c r="AG10" s="427"/>
      <c r="AH10" s="427"/>
      <c r="AI10" s="427"/>
      <c r="AJ10" s="427"/>
      <c r="AK10" s="427"/>
      <c r="AL10" s="614"/>
      <c r="AM10" s="534" t="s">
        <v>119</v>
      </c>
      <c r="AN10" s="439"/>
      <c r="AO10" s="439"/>
      <c r="AP10" s="439"/>
      <c r="AQ10" s="439"/>
      <c r="AR10" s="439"/>
      <c r="AS10" s="439"/>
      <c r="AT10" s="440"/>
      <c r="AU10" s="522" t="s">
        <v>120</v>
      </c>
      <c r="AV10" s="523"/>
      <c r="AW10" s="523"/>
      <c r="AX10" s="523"/>
      <c r="AY10" s="445" t="s">
        <v>121</v>
      </c>
      <c r="AZ10" s="446"/>
      <c r="BA10" s="446"/>
      <c r="BB10" s="446"/>
      <c r="BC10" s="446"/>
      <c r="BD10" s="446"/>
      <c r="BE10" s="446"/>
      <c r="BF10" s="446"/>
      <c r="BG10" s="446"/>
      <c r="BH10" s="446"/>
      <c r="BI10" s="446"/>
      <c r="BJ10" s="446"/>
      <c r="BK10" s="446"/>
      <c r="BL10" s="446"/>
      <c r="BM10" s="447"/>
      <c r="BN10" s="465">
        <v>24028</v>
      </c>
      <c r="BO10" s="466"/>
      <c r="BP10" s="466"/>
      <c r="BQ10" s="466"/>
      <c r="BR10" s="466"/>
      <c r="BS10" s="466"/>
      <c r="BT10" s="466"/>
      <c r="BU10" s="467"/>
      <c r="BV10" s="465">
        <v>46869</v>
      </c>
      <c r="BW10" s="466"/>
      <c r="BX10" s="466"/>
      <c r="BY10" s="466"/>
      <c r="BZ10" s="466"/>
      <c r="CA10" s="466"/>
      <c r="CB10" s="466"/>
      <c r="CC10" s="467"/>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604"/>
      <c r="C11" s="605"/>
      <c r="D11" s="605"/>
      <c r="E11" s="605"/>
      <c r="F11" s="605"/>
      <c r="G11" s="605"/>
      <c r="H11" s="605"/>
      <c r="I11" s="605"/>
      <c r="J11" s="605"/>
      <c r="K11" s="528"/>
      <c r="L11" s="511" t="s">
        <v>123</v>
      </c>
      <c r="M11" s="512"/>
      <c r="N11" s="512"/>
      <c r="O11" s="512"/>
      <c r="P11" s="512"/>
      <c r="Q11" s="513"/>
      <c r="R11" s="601" t="s">
        <v>124</v>
      </c>
      <c r="S11" s="602"/>
      <c r="T11" s="602"/>
      <c r="U11" s="602"/>
      <c r="V11" s="603"/>
      <c r="W11" s="613"/>
      <c r="X11" s="427"/>
      <c r="Y11" s="427"/>
      <c r="Z11" s="427"/>
      <c r="AA11" s="427"/>
      <c r="AB11" s="427"/>
      <c r="AC11" s="427"/>
      <c r="AD11" s="427"/>
      <c r="AE11" s="427"/>
      <c r="AF11" s="427"/>
      <c r="AG11" s="427"/>
      <c r="AH11" s="427"/>
      <c r="AI11" s="427"/>
      <c r="AJ11" s="427"/>
      <c r="AK11" s="427"/>
      <c r="AL11" s="614"/>
      <c r="AM11" s="534" t="s">
        <v>125</v>
      </c>
      <c r="AN11" s="439"/>
      <c r="AO11" s="439"/>
      <c r="AP11" s="439"/>
      <c r="AQ11" s="439"/>
      <c r="AR11" s="439"/>
      <c r="AS11" s="439"/>
      <c r="AT11" s="440"/>
      <c r="AU11" s="522" t="s">
        <v>120</v>
      </c>
      <c r="AV11" s="523"/>
      <c r="AW11" s="523"/>
      <c r="AX11" s="523"/>
      <c r="AY11" s="445" t="s">
        <v>126</v>
      </c>
      <c r="AZ11" s="446"/>
      <c r="BA11" s="446"/>
      <c r="BB11" s="446"/>
      <c r="BC11" s="446"/>
      <c r="BD11" s="446"/>
      <c r="BE11" s="446"/>
      <c r="BF11" s="446"/>
      <c r="BG11" s="446"/>
      <c r="BH11" s="446"/>
      <c r="BI11" s="446"/>
      <c r="BJ11" s="446"/>
      <c r="BK11" s="446"/>
      <c r="BL11" s="446"/>
      <c r="BM11" s="447"/>
      <c r="BN11" s="465">
        <v>54416</v>
      </c>
      <c r="BO11" s="466"/>
      <c r="BP11" s="466"/>
      <c r="BQ11" s="466"/>
      <c r="BR11" s="466"/>
      <c r="BS11" s="466"/>
      <c r="BT11" s="466"/>
      <c r="BU11" s="467"/>
      <c r="BV11" s="465">
        <v>76094</v>
      </c>
      <c r="BW11" s="466"/>
      <c r="BX11" s="466"/>
      <c r="BY11" s="466"/>
      <c r="BZ11" s="466"/>
      <c r="CA11" s="466"/>
      <c r="CB11" s="466"/>
      <c r="CC11" s="467"/>
      <c r="CD11" s="474" t="s">
        <v>127</v>
      </c>
      <c r="CE11" s="475"/>
      <c r="CF11" s="475"/>
      <c r="CG11" s="475"/>
      <c r="CH11" s="475"/>
      <c r="CI11" s="475"/>
      <c r="CJ11" s="475"/>
      <c r="CK11" s="475"/>
      <c r="CL11" s="475"/>
      <c r="CM11" s="475"/>
      <c r="CN11" s="475"/>
      <c r="CO11" s="475"/>
      <c r="CP11" s="475"/>
      <c r="CQ11" s="475"/>
      <c r="CR11" s="475"/>
      <c r="CS11" s="476"/>
      <c r="CT11" s="578" t="s">
        <v>128</v>
      </c>
      <c r="CU11" s="579"/>
      <c r="CV11" s="579"/>
      <c r="CW11" s="579"/>
      <c r="CX11" s="579"/>
      <c r="CY11" s="579"/>
      <c r="CZ11" s="579"/>
      <c r="DA11" s="580"/>
      <c r="DB11" s="578" t="s">
        <v>129</v>
      </c>
      <c r="DC11" s="579"/>
      <c r="DD11" s="579"/>
      <c r="DE11" s="579"/>
      <c r="DF11" s="579"/>
      <c r="DG11" s="579"/>
      <c r="DH11" s="579"/>
      <c r="DI11" s="580"/>
      <c r="DJ11" s="185"/>
      <c r="DK11" s="185"/>
      <c r="DL11" s="185"/>
      <c r="DM11" s="185"/>
      <c r="DN11" s="185"/>
      <c r="DO11" s="185"/>
    </row>
    <row r="12" spans="1:119" ht="18.75" customHeight="1">
      <c r="A12" s="186"/>
      <c r="B12" s="581" t="s">
        <v>130</v>
      </c>
      <c r="C12" s="582"/>
      <c r="D12" s="582"/>
      <c r="E12" s="582"/>
      <c r="F12" s="582"/>
      <c r="G12" s="582"/>
      <c r="H12" s="582"/>
      <c r="I12" s="582"/>
      <c r="J12" s="582"/>
      <c r="K12" s="583"/>
      <c r="L12" s="590" t="s">
        <v>131</v>
      </c>
      <c r="M12" s="591"/>
      <c r="N12" s="591"/>
      <c r="O12" s="591"/>
      <c r="P12" s="591"/>
      <c r="Q12" s="592"/>
      <c r="R12" s="593">
        <v>3962</v>
      </c>
      <c r="S12" s="594"/>
      <c r="T12" s="594"/>
      <c r="U12" s="594"/>
      <c r="V12" s="595"/>
      <c r="W12" s="596" t="s">
        <v>1</v>
      </c>
      <c r="X12" s="523"/>
      <c r="Y12" s="523"/>
      <c r="Z12" s="523"/>
      <c r="AA12" s="523"/>
      <c r="AB12" s="597"/>
      <c r="AC12" s="522" t="s">
        <v>132</v>
      </c>
      <c r="AD12" s="523"/>
      <c r="AE12" s="523"/>
      <c r="AF12" s="523"/>
      <c r="AG12" s="597"/>
      <c r="AH12" s="522" t="s">
        <v>133</v>
      </c>
      <c r="AI12" s="523"/>
      <c r="AJ12" s="523"/>
      <c r="AK12" s="523"/>
      <c r="AL12" s="598"/>
      <c r="AM12" s="534" t="s">
        <v>134</v>
      </c>
      <c r="AN12" s="439"/>
      <c r="AO12" s="439"/>
      <c r="AP12" s="439"/>
      <c r="AQ12" s="439"/>
      <c r="AR12" s="439"/>
      <c r="AS12" s="439"/>
      <c r="AT12" s="440"/>
      <c r="AU12" s="522" t="s">
        <v>115</v>
      </c>
      <c r="AV12" s="523"/>
      <c r="AW12" s="523"/>
      <c r="AX12" s="523"/>
      <c r="AY12" s="445" t="s">
        <v>135</v>
      </c>
      <c r="AZ12" s="446"/>
      <c r="BA12" s="446"/>
      <c r="BB12" s="446"/>
      <c r="BC12" s="446"/>
      <c r="BD12" s="446"/>
      <c r="BE12" s="446"/>
      <c r="BF12" s="446"/>
      <c r="BG12" s="446"/>
      <c r="BH12" s="446"/>
      <c r="BI12" s="446"/>
      <c r="BJ12" s="446"/>
      <c r="BK12" s="446"/>
      <c r="BL12" s="446"/>
      <c r="BM12" s="447"/>
      <c r="BN12" s="465">
        <v>0</v>
      </c>
      <c r="BO12" s="466"/>
      <c r="BP12" s="466"/>
      <c r="BQ12" s="466"/>
      <c r="BR12" s="466"/>
      <c r="BS12" s="466"/>
      <c r="BT12" s="466"/>
      <c r="BU12" s="467"/>
      <c r="BV12" s="465">
        <v>0</v>
      </c>
      <c r="BW12" s="466"/>
      <c r="BX12" s="466"/>
      <c r="BY12" s="466"/>
      <c r="BZ12" s="466"/>
      <c r="CA12" s="466"/>
      <c r="CB12" s="466"/>
      <c r="CC12" s="467"/>
      <c r="CD12" s="474" t="s">
        <v>136</v>
      </c>
      <c r="CE12" s="475"/>
      <c r="CF12" s="475"/>
      <c r="CG12" s="475"/>
      <c r="CH12" s="475"/>
      <c r="CI12" s="475"/>
      <c r="CJ12" s="475"/>
      <c r="CK12" s="475"/>
      <c r="CL12" s="475"/>
      <c r="CM12" s="475"/>
      <c r="CN12" s="475"/>
      <c r="CO12" s="475"/>
      <c r="CP12" s="475"/>
      <c r="CQ12" s="475"/>
      <c r="CR12" s="475"/>
      <c r="CS12" s="476"/>
      <c r="CT12" s="578" t="s">
        <v>137</v>
      </c>
      <c r="CU12" s="579"/>
      <c r="CV12" s="579"/>
      <c r="CW12" s="579"/>
      <c r="CX12" s="579"/>
      <c r="CY12" s="579"/>
      <c r="CZ12" s="579"/>
      <c r="DA12" s="580"/>
      <c r="DB12" s="578" t="s">
        <v>128</v>
      </c>
      <c r="DC12" s="579"/>
      <c r="DD12" s="579"/>
      <c r="DE12" s="579"/>
      <c r="DF12" s="579"/>
      <c r="DG12" s="579"/>
      <c r="DH12" s="579"/>
      <c r="DI12" s="580"/>
      <c r="DJ12" s="185"/>
      <c r="DK12" s="185"/>
      <c r="DL12" s="185"/>
      <c r="DM12" s="185"/>
      <c r="DN12" s="185"/>
      <c r="DO12" s="185"/>
    </row>
    <row r="13" spans="1:119" ht="18.75" customHeight="1">
      <c r="A13" s="186"/>
      <c r="B13" s="584"/>
      <c r="C13" s="585"/>
      <c r="D13" s="585"/>
      <c r="E13" s="585"/>
      <c r="F13" s="585"/>
      <c r="G13" s="585"/>
      <c r="H13" s="585"/>
      <c r="I13" s="585"/>
      <c r="J13" s="585"/>
      <c r="K13" s="586"/>
      <c r="L13" s="196"/>
      <c r="M13" s="565" t="s">
        <v>138</v>
      </c>
      <c r="N13" s="566"/>
      <c r="O13" s="566"/>
      <c r="P13" s="566"/>
      <c r="Q13" s="567"/>
      <c r="R13" s="568">
        <v>3940</v>
      </c>
      <c r="S13" s="569"/>
      <c r="T13" s="569"/>
      <c r="U13" s="569"/>
      <c r="V13" s="570"/>
      <c r="W13" s="556" t="s">
        <v>139</v>
      </c>
      <c r="X13" s="478"/>
      <c r="Y13" s="478"/>
      <c r="Z13" s="478"/>
      <c r="AA13" s="478"/>
      <c r="AB13" s="479"/>
      <c r="AC13" s="441">
        <v>482</v>
      </c>
      <c r="AD13" s="442"/>
      <c r="AE13" s="442"/>
      <c r="AF13" s="442"/>
      <c r="AG13" s="443"/>
      <c r="AH13" s="441">
        <v>506</v>
      </c>
      <c r="AI13" s="442"/>
      <c r="AJ13" s="442"/>
      <c r="AK13" s="442"/>
      <c r="AL13" s="444"/>
      <c r="AM13" s="534" t="s">
        <v>140</v>
      </c>
      <c r="AN13" s="439"/>
      <c r="AO13" s="439"/>
      <c r="AP13" s="439"/>
      <c r="AQ13" s="439"/>
      <c r="AR13" s="439"/>
      <c r="AS13" s="439"/>
      <c r="AT13" s="440"/>
      <c r="AU13" s="522" t="s">
        <v>141</v>
      </c>
      <c r="AV13" s="523"/>
      <c r="AW13" s="523"/>
      <c r="AX13" s="523"/>
      <c r="AY13" s="445" t="s">
        <v>142</v>
      </c>
      <c r="AZ13" s="446"/>
      <c r="BA13" s="446"/>
      <c r="BB13" s="446"/>
      <c r="BC13" s="446"/>
      <c r="BD13" s="446"/>
      <c r="BE13" s="446"/>
      <c r="BF13" s="446"/>
      <c r="BG13" s="446"/>
      <c r="BH13" s="446"/>
      <c r="BI13" s="446"/>
      <c r="BJ13" s="446"/>
      <c r="BK13" s="446"/>
      <c r="BL13" s="446"/>
      <c r="BM13" s="447"/>
      <c r="BN13" s="465">
        <v>103773</v>
      </c>
      <c r="BO13" s="466"/>
      <c r="BP13" s="466"/>
      <c r="BQ13" s="466"/>
      <c r="BR13" s="466"/>
      <c r="BS13" s="466"/>
      <c r="BT13" s="466"/>
      <c r="BU13" s="467"/>
      <c r="BV13" s="465">
        <v>129828</v>
      </c>
      <c r="BW13" s="466"/>
      <c r="BX13" s="466"/>
      <c r="BY13" s="466"/>
      <c r="BZ13" s="466"/>
      <c r="CA13" s="466"/>
      <c r="CB13" s="466"/>
      <c r="CC13" s="467"/>
      <c r="CD13" s="474" t="s">
        <v>143</v>
      </c>
      <c r="CE13" s="475"/>
      <c r="CF13" s="475"/>
      <c r="CG13" s="475"/>
      <c r="CH13" s="475"/>
      <c r="CI13" s="475"/>
      <c r="CJ13" s="475"/>
      <c r="CK13" s="475"/>
      <c r="CL13" s="475"/>
      <c r="CM13" s="475"/>
      <c r="CN13" s="475"/>
      <c r="CO13" s="475"/>
      <c r="CP13" s="475"/>
      <c r="CQ13" s="475"/>
      <c r="CR13" s="475"/>
      <c r="CS13" s="476"/>
      <c r="CT13" s="435">
        <v>11.3</v>
      </c>
      <c r="CU13" s="436"/>
      <c r="CV13" s="436"/>
      <c r="CW13" s="436"/>
      <c r="CX13" s="436"/>
      <c r="CY13" s="436"/>
      <c r="CZ13" s="436"/>
      <c r="DA13" s="437"/>
      <c r="DB13" s="435">
        <v>11.1</v>
      </c>
      <c r="DC13" s="436"/>
      <c r="DD13" s="436"/>
      <c r="DE13" s="436"/>
      <c r="DF13" s="436"/>
      <c r="DG13" s="436"/>
      <c r="DH13" s="436"/>
      <c r="DI13" s="437"/>
      <c r="DJ13" s="185"/>
      <c r="DK13" s="185"/>
      <c r="DL13" s="185"/>
      <c r="DM13" s="185"/>
      <c r="DN13" s="185"/>
      <c r="DO13" s="185"/>
    </row>
    <row r="14" spans="1:119" ht="18.75" customHeight="1" thickBot="1">
      <c r="A14" s="186"/>
      <c r="B14" s="584"/>
      <c r="C14" s="585"/>
      <c r="D14" s="585"/>
      <c r="E14" s="585"/>
      <c r="F14" s="585"/>
      <c r="G14" s="585"/>
      <c r="H14" s="585"/>
      <c r="I14" s="585"/>
      <c r="J14" s="585"/>
      <c r="K14" s="586"/>
      <c r="L14" s="558" t="s">
        <v>144</v>
      </c>
      <c r="M14" s="599"/>
      <c r="N14" s="599"/>
      <c r="O14" s="599"/>
      <c r="P14" s="599"/>
      <c r="Q14" s="600"/>
      <c r="R14" s="568">
        <v>4069</v>
      </c>
      <c r="S14" s="569"/>
      <c r="T14" s="569"/>
      <c r="U14" s="569"/>
      <c r="V14" s="570"/>
      <c r="W14" s="571"/>
      <c r="X14" s="481"/>
      <c r="Y14" s="481"/>
      <c r="Z14" s="481"/>
      <c r="AA14" s="481"/>
      <c r="AB14" s="482"/>
      <c r="AC14" s="561">
        <v>25.2</v>
      </c>
      <c r="AD14" s="562"/>
      <c r="AE14" s="562"/>
      <c r="AF14" s="562"/>
      <c r="AG14" s="563"/>
      <c r="AH14" s="561">
        <v>24.5</v>
      </c>
      <c r="AI14" s="562"/>
      <c r="AJ14" s="562"/>
      <c r="AK14" s="562"/>
      <c r="AL14" s="564"/>
      <c r="AM14" s="534"/>
      <c r="AN14" s="439"/>
      <c r="AO14" s="439"/>
      <c r="AP14" s="439"/>
      <c r="AQ14" s="439"/>
      <c r="AR14" s="439"/>
      <c r="AS14" s="439"/>
      <c r="AT14" s="440"/>
      <c r="AU14" s="522"/>
      <c r="AV14" s="523"/>
      <c r="AW14" s="523"/>
      <c r="AX14" s="523"/>
      <c r="AY14" s="445"/>
      <c r="AZ14" s="446"/>
      <c r="BA14" s="446"/>
      <c r="BB14" s="446"/>
      <c r="BC14" s="446"/>
      <c r="BD14" s="446"/>
      <c r="BE14" s="446"/>
      <c r="BF14" s="446"/>
      <c r="BG14" s="446"/>
      <c r="BH14" s="446"/>
      <c r="BI14" s="446"/>
      <c r="BJ14" s="446"/>
      <c r="BK14" s="446"/>
      <c r="BL14" s="446"/>
      <c r="BM14" s="447"/>
      <c r="BN14" s="465"/>
      <c r="BO14" s="466"/>
      <c r="BP14" s="466"/>
      <c r="BQ14" s="466"/>
      <c r="BR14" s="466"/>
      <c r="BS14" s="466"/>
      <c r="BT14" s="466"/>
      <c r="BU14" s="467"/>
      <c r="BV14" s="465"/>
      <c r="BW14" s="466"/>
      <c r="BX14" s="466"/>
      <c r="BY14" s="466"/>
      <c r="BZ14" s="466"/>
      <c r="CA14" s="466"/>
      <c r="CB14" s="466"/>
      <c r="CC14" s="467"/>
      <c r="CD14" s="471" t="s">
        <v>145</v>
      </c>
      <c r="CE14" s="472"/>
      <c r="CF14" s="472"/>
      <c r="CG14" s="472"/>
      <c r="CH14" s="472"/>
      <c r="CI14" s="472"/>
      <c r="CJ14" s="472"/>
      <c r="CK14" s="472"/>
      <c r="CL14" s="472"/>
      <c r="CM14" s="472"/>
      <c r="CN14" s="472"/>
      <c r="CO14" s="472"/>
      <c r="CP14" s="472"/>
      <c r="CQ14" s="472"/>
      <c r="CR14" s="472"/>
      <c r="CS14" s="473"/>
      <c r="CT14" s="572">
        <v>71</v>
      </c>
      <c r="CU14" s="573"/>
      <c r="CV14" s="573"/>
      <c r="CW14" s="573"/>
      <c r="CX14" s="573"/>
      <c r="CY14" s="573"/>
      <c r="CZ14" s="573"/>
      <c r="DA14" s="574"/>
      <c r="DB14" s="572">
        <v>79.5</v>
      </c>
      <c r="DC14" s="573"/>
      <c r="DD14" s="573"/>
      <c r="DE14" s="573"/>
      <c r="DF14" s="573"/>
      <c r="DG14" s="573"/>
      <c r="DH14" s="573"/>
      <c r="DI14" s="574"/>
      <c r="DJ14" s="185"/>
      <c r="DK14" s="185"/>
      <c r="DL14" s="185"/>
      <c r="DM14" s="185"/>
      <c r="DN14" s="185"/>
      <c r="DO14" s="185"/>
    </row>
    <row r="15" spans="1:119" ht="18.75" customHeight="1">
      <c r="A15" s="186"/>
      <c r="B15" s="584"/>
      <c r="C15" s="585"/>
      <c r="D15" s="585"/>
      <c r="E15" s="585"/>
      <c r="F15" s="585"/>
      <c r="G15" s="585"/>
      <c r="H15" s="585"/>
      <c r="I15" s="585"/>
      <c r="J15" s="585"/>
      <c r="K15" s="586"/>
      <c r="L15" s="196"/>
      <c r="M15" s="565" t="s">
        <v>138</v>
      </c>
      <c r="N15" s="566"/>
      <c r="O15" s="566"/>
      <c r="P15" s="566"/>
      <c r="Q15" s="567"/>
      <c r="R15" s="568">
        <v>4049</v>
      </c>
      <c r="S15" s="569"/>
      <c r="T15" s="569"/>
      <c r="U15" s="569"/>
      <c r="V15" s="570"/>
      <c r="W15" s="556" t="s">
        <v>146</v>
      </c>
      <c r="X15" s="478"/>
      <c r="Y15" s="478"/>
      <c r="Z15" s="478"/>
      <c r="AA15" s="478"/>
      <c r="AB15" s="479"/>
      <c r="AC15" s="441">
        <v>407</v>
      </c>
      <c r="AD15" s="442"/>
      <c r="AE15" s="442"/>
      <c r="AF15" s="442"/>
      <c r="AG15" s="443"/>
      <c r="AH15" s="441">
        <v>479</v>
      </c>
      <c r="AI15" s="442"/>
      <c r="AJ15" s="442"/>
      <c r="AK15" s="442"/>
      <c r="AL15" s="444"/>
      <c r="AM15" s="534"/>
      <c r="AN15" s="439"/>
      <c r="AO15" s="439"/>
      <c r="AP15" s="439"/>
      <c r="AQ15" s="439"/>
      <c r="AR15" s="439"/>
      <c r="AS15" s="439"/>
      <c r="AT15" s="440"/>
      <c r="AU15" s="522"/>
      <c r="AV15" s="523"/>
      <c r="AW15" s="523"/>
      <c r="AX15" s="523"/>
      <c r="AY15" s="457" t="s">
        <v>147</v>
      </c>
      <c r="AZ15" s="458"/>
      <c r="BA15" s="458"/>
      <c r="BB15" s="458"/>
      <c r="BC15" s="458"/>
      <c r="BD15" s="458"/>
      <c r="BE15" s="458"/>
      <c r="BF15" s="458"/>
      <c r="BG15" s="458"/>
      <c r="BH15" s="458"/>
      <c r="BI15" s="458"/>
      <c r="BJ15" s="458"/>
      <c r="BK15" s="458"/>
      <c r="BL15" s="458"/>
      <c r="BM15" s="459"/>
      <c r="BN15" s="460">
        <v>387329</v>
      </c>
      <c r="BO15" s="461"/>
      <c r="BP15" s="461"/>
      <c r="BQ15" s="461"/>
      <c r="BR15" s="461"/>
      <c r="BS15" s="461"/>
      <c r="BT15" s="461"/>
      <c r="BU15" s="462"/>
      <c r="BV15" s="460">
        <v>380488</v>
      </c>
      <c r="BW15" s="461"/>
      <c r="BX15" s="461"/>
      <c r="BY15" s="461"/>
      <c r="BZ15" s="461"/>
      <c r="CA15" s="461"/>
      <c r="CB15" s="461"/>
      <c r="CC15" s="462"/>
      <c r="CD15" s="575" t="s">
        <v>148</v>
      </c>
      <c r="CE15" s="576"/>
      <c r="CF15" s="576"/>
      <c r="CG15" s="576"/>
      <c r="CH15" s="576"/>
      <c r="CI15" s="576"/>
      <c r="CJ15" s="576"/>
      <c r="CK15" s="576"/>
      <c r="CL15" s="576"/>
      <c r="CM15" s="576"/>
      <c r="CN15" s="576"/>
      <c r="CO15" s="576"/>
      <c r="CP15" s="576"/>
      <c r="CQ15" s="576"/>
      <c r="CR15" s="576"/>
      <c r="CS15" s="577"/>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584"/>
      <c r="C16" s="585"/>
      <c r="D16" s="585"/>
      <c r="E16" s="585"/>
      <c r="F16" s="585"/>
      <c r="G16" s="585"/>
      <c r="H16" s="585"/>
      <c r="I16" s="585"/>
      <c r="J16" s="585"/>
      <c r="K16" s="586"/>
      <c r="L16" s="558" t="s">
        <v>149</v>
      </c>
      <c r="M16" s="559"/>
      <c r="N16" s="559"/>
      <c r="O16" s="559"/>
      <c r="P16" s="559"/>
      <c r="Q16" s="560"/>
      <c r="R16" s="553" t="s">
        <v>150</v>
      </c>
      <c r="S16" s="554"/>
      <c r="T16" s="554"/>
      <c r="U16" s="554"/>
      <c r="V16" s="555"/>
      <c r="W16" s="571"/>
      <c r="X16" s="481"/>
      <c r="Y16" s="481"/>
      <c r="Z16" s="481"/>
      <c r="AA16" s="481"/>
      <c r="AB16" s="482"/>
      <c r="AC16" s="561">
        <v>21.3</v>
      </c>
      <c r="AD16" s="562"/>
      <c r="AE16" s="562"/>
      <c r="AF16" s="562"/>
      <c r="AG16" s="563"/>
      <c r="AH16" s="561">
        <v>23.2</v>
      </c>
      <c r="AI16" s="562"/>
      <c r="AJ16" s="562"/>
      <c r="AK16" s="562"/>
      <c r="AL16" s="564"/>
      <c r="AM16" s="534"/>
      <c r="AN16" s="439"/>
      <c r="AO16" s="439"/>
      <c r="AP16" s="439"/>
      <c r="AQ16" s="439"/>
      <c r="AR16" s="439"/>
      <c r="AS16" s="439"/>
      <c r="AT16" s="440"/>
      <c r="AU16" s="522"/>
      <c r="AV16" s="523"/>
      <c r="AW16" s="523"/>
      <c r="AX16" s="523"/>
      <c r="AY16" s="445" t="s">
        <v>151</v>
      </c>
      <c r="AZ16" s="446"/>
      <c r="BA16" s="446"/>
      <c r="BB16" s="446"/>
      <c r="BC16" s="446"/>
      <c r="BD16" s="446"/>
      <c r="BE16" s="446"/>
      <c r="BF16" s="446"/>
      <c r="BG16" s="446"/>
      <c r="BH16" s="446"/>
      <c r="BI16" s="446"/>
      <c r="BJ16" s="446"/>
      <c r="BK16" s="446"/>
      <c r="BL16" s="446"/>
      <c r="BM16" s="447"/>
      <c r="BN16" s="465">
        <v>1821564</v>
      </c>
      <c r="BO16" s="466"/>
      <c r="BP16" s="466"/>
      <c r="BQ16" s="466"/>
      <c r="BR16" s="466"/>
      <c r="BS16" s="466"/>
      <c r="BT16" s="466"/>
      <c r="BU16" s="467"/>
      <c r="BV16" s="465">
        <v>1839728</v>
      </c>
      <c r="BW16" s="466"/>
      <c r="BX16" s="466"/>
      <c r="BY16" s="466"/>
      <c r="BZ16" s="466"/>
      <c r="CA16" s="466"/>
      <c r="CB16" s="466"/>
      <c r="CC16" s="467"/>
      <c r="CD16" s="200"/>
      <c r="CE16" s="463"/>
      <c r="CF16" s="463"/>
      <c r="CG16" s="463"/>
      <c r="CH16" s="463"/>
      <c r="CI16" s="463"/>
      <c r="CJ16" s="463"/>
      <c r="CK16" s="463"/>
      <c r="CL16" s="463"/>
      <c r="CM16" s="463"/>
      <c r="CN16" s="463"/>
      <c r="CO16" s="463"/>
      <c r="CP16" s="463"/>
      <c r="CQ16" s="463"/>
      <c r="CR16" s="463"/>
      <c r="CS16" s="464"/>
      <c r="CT16" s="435"/>
      <c r="CU16" s="436"/>
      <c r="CV16" s="436"/>
      <c r="CW16" s="436"/>
      <c r="CX16" s="436"/>
      <c r="CY16" s="436"/>
      <c r="CZ16" s="436"/>
      <c r="DA16" s="437"/>
      <c r="DB16" s="435"/>
      <c r="DC16" s="436"/>
      <c r="DD16" s="436"/>
      <c r="DE16" s="436"/>
      <c r="DF16" s="436"/>
      <c r="DG16" s="436"/>
      <c r="DH16" s="436"/>
      <c r="DI16" s="437"/>
      <c r="DJ16" s="185"/>
      <c r="DK16" s="185"/>
      <c r="DL16" s="185"/>
      <c r="DM16" s="185"/>
      <c r="DN16" s="185"/>
      <c r="DO16" s="185"/>
    </row>
    <row r="17" spans="1:119" ht="18.75" customHeight="1" thickBot="1">
      <c r="A17" s="186"/>
      <c r="B17" s="587"/>
      <c r="C17" s="588"/>
      <c r="D17" s="588"/>
      <c r="E17" s="588"/>
      <c r="F17" s="588"/>
      <c r="G17" s="588"/>
      <c r="H17" s="588"/>
      <c r="I17" s="588"/>
      <c r="J17" s="588"/>
      <c r="K17" s="589"/>
      <c r="L17" s="201"/>
      <c r="M17" s="550" t="s">
        <v>152</v>
      </c>
      <c r="N17" s="551"/>
      <c r="O17" s="551"/>
      <c r="P17" s="551"/>
      <c r="Q17" s="552"/>
      <c r="R17" s="553" t="s">
        <v>153</v>
      </c>
      <c r="S17" s="554"/>
      <c r="T17" s="554"/>
      <c r="U17" s="554"/>
      <c r="V17" s="555"/>
      <c r="W17" s="556" t="s">
        <v>154</v>
      </c>
      <c r="X17" s="478"/>
      <c r="Y17" s="478"/>
      <c r="Z17" s="478"/>
      <c r="AA17" s="478"/>
      <c r="AB17" s="479"/>
      <c r="AC17" s="441">
        <v>1023</v>
      </c>
      <c r="AD17" s="442"/>
      <c r="AE17" s="442"/>
      <c r="AF17" s="442"/>
      <c r="AG17" s="443"/>
      <c r="AH17" s="441">
        <v>1081</v>
      </c>
      <c r="AI17" s="442"/>
      <c r="AJ17" s="442"/>
      <c r="AK17" s="442"/>
      <c r="AL17" s="444"/>
      <c r="AM17" s="534"/>
      <c r="AN17" s="439"/>
      <c r="AO17" s="439"/>
      <c r="AP17" s="439"/>
      <c r="AQ17" s="439"/>
      <c r="AR17" s="439"/>
      <c r="AS17" s="439"/>
      <c r="AT17" s="440"/>
      <c r="AU17" s="522"/>
      <c r="AV17" s="523"/>
      <c r="AW17" s="523"/>
      <c r="AX17" s="523"/>
      <c r="AY17" s="445" t="s">
        <v>155</v>
      </c>
      <c r="AZ17" s="446"/>
      <c r="BA17" s="446"/>
      <c r="BB17" s="446"/>
      <c r="BC17" s="446"/>
      <c r="BD17" s="446"/>
      <c r="BE17" s="446"/>
      <c r="BF17" s="446"/>
      <c r="BG17" s="446"/>
      <c r="BH17" s="446"/>
      <c r="BI17" s="446"/>
      <c r="BJ17" s="446"/>
      <c r="BK17" s="446"/>
      <c r="BL17" s="446"/>
      <c r="BM17" s="447"/>
      <c r="BN17" s="465">
        <v>488943</v>
      </c>
      <c r="BO17" s="466"/>
      <c r="BP17" s="466"/>
      <c r="BQ17" s="466"/>
      <c r="BR17" s="466"/>
      <c r="BS17" s="466"/>
      <c r="BT17" s="466"/>
      <c r="BU17" s="467"/>
      <c r="BV17" s="465">
        <v>481876</v>
      </c>
      <c r="BW17" s="466"/>
      <c r="BX17" s="466"/>
      <c r="BY17" s="466"/>
      <c r="BZ17" s="466"/>
      <c r="CA17" s="466"/>
      <c r="CB17" s="466"/>
      <c r="CC17" s="467"/>
      <c r="CD17" s="200"/>
      <c r="CE17" s="463"/>
      <c r="CF17" s="463"/>
      <c r="CG17" s="463"/>
      <c r="CH17" s="463"/>
      <c r="CI17" s="463"/>
      <c r="CJ17" s="463"/>
      <c r="CK17" s="463"/>
      <c r="CL17" s="463"/>
      <c r="CM17" s="463"/>
      <c r="CN17" s="463"/>
      <c r="CO17" s="463"/>
      <c r="CP17" s="463"/>
      <c r="CQ17" s="463"/>
      <c r="CR17" s="463"/>
      <c r="CS17" s="464"/>
      <c r="CT17" s="435"/>
      <c r="CU17" s="436"/>
      <c r="CV17" s="436"/>
      <c r="CW17" s="436"/>
      <c r="CX17" s="436"/>
      <c r="CY17" s="436"/>
      <c r="CZ17" s="436"/>
      <c r="DA17" s="437"/>
      <c r="DB17" s="435"/>
      <c r="DC17" s="436"/>
      <c r="DD17" s="436"/>
      <c r="DE17" s="436"/>
      <c r="DF17" s="436"/>
      <c r="DG17" s="436"/>
      <c r="DH17" s="436"/>
      <c r="DI17" s="437"/>
      <c r="DJ17" s="185"/>
      <c r="DK17" s="185"/>
      <c r="DL17" s="185"/>
      <c r="DM17" s="185"/>
      <c r="DN17" s="185"/>
      <c r="DO17" s="185"/>
    </row>
    <row r="18" spans="1:119" ht="18.75" customHeight="1" thickBot="1">
      <c r="A18" s="186"/>
      <c r="B18" s="527" t="s">
        <v>156</v>
      </c>
      <c r="C18" s="528"/>
      <c r="D18" s="528"/>
      <c r="E18" s="529"/>
      <c r="F18" s="529"/>
      <c r="G18" s="529"/>
      <c r="H18" s="529"/>
      <c r="I18" s="529"/>
      <c r="J18" s="529"/>
      <c r="K18" s="529"/>
      <c r="L18" s="530">
        <v>64.930000000000007</v>
      </c>
      <c r="M18" s="530"/>
      <c r="N18" s="530"/>
      <c r="O18" s="530"/>
      <c r="P18" s="530"/>
      <c r="Q18" s="530"/>
      <c r="R18" s="531"/>
      <c r="S18" s="531"/>
      <c r="T18" s="531"/>
      <c r="U18" s="531"/>
      <c r="V18" s="532"/>
      <c r="W18" s="546"/>
      <c r="X18" s="547"/>
      <c r="Y18" s="547"/>
      <c r="Z18" s="547"/>
      <c r="AA18" s="547"/>
      <c r="AB18" s="557"/>
      <c r="AC18" s="429">
        <v>53.5</v>
      </c>
      <c r="AD18" s="430"/>
      <c r="AE18" s="430"/>
      <c r="AF18" s="430"/>
      <c r="AG18" s="533"/>
      <c r="AH18" s="429">
        <v>52.3</v>
      </c>
      <c r="AI18" s="430"/>
      <c r="AJ18" s="430"/>
      <c r="AK18" s="430"/>
      <c r="AL18" s="431"/>
      <c r="AM18" s="534"/>
      <c r="AN18" s="439"/>
      <c r="AO18" s="439"/>
      <c r="AP18" s="439"/>
      <c r="AQ18" s="439"/>
      <c r="AR18" s="439"/>
      <c r="AS18" s="439"/>
      <c r="AT18" s="440"/>
      <c r="AU18" s="522"/>
      <c r="AV18" s="523"/>
      <c r="AW18" s="523"/>
      <c r="AX18" s="523"/>
      <c r="AY18" s="445" t="s">
        <v>157</v>
      </c>
      <c r="AZ18" s="446"/>
      <c r="BA18" s="446"/>
      <c r="BB18" s="446"/>
      <c r="BC18" s="446"/>
      <c r="BD18" s="446"/>
      <c r="BE18" s="446"/>
      <c r="BF18" s="446"/>
      <c r="BG18" s="446"/>
      <c r="BH18" s="446"/>
      <c r="BI18" s="446"/>
      <c r="BJ18" s="446"/>
      <c r="BK18" s="446"/>
      <c r="BL18" s="446"/>
      <c r="BM18" s="447"/>
      <c r="BN18" s="465">
        <v>1961617</v>
      </c>
      <c r="BO18" s="466"/>
      <c r="BP18" s="466"/>
      <c r="BQ18" s="466"/>
      <c r="BR18" s="466"/>
      <c r="BS18" s="466"/>
      <c r="BT18" s="466"/>
      <c r="BU18" s="467"/>
      <c r="BV18" s="465">
        <v>1933786</v>
      </c>
      <c r="BW18" s="466"/>
      <c r="BX18" s="466"/>
      <c r="BY18" s="466"/>
      <c r="BZ18" s="466"/>
      <c r="CA18" s="466"/>
      <c r="CB18" s="466"/>
      <c r="CC18" s="467"/>
      <c r="CD18" s="200"/>
      <c r="CE18" s="463"/>
      <c r="CF18" s="463"/>
      <c r="CG18" s="463"/>
      <c r="CH18" s="463"/>
      <c r="CI18" s="463"/>
      <c r="CJ18" s="463"/>
      <c r="CK18" s="463"/>
      <c r="CL18" s="463"/>
      <c r="CM18" s="463"/>
      <c r="CN18" s="463"/>
      <c r="CO18" s="463"/>
      <c r="CP18" s="463"/>
      <c r="CQ18" s="463"/>
      <c r="CR18" s="463"/>
      <c r="CS18" s="464"/>
      <c r="CT18" s="435"/>
      <c r="CU18" s="436"/>
      <c r="CV18" s="436"/>
      <c r="CW18" s="436"/>
      <c r="CX18" s="436"/>
      <c r="CY18" s="436"/>
      <c r="CZ18" s="436"/>
      <c r="DA18" s="437"/>
      <c r="DB18" s="435"/>
      <c r="DC18" s="436"/>
      <c r="DD18" s="436"/>
      <c r="DE18" s="436"/>
      <c r="DF18" s="436"/>
      <c r="DG18" s="436"/>
      <c r="DH18" s="436"/>
      <c r="DI18" s="437"/>
      <c r="DJ18" s="185"/>
      <c r="DK18" s="185"/>
      <c r="DL18" s="185"/>
      <c r="DM18" s="185"/>
      <c r="DN18" s="185"/>
      <c r="DO18" s="185"/>
    </row>
    <row r="19" spans="1:119" ht="18.75" customHeight="1" thickBot="1">
      <c r="A19" s="186"/>
      <c r="B19" s="527" t="s">
        <v>158</v>
      </c>
      <c r="C19" s="528"/>
      <c r="D19" s="528"/>
      <c r="E19" s="529"/>
      <c r="F19" s="529"/>
      <c r="G19" s="529"/>
      <c r="H19" s="529"/>
      <c r="I19" s="529"/>
      <c r="J19" s="529"/>
      <c r="K19" s="529"/>
      <c r="L19" s="535">
        <v>61</v>
      </c>
      <c r="M19" s="535"/>
      <c r="N19" s="535"/>
      <c r="O19" s="535"/>
      <c r="P19" s="535"/>
      <c r="Q19" s="535"/>
      <c r="R19" s="536"/>
      <c r="S19" s="536"/>
      <c r="T19" s="536"/>
      <c r="U19" s="536"/>
      <c r="V19" s="537"/>
      <c r="W19" s="544"/>
      <c r="X19" s="545"/>
      <c r="Y19" s="545"/>
      <c r="Z19" s="545"/>
      <c r="AA19" s="545"/>
      <c r="AB19" s="545"/>
      <c r="AC19" s="548"/>
      <c r="AD19" s="548"/>
      <c r="AE19" s="548"/>
      <c r="AF19" s="548"/>
      <c r="AG19" s="548"/>
      <c r="AH19" s="548"/>
      <c r="AI19" s="548"/>
      <c r="AJ19" s="548"/>
      <c r="AK19" s="548"/>
      <c r="AL19" s="549"/>
      <c r="AM19" s="534"/>
      <c r="AN19" s="439"/>
      <c r="AO19" s="439"/>
      <c r="AP19" s="439"/>
      <c r="AQ19" s="439"/>
      <c r="AR19" s="439"/>
      <c r="AS19" s="439"/>
      <c r="AT19" s="440"/>
      <c r="AU19" s="522"/>
      <c r="AV19" s="523"/>
      <c r="AW19" s="523"/>
      <c r="AX19" s="523"/>
      <c r="AY19" s="445" t="s">
        <v>159</v>
      </c>
      <c r="AZ19" s="446"/>
      <c r="BA19" s="446"/>
      <c r="BB19" s="446"/>
      <c r="BC19" s="446"/>
      <c r="BD19" s="446"/>
      <c r="BE19" s="446"/>
      <c r="BF19" s="446"/>
      <c r="BG19" s="446"/>
      <c r="BH19" s="446"/>
      <c r="BI19" s="446"/>
      <c r="BJ19" s="446"/>
      <c r="BK19" s="446"/>
      <c r="BL19" s="446"/>
      <c r="BM19" s="447"/>
      <c r="BN19" s="465">
        <v>2404859</v>
      </c>
      <c r="BO19" s="466"/>
      <c r="BP19" s="466"/>
      <c r="BQ19" s="466"/>
      <c r="BR19" s="466"/>
      <c r="BS19" s="466"/>
      <c r="BT19" s="466"/>
      <c r="BU19" s="467"/>
      <c r="BV19" s="465">
        <v>2407174</v>
      </c>
      <c r="BW19" s="466"/>
      <c r="BX19" s="466"/>
      <c r="BY19" s="466"/>
      <c r="BZ19" s="466"/>
      <c r="CA19" s="466"/>
      <c r="CB19" s="466"/>
      <c r="CC19" s="467"/>
      <c r="CD19" s="200"/>
      <c r="CE19" s="463"/>
      <c r="CF19" s="463"/>
      <c r="CG19" s="463"/>
      <c r="CH19" s="463"/>
      <c r="CI19" s="463"/>
      <c r="CJ19" s="463"/>
      <c r="CK19" s="463"/>
      <c r="CL19" s="463"/>
      <c r="CM19" s="463"/>
      <c r="CN19" s="463"/>
      <c r="CO19" s="463"/>
      <c r="CP19" s="463"/>
      <c r="CQ19" s="463"/>
      <c r="CR19" s="463"/>
      <c r="CS19" s="464"/>
      <c r="CT19" s="435"/>
      <c r="CU19" s="436"/>
      <c r="CV19" s="436"/>
      <c r="CW19" s="436"/>
      <c r="CX19" s="436"/>
      <c r="CY19" s="436"/>
      <c r="CZ19" s="436"/>
      <c r="DA19" s="437"/>
      <c r="DB19" s="435"/>
      <c r="DC19" s="436"/>
      <c r="DD19" s="436"/>
      <c r="DE19" s="436"/>
      <c r="DF19" s="436"/>
      <c r="DG19" s="436"/>
      <c r="DH19" s="436"/>
      <c r="DI19" s="437"/>
      <c r="DJ19" s="185"/>
      <c r="DK19" s="185"/>
      <c r="DL19" s="185"/>
      <c r="DM19" s="185"/>
      <c r="DN19" s="185"/>
      <c r="DO19" s="185"/>
    </row>
    <row r="20" spans="1:119" ht="18.75" customHeight="1" thickBot="1">
      <c r="A20" s="186"/>
      <c r="B20" s="527" t="s">
        <v>160</v>
      </c>
      <c r="C20" s="528"/>
      <c r="D20" s="528"/>
      <c r="E20" s="529"/>
      <c r="F20" s="529"/>
      <c r="G20" s="529"/>
      <c r="H20" s="529"/>
      <c r="I20" s="529"/>
      <c r="J20" s="529"/>
      <c r="K20" s="529"/>
      <c r="L20" s="535">
        <v>1445</v>
      </c>
      <c r="M20" s="535"/>
      <c r="N20" s="535"/>
      <c r="O20" s="535"/>
      <c r="P20" s="535"/>
      <c r="Q20" s="535"/>
      <c r="R20" s="536"/>
      <c r="S20" s="536"/>
      <c r="T20" s="536"/>
      <c r="U20" s="536"/>
      <c r="V20" s="537"/>
      <c r="W20" s="546"/>
      <c r="X20" s="547"/>
      <c r="Y20" s="547"/>
      <c r="Z20" s="547"/>
      <c r="AA20" s="547"/>
      <c r="AB20" s="547"/>
      <c r="AC20" s="538"/>
      <c r="AD20" s="538"/>
      <c r="AE20" s="538"/>
      <c r="AF20" s="538"/>
      <c r="AG20" s="538"/>
      <c r="AH20" s="538"/>
      <c r="AI20" s="538"/>
      <c r="AJ20" s="538"/>
      <c r="AK20" s="538"/>
      <c r="AL20" s="539"/>
      <c r="AM20" s="540"/>
      <c r="AN20" s="512"/>
      <c r="AO20" s="512"/>
      <c r="AP20" s="512"/>
      <c r="AQ20" s="512"/>
      <c r="AR20" s="512"/>
      <c r="AS20" s="512"/>
      <c r="AT20" s="513"/>
      <c r="AU20" s="541"/>
      <c r="AV20" s="542"/>
      <c r="AW20" s="542"/>
      <c r="AX20" s="543"/>
      <c r="AY20" s="445"/>
      <c r="AZ20" s="446"/>
      <c r="BA20" s="446"/>
      <c r="BB20" s="446"/>
      <c r="BC20" s="446"/>
      <c r="BD20" s="446"/>
      <c r="BE20" s="446"/>
      <c r="BF20" s="446"/>
      <c r="BG20" s="446"/>
      <c r="BH20" s="446"/>
      <c r="BI20" s="446"/>
      <c r="BJ20" s="446"/>
      <c r="BK20" s="446"/>
      <c r="BL20" s="446"/>
      <c r="BM20" s="447"/>
      <c r="BN20" s="465"/>
      <c r="BO20" s="466"/>
      <c r="BP20" s="466"/>
      <c r="BQ20" s="466"/>
      <c r="BR20" s="466"/>
      <c r="BS20" s="466"/>
      <c r="BT20" s="466"/>
      <c r="BU20" s="467"/>
      <c r="BV20" s="465"/>
      <c r="BW20" s="466"/>
      <c r="BX20" s="466"/>
      <c r="BY20" s="466"/>
      <c r="BZ20" s="466"/>
      <c r="CA20" s="466"/>
      <c r="CB20" s="466"/>
      <c r="CC20" s="467"/>
      <c r="CD20" s="200"/>
      <c r="CE20" s="463"/>
      <c r="CF20" s="463"/>
      <c r="CG20" s="463"/>
      <c r="CH20" s="463"/>
      <c r="CI20" s="463"/>
      <c r="CJ20" s="463"/>
      <c r="CK20" s="463"/>
      <c r="CL20" s="463"/>
      <c r="CM20" s="463"/>
      <c r="CN20" s="463"/>
      <c r="CO20" s="463"/>
      <c r="CP20" s="463"/>
      <c r="CQ20" s="463"/>
      <c r="CR20" s="463"/>
      <c r="CS20" s="464"/>
      <c r="CT20" s="435"/>
      <c r="CU20" s="436"/>
      <c r="CV20" s="436"/>
      <c r="CW20" s="436"/>
      <c r="CX20" s="436"/>
      <c r="CY20" s="436"/>
      <c r="CZ20" s="436"/>
      <c r="DA20" s="437"/>
      <c r="DB20" s="435"/>
      <c r="DC20" s="436"/>
      <c r="DD20" s="436"/>
      <c r="DE20" s="436"/>
      <c r="DF20" s="436"/>
      <c r="DG20" s="436"/>
      <c r="DH20" s="436"/>
      <c r="DI20" s="437"/>
      <c r="DJ20" s="185"/>
      <c r="DK20" s="185"/>
      <c r="DL20" s="185"/>
      <c r="DM20" s="185"/>
      <c r="DN20" s="185"/>
      <c r="DO20" s="185"/>
    </row>
    <row r="21" spans="1:119" ht="18.75" customHeight="1">
      <c r="A21" s="186"/>
      <c r="B21" s="524" t="s">
        <v>161</v>
      </c>
      <c r="C21" s="525"/>
      <c r="D21" s="525"/>
      <c r="E21" s="525"/>
      <c r="F21" s="525"/>
      <c r="G21" s="525"/>
      <c r="H21" s="525"/>
      <c r="I21" s="525"/>
      <c r="J21" s="525"/>
      <c r="K21" s="525"/>
      <c r="L21" s="525"/>
      <c r="M21" s="525"/>
      <c r="N21" s="525"/>
      <c r="O21" s="525"/>
      <c r="P21" s="525"/>
      <c r="Q21" s="525"/>
      <c r="R21" s="525"/>
      <c r="S21" s="525"/>
      <c r="T21" s="525"/>
      <c r="U21" s="525"/>
      <c r="V21" s="525"/>
      <c r="W21" s="525"/>
      <c r="X21" s="525"/>
      <c r="Y21" s="525"/>
      <c r="Z21" s="525"/>
      <c r="AA21" s="525"/>
      <c r="AB21" s="525"/>
      <c r="AC21" s="525"/>
      <c r="AD21" s="525"/>
      <c r="AE21" s="525"/>
      <c r="AF21" s="525"/>
      <c r="AG21" s="525"/>
      <c r="AH21" s="525"/>
      <c r="AI21" s="525"/>
      <c r="AJ21" s="525"/>
      <c r="AK21" s="525"/>
      <c r="AL21" s="525"/>
      <c r="AM21" s="525"/>
      <c r="AN21" s="525"/>
      <c r="AO21" s="525"/>
      <c r="AP21" s="525"/>
      <c r="AQ21" s="525"/>
      <c r="AR21" s="525"/>
      <c r="AS21" s="525"/>
      <c r="AT21" s="525"/>
      <c r="AU21" s="525"/>
      <c r="AV21" s="525"/>
      <c r="AW21" s="525"/>
      <c r="AX21" s="526"/>
      <c r="AY21" s="445"/>
      <c r="AZ21" s="446"/>
      <c r="BA21" s="446"/>
      <c r="BB21" s="446"/>
      <c r="BC21" s="446"/>
      <c r="BD21" s="446"/>
      <c r="BE21" s="446"/>
      <c r="BF21" s="446"/>
      <c r="BG21" s="446"/>
      <c r="BH21" s="446"/>
      <c r="BI21" s="446"/>
      <c r="BJ21" s="446"/>
      <c r="BK21" s="446"/>
      <c r="BL21" s="446"/>
      <c r="BM21" s="447"/>
      <c r="BN21" s="465"/>
      <c r="BO21" s="466"/>
      <c r="BP21" s="466"/>
      <c r="BQ21" s="466"/>
      <c r="BR21" s="466"/>
      <c r="BS21" s="466"/>
      <c r="BT21" s="466"/>
      <c r="BU21" s="467"/>
      <c r="BV21" s="465"/>
      <c r="BW21" s="466"/>
      <c r="BX21" s="466"/>
      <c r="BY21" s="466"/>
      <c r="BZ21" s="466"/>
      <c r="CA21" s="466"/>
      <c r="CB21" s="466"/>
      <c r="CC21" s="467"/>
      <c r="CD21" s="200"/>
      <c r="CE21" s="463"/>
      <c r="CF21" s="463"/>
      <c r="CG21" s="463"/>
      <c r="CH21" s="463"/>
      <c r="CI21" s="463"/>
      <c r="CJ21" s="463"/>
      <c r="CK21" s="463"/>
      <c r="CL21" s="463"/>
      <c r="CM21" s="463"/>
      <c r="CN21" s="463"/>
      <c r="CO21" s="463"/>
      <c r="CP21" s="463"/>
      <c r="CQ21" s="463"/>
      <c r="CR21" s="463"/>
      <c r="CS21" s="464"/>
      <c r="CT21" s="435"/>
      <c r="CU21" s="436"/>
      <c r="CV21" s="436"/>
      <c r="CW21" s="436"/>
      <c r="CX21" s="436"/>
      <c r="CY21" s="436"/>
      <c r="CZ21" s="436"/>
      <c r="DA21" s="437"/>
      <c r="DB21" s="435"/>
      <c r="DC21" s="436"/>
      <c r="DD21" s="436"/>
      <c r="DE21" s="436"/>
      <c r="DF21" s="436"/>
      <c r="DG21" s="436"/>
      <c r="DH21" s="436"/>
      <c r="DI21" s="437"/>
      <c r="DJ21" s="185"/>
      <c r="DK21" s="185"/>
      <c r="DL21" s="185"/>
      <c r="DM21" s="185"/>
      <c r="DN21" s="185"/>
      <c r="DO21" s="185"/>
    </row>
    <row r="22" spans="1:119" ht="18.75" customHeight="1" thickBot="1">
      <c r="A22" s="186"/>
      <c r="B22" s="494" t="s">
        <v>162</v>
      </c>
      <c r="C22" s="495"/>
      <c r="D22" s="496"/>
      <c r="E22" s="503" t="s">
        <v>1</v>
      </c>
      <c r="F22" s="478"/>
      <c r="G22" s="478"/>
      <c r="H22" s="478"/>
      <c r="I22" s="478"/>
      <c r="J22" s="478"/>
      <c r="K22" s="479"/>
      <c r="L22" s="503" t="s">
        <v>163</v>
      </c>
      <c r="M22" s="478"/>
      <c r="N22" s="478"/>
      <c r="O22" s="478"/>
      <c r="P22" s="479"/>
      <c r="Q22" s="488" t="s">
        <v>164</v>
      </c>
      <c r="R22" s="489"/>
      <c r="S22" s="489"/>
      <c r="T22" s="489"/>
      <c r="U22" s="489"/>
      <c r="V22" s="504"/>
      <c r="W22" s="506" t="s">
        <v>165</v>
      </c>
      <c r="X22" s="495"/>
      <c r="Y22" s="496"/>
      <c r="Z22" s="503" t="s">
        <v>1</v>
      </c>
      <c r="AA22" s="478"/>
      <c r="AB22" s="478"/>
      <c r="AC22" s="478"/>
      <c r="AD22" s="478"/>
      <c r="AE22" s="478"/>
      <c r="AF22" s="478"/>
      <c r="AG22" s="479"/>
      <c r="AH22" s="477" t="s">
        <v>166</v>
      </c>
      <c r="AI22" s="478"/>
      <c r="AJ22" s="478"/>
      <c r="AK22" s="478"/>
      <c r="AL22" s="479"/>
      <c r="AM22" s="477" t="s">
        <v>167</v>
      </c>
      <c r="AN22" s="483"/>
      <c r="AO22" s="483"/>
      <c r="AP22" s="483"/>
      <c r="AQ22" s="483"/>
      <c r="AR22" s="484"/>
      <c r="AS22" s="488" t="s">
        <v>164</v>
      </c>
      <c r="AT22" s="489"/>
      <c r="AU22" s="489"/>
      <c r="AV22" s="489"/>
      <c r="AW22" s="489"/>
      <c r="AX22" s="490"/>
      <c r="AY22" s="432"/>
      <c r="AZ22" s="433"/>
      <c r="BA22" s="433"/>
      <c r="BB22" s="433"/>
      <c r="BC22" s="433"/>
      <c r="BD22" s="433"/>
      <c r="BE22" s="433"/>
      <c r="BF22" s="433"/>
      <c r="BG22" s="433"/>
      <c r="BH22" s="433"/>
      <c r="BI22" s="433"/>
      <c r="BJ22" s="433"/>
      <c r="BK22" s="433"/>
      <c r="BL22" s="433"/>
      <c r="BM22" s="434"/>
      <c r="BN22" s="468"/>
      <c r="BO22" s="469"/>
      <c r="BP22" s="469"/>
      <c r="BQ22" s="469"/>
      <c r="BR22" s="469"/>
      <c r="BS22" s="469"/>
      <c r="BT22" s="469"/>
      <c r="BU22" s="470"/>
      <c r="BV22" s="468"/>
      <c r="BW22" s="469"/>
      <c r="BX22" s="469"/>
      <c r="BY22" s="469"/>
      <c r="BZ22" s="469"/>
      <c r="CA22" s="469"/>
      <c r="CB22" s="469"/>
      <c r="CC22" s="470"/>
      <c r="CD22" s="200"/>
      <c r="CE22" s="463"/>
      <c r="CF22" s="463"/>
      <c r="CG22" s="463"/>
      <c r="CH22" s="463"/>
      <c r="CI22" s="463"/>
      <c r="CJ22" s="463"/>
      <c r="CK22" s="463"/>
      <c r="CL22" s="463"/>
      <c r="CM22" s="463"/>
      <c r="CN22" s="463"/>
      <c r="CO22" s="463"/>
      <c r="CP22" s="463"/>
      <c r="CQ22" s="463"/>
      <c r="CR22" s="463"/>
      <c r="CS22" s="464"/>
      <c r="CT22" s="435"/>
      <c r="CU22" s="436"/>
      <c r="CV22" s="436"/>
      <c r="CW22" s="436"/>
      <c r="CX22" s="436"/>
      <c r="CY22" s="436"/>
      <c r="CZ22" s="436"/>
      <c r="DA22" s="437"/>
      <c r="DB22" s="435"/>
      <c r="DC22" s="436"/>
      <c r="DD22" s="436"/>
      <c r="DE22" s="436"/>
      <c r="DF22" s="436"/>
      <c r="DG22" s="436"/>
      <c r="DH22" s="436"/>
      <c r="DI22" s="437"/>
      <c r="DJ22" s="185"/>
      <c r="DK22" s="185"/>
      <c r="DL22" s="185"/>
      <c r="DM22" s="185"/>
      <c r="DN22" s="185"/>
      <c r="DO22" s="185"/>
    </row>
    <row r="23" spans="1:119" ht="18.75" customHeight="1">
      <c r="A23" s="186"/>
      <c r="B23" s="497"/>
      <c r="C23" s="498"/>
      <c r="D23" s="499"/>
      <c r="E23" s="480"/>
      <c r="F23" s="481"/>
      <c r="G23" s="481"/>
      <c r="H23" s="481"/>
      <c r="I23" s="481"/>
      <c r="J23" s="481"/>
      <c r="K23" s="482"/>
      <c r="L23" s="480"/>
      <c r="M23" s="481"/>
      <c r="N23" s="481"/>
      <c r="O23" s="481"/>
      <c r="P23" s="482"/>
      <c r="Q23" s="491"/>
      <c r="R23" s="492"/>
      <c r="S23" s="492"/>
      <c r="T23" s="492"/>
      <c r="U23" s="492"/>
      <c r="V23" s="505"/>
      <c r="W23" s="507"/>
      <c r="X23" s="498"/>
      <c r="Y23" s="499"/>
      <c r="Z23" s="480"/>
      <c r="AA23" s="481"/>
      <c r="AB23" s="481"/>
      <c r="AC23" s="481"/>
      <c r="AD23" s="481"/>
      <c r="AE23" s="481"/>
      <c r="AF23" s="481"/>
      <c r="AG23" s="482"/>
      <c r="AH23" s="480"/>
      <c r="AI23" s="481"/>
      <c r="AJ23" s="481"/>
      <c r="AK23" s="481"/>
      <c r="AL23" s="482"/>
      <c r="AM23" s="485"/>
      <c r="AN23" s="486"/>
      <c r="AO23" s="486"/>
      <c r="AP23" s="486"/>
      <c r="AQ23" s="486"/>
      <c r="AR23" s="487"/>
      <c r="AS23" s="491"/>
      <c r="AT23" s="492"/>
      <c r="AU23" s="492"/>
      <c r="AV23" s="492"/>
      <c r="AW23" s="492"/>
      <c r="AX23" s="493"/>
      <c r="AY23" s="457" t="s">
        <v>168</v>
      </c>
      <c r="AZ23" s="458"/>
      <c r="BA23" s="458"/>
      <c r="BB23" s="458"/>
      <c r="BC23" s="458"/>
      <c r="BD23" s="458"/>
      <c r="BE23" s="458"/>
      <c r="BF23" s="458"/>
      <c r="BG23" s="458"/>
      <c r="BH23" s="458"/>
      <c r="BI23" s="458"/>
      <c r="BJ23" s="458"/>
      <c r="BK23" s="458"/>
      <c r="BL23" s="458"/>
      <c r="BM23" s="459"/>
      <c r="BN23" s="465">
        <v>3601726</v>
      </c>
      <c r="BO23" s="466"/>
      <c r="BP23" s="466"/>
      <c r="BQ23" s="466"/>
      <c r="BR23" s="466"/>
      <c r="BS23" s="466"/>
      <c r="BT23" s="466"/>
      <c r="BU23" s="467"/>
      <c r="BV23" s="465">
        <v>3605961</v>
      </c>
      <c r="BW23" s="466"/>
      <c r="BX23" s="466"/>
      <c r="BY23" s="466"/>
      <c r="BZ23" s="466"/>
      <c r="CA23" s="466"/>
      <c r="CB23" s="466"/>
      <c r="CC23" s="467"/>
      <c r="CD23" s="200"/>
      <c r="CE23" s="463"/>
      <c r="CF23" s="463"/>
      <c r="CG23" s="463"/>
      <c r="CH23" s="463"/>
      <c r="CI23" s="463"/>
      <c r="CJ23" s="463"/>
      <c r="CK23" s="463"/>
      <c r="CL23" s="463"/>
      <c r="CM23" s="463"/>
      <c r="CN23" s="463"/>
      <c r="CO23" s="463"/>
      <c r="CP23" s="463"/>
      <c r="CQ23" s="463"/>
      <c r="CR23" s="463"/>
      <c r="CS23" s="464"/>
      <c r="CT23" s="435"/>
      <c r="CU23" s="436"/>
      <c r="CV23" s="436"/>
      <c r="CW23" s="436"/>
      <c r="CX23" s="436"/>
      <c r="CY23" s="436"/>
      <c r="CZ23" s="436"/>
      <c r="DA23" s="437"/>
      <c r="DB23" s="435"/>
      <c r="DC23" s="436"/>
      <c r="DD23" s="436"/>
      <c r="DE23" s="436"/>
      <c r="DF23" s="436"/>
      <c r="DG23" s="436"/>
      <c r="DH23" s="436"/>
      <c r="DI23" s="437"/>
      <c r="DJ23" s="185"/>
      <c r="DK23" s="185"/>
      <c r="DL23" s="185"/>
      <c r="DM23" s="185"/>
      <c r="DN23" s="185"/>
      <c r="DO23" s="185"/>
    </row>
    <row r="24" spans="1:119" ht="18.75" customHeight="1" thickBot="1">
      <c r="A24" s="186"/>
      <c r="B24" s="497"/>
      <c r="C24" s="498"/>
      <c r="D24" s="499"/>
      <c r="E24" s="438" t="s">
        <v>169</v>
      </c>
      <c r="F24" s="439"/>
      <c r="G24" s="439"/>
      <c r="H24" s="439"/>
      <c r="I24" s="439"/>
      <c r="J24" s="439"/>
      <c r="K24" s="440"/>
      <c r="L24" s="441">
        <v>1</v>
      </c>
      <c r="M24" s="442"/>
      <c r="N24" s="442"/>
      <c r="O24" s="442"/>
      <c r="P24" s="443"/>
      <c r="Q24" s="441">
        <v>7000</v>
      </c>
      <c r="R24" s="442"/>
      <c r="S24" s="442"/>
      <c r="T24" s="442"/>
      <c r="U24" s="442"/>
      <c r="V24" s="443"/>
      <c r="W24" s="507"/>
      <c r="X24" s="498"/>
      <c r="Y24" s="499"/>
      <c r="Z24" s="438" t="s">
        <v>170</v>
      </c>
      <c r="AA24" s="439"/>
      <c r="AB24" s="439"/>
      <c r="AC24" s="439"/>
      <c r="AD24" s="439"/>
      <c r="AE24" s="439"/>
      <c r="AF24" s="439"/>
      <c r="AG24" s="440"/>
      <c r="AH24" s="441">
        <v>69</v>
      </c>
      <c r="AI24" s="442"/>
      <c r="AJ24" s="442"/>
      <c r="AK24" s="442"/>
      <c r="AL24" s="443"/>
      <c r="AM24" s="441">
        <v>197409</v>
      </c>
      <c r="AN24" s="442"/>
      <c r="AO24" s="442"/>
      <c r="AP24" s="442"/>
      <c r="AQ24" s="442"/>
      <c r="AR24" s="443"/>
      <c r="AS24" s="441">
        <v>2861</v>
      </c>
      <c r="AT24" s="442"/>
      <c r="AU24" s="442"/>
      <c r="AV24" s="442"/>
      <c r="AW24" s="442"/>
      <c r="AX24" s="444"/>
      <c r="AY24" s="432" t="s">
        <v>171</v>
      </c>
      <c r="AZ24" s="433"/>
      <c r="BA24" s="433"/>
      <c r="BB24" s="433"/>
      <c r="BC24" s="433"/>
      <c r="BD24" s="433"/>
      <c r="BE24" s="433"/>
      <c r="BF24" s="433"/>
      <c r="BG24" s="433"/>
      <c r="BH24" s="433"/>
      <c r="BI24" s="433"/>
      <c r="BJ24" s="433"/>
      <c r="BK24" s="433"/>
      <c r="BL24" s="433"/>
      <c r="BM24" s="434"/>
      <c r="BN24" s="465">
        <v>3110679</v>
      </c>
      <c r="BO24" s="466"/>
      <c r="BP24" s="466"/>
      <c r="BQ24" s="466"/>
      <c r="BR24" s="466"/>
      <c r="BS24" s="466"/>
      <c r="BT24" s="466"/>
      <c r="BU24" s="467"/>
      <c r="BV24" s="465">
        <v>2977580</v>
      </c>
      <c r="BW24" s="466"/>
      <c r="BX24" s="466"/>
      <c r="BY24" s="466"/>
      <c r="BZ24" s="466"/>
      <c r="CA24" s="466"/>
      <c r="CB24" s="466"/>
      <c r="CC24" s="467"/>
      <c r="CD24" s="200"/>
      <c r="CE24" s="463"/>
      <c r="CF24" s="463"/>
      <c r="CG24" s="463"/>
      <c r="CH24" s="463"/>
      <c r="CI24" s="463"/>
      <c r="CJ24" s="463"/>
      <c r="CK24" s="463"/>
      <c r="CL24" s="463"/>
      <c r="CM24" s="463"/>
      <c r="CN24" s="463"/>
      <c r="CO24" s="463"/>
      <c r="CP24" s="463"/>
      <c r="CQ24" s="463"/>
      <c r="CR24" s="463"/>
      <c r="CS24" s="464"/>
      <c r="CT24" s="435"/>
      <c r="CU24" s="436"/>
      <c r="CV24" s="436"/>
      <c r="CW24" s="436"/>
      <c r="CX24" s="436"/>
      <c r="CY24" s="436"/>
      <c r="CZ24" s="436"/>
      <c r="DA24" s="437"/>
      <c r="DB24" s="435"/>
      <c r="DC24" s="436"/>
      <c r="DD24" s="436"/>
      <c r="DE24" s="436"/>
      <c r="DF24" s="436"/>
      <c r="DG24" s="436"/>
      <c r="DH24" s="436"/>
      <c r="DI24" s="437"/>
      <c r="DJ24" s="185"/>
      <c r="DK24" s="185"/>
      <c r="DL24" s="185"/>
      <c r="DM24" s="185"/>
      <c r="DN24" s="185"/>
      <c r="DO24" s="185"/>
    </row>
    <row r="25" spans="1:119" s="185" customFormat="1" ht="18.75" customHeight="1">
      <c r="A25" s="186"/>
      <c r="B25" s="497"/>
      <c r="C25" s="498"/>
      <c r="D25" s="499"/>
      <c r="E25" s="438" t="s">
        <v>172</v>
      </c>
      <c r="F25" s="439"/>
      <c r="G25" s="439"/>
      <c r="H25" s="439"/>
      <c r="I25" s="439"/>
      <c r="J25" s="439"/>
      <c r="K25" s="440"/>
      <c r="L25" s="441">
        <v>1</v>
      </c>
      <c r="M25" s="442"/>
      <c r="N25" s="442"/>
      <c r="O25" s="442"/>
      <c r="P25" s="443"/>
      <c r="Q25" s="441">
        <v>5750</v>
      </c>
      <c r="R25" s="442"/>
      <c r="S25" s="442"/>
      <c r="T25" s="442"/>
      <c r="U25" s="442"/>
      <c r="V25" s="443"/>
      <c r="W25" s="507"/>
      <c r="X25" s="498"/>
      <c r="Y25" s="499"/>
      <c r="Z25" s="438" t="s">
        <v>173</v>
      </c>
      <c r="AA25" s="439"/>
      <c r="AB25" s="439"/>
      <c r="AC25" s="439"/>
      <c r="AD25" s="439"/>
      <c r="AE25" s="439"/>
      <c r="AF25" s="439"/>
      <c r="AG25" s="440"/>
      <c r="AH25" s="441" t="s">
        <v>174</v>
      </c>
      <c r="AI25" s="442"/>
      <c r="AJ25" s="442"/>
      <c r="AK25" s="442"/>
      <c r="AL25" s="443"/>
      <c r="AM25" s="441" t="s">
        <v>175</v>
      </c>
      <c r="AN25" s="442"/>
      <c r="AO25" s="442"/>
      <c r="AP25" s="442"/>
      <c r="AQ25" s="442"/>
      <c r="AR25" s="443"/>
      <c r="AS25" s="441" t="s">
        <v>174</v>
      </c>
      <c r="AT25" s="442"/>
      <c r="AU25" s="442"/>
      <c r="AV25" s="442"/>
      <c r="AW25" s="442"/>
      <c r="AX25" s="444"/>
      <c r="AY25" s="457" t="s">
        <v>176</v>
      </c>
      <c r="AZ25" s="458"/>
      <c r="BA25" s="458"/>
      <c r="BB25" s="458"/>
      <c r="BC25" s="458"/>
      <c r="BD25" s="458"/>
      <c r="BE25" s="458"/>
      <c r="BF25" s="458"/>
      <c r="BG25" s="458"/>
      <c r="BH25" s="458"/>
      <c r="BI25" s="458"/>
      <c r="BJ25" s="458"/>
      <c r="BK25" s="458"/>
      <c r="BL25" s="458"/>
      <c r="BM25" s="459"/>
      <c r="BN25" s="460" t="s">
        <v>174</v>
      </c>
      <c r="BO25" s="461"/>
      <c r="BP25" s="461"/>
      <c r="BQ25" s="461"/>
      <c r="BR25" s="461"/>
      <c r="BS25" s="461"/>
      <c r="BT25" s="461"/>
      <c r="BU25" s="462"/>
      <c r="BV25" s="460" t="s">
        <v>174</v>
      </c>
      <c r="BW25" s="461"/>
      <c r="BX25" s="461"/>
      <c r="BY25" s="461"/>
      <c r="BZ25" s="461"/>
      <c r="CA25" s="461"/>
      <c r="CB25" s="461"/>
      <c r="CC25" s="462"/>
      <c r="CD25" s="200"/>
      <c r="CE25" s="463"/>
      <c r="CF25" s="463"/>
      <c r="CG25" s="463"/>
      <c r="CH25" s="463"/>
      <c r="CI25" s="463"/>
      <c r="CJ25" s="463"/>
      <c r="CK25" s="463"/>
      <c r="CL25" s="463"/>
      <c r="CM25" s="463"/>
      <c r="CN25" s="463"/>
      <c r="CO25" s="463"/>
      <c r="CP25" s="463"/>
      <c r="CQ25" s="463"/>
      <c r="CR25" s="463"/>
      <c r="CS25" s="464"/>
      <c r="CT25" s="435"/>
      <c r="CU25" s="436"/>
      <c r="CV25" s="436"/>
      <c r="CW25" s="436"/>
      <c r="CX25" s="436"/>
      <c r="CY25" s="436"/>
      <c r="CZ25" s="436"/>
      <c r="DA25" s="437"/>
      <c r="DB25" s="435"/>
      <c r="DC25" s="436"/>
      <c r="DD25" s="436"/>
      <c r="DE25" s="436"/>
      <c r="DF25" s="436"/>
      <c r="DG25" s="436"/>
      <c r="DH25" s="436"/>
      <c r="DI25" s="437"/>
    </row>
    <row r="26" spans="1:119" s="185" customFormat="1" ht="18.75" customHeight="1">
      <c r="A26" s="186"/>
      <c r="B26" s="497"/>
      <c r="C26" s="498"/>
      <c r="D26" s="499"/>
      <c r="E26" s="438" t="s">
        <v>177</v>
      </c>
      <c r="F26" s="439"/>
      <c r="G26" s="439"/>
      <c r="H26" s="439"/>
      <c r="I26" s="439"/>
      <c r="J26" s="439"/>
      <c r="K26" s="440"/>
      <c r="L26" s="441" t="s">
        <v>174</v>
      </c>
      <c r="M26" s="442"/>
      <c r="N26" s="442"/>
      <c r="O26" s="442"/>
      <c r="P26" s="443"/>
      <c r="Q26" s="441" t="s">
        <v>174</v>
      </c>
      <c r="R26" s="442"/>
      <c r="S26" s="442"/>
      <c r="T26" s="442"/>
      <c r="U26" s="442"/>
      <c r="V26" s="443"/>
      <c r="W26" s="507"/>
      <c r="X26" s="498"/>
      <c r="Y26" s="499"/>
      <c r="Z26" s="438" t="s">
        <v>178</v>
      </c>
      <c r="AA26" s="520"/>
      <c r="AB26" s="520"/>
      <c r="AC26" s="520"/>
      <c r="AD26" s="520"/>
      <c r="AE26" s="520"/>
      <c r="AF26" s="520"/>
      <c r="AG26" s="521"/>
      <c r="AH26" s="441">
        <v>2</v>
      </c>
      <c r="AI26" s="442"/>
      <c r="AJ26" s="442"/>
      <c r="AK26" s="442"/>
      <c r="AL26" s="443"/>
      <c r="AM26" s="441" t="s">
        <v>179</v>
      </c>
      <c r="AN26" s="442"/>
      <c r="AO26" s="442"/>
      <c r="AP26" s="442"/>
      <c r="AQ26" s="442"/>
      <c r="AR26" s="443"/>
      <c r="AS26" s="441" t="s">
        <v>179</v>
      </c>
      <c r="AT26" s="442"/>
      <c r="AU26" s="442"/>
      <c r="AV26" s="442"/>
      <c r="AW26" s="442"/>
      <c r="AX26" s="444"/>
      <c r="AY26" s="474" t="s">
        <v>180</v>
      </c>
      <c r="AZ26" s="475"/>
      <c r="BA26" s="475"/>
      <c r="BB26" s="475"/>
      <c r="BC26" s="475"/>
      <c r="BD26" s="475"/>
      <c r="BE26" s="475"/>
      <c r="BF26" s="475"/>
      <c r="BG26" s="475"/>
      <c r="BH26" s="475"/>
      <c r="BI26" s="475"/>
      <c r="BJ26" s="475"/>
      <c r="BK26" s="475"/>
      <c r="BL26" s="475"/>
      <c r="BM26" s="476"/>
      <c r="BN26" s="465" t="s">
        <v>174</v>
      </c>
      <c r="BO26" s="466"/>
      <c r="BP26" s="466"/>
      <c r="BQ26" s="466"/>
      <c r="BR26" s="466"/>
      <c r="BS26" s="466"/>
      <c r="BT26" s="466"/>
      <c r="BU26" s="467"/>
      <c r="BV26" s="465" t="s">
        <v>175</v>
      </c>
      <c r="BW26" s="466"/>
      <c r="BX26" s="466"/>
      <c r="BY26" s="466"/>
      <c r="BZ26" s="466"/>
      <c r="CA26" s="466"/>
      <c r="CB26" s="466"/>
      <c r="CC26" s="467"/>
      <c r="CD26" s="200"/>
      <c r="CE26" s="463"/>
      <c r="CF26" s="463"/>
      <c r="CG26" s="463"/>
      <c r="CH26" s="463"/>
      <c r="CI26" s="463"/>
      <c r="CJ26" s="463"/>
      <c r="CK26" s="463"/>
      <c r="CL26" s="463"/>
      <c r="CM26" s="463"/>
      <c r="CN26" s="463"/>
      <c r="CO26" s="463"/>
      <c r="CP26" s="463"/>
      <c r="CQ26" s="463"/>
      <c r="CR26" s="463"/>
      <c r="CS26" s="464"/>
      <c r="CT26" s="435"/>
      <c r="CU26" s="436"/>
      <c r="CV26" s="436"/>
      <c r="CW26" s="436"/>
      <c r="CX26" s="436"/>
      <c r="CY26" s="436"/>
      <c r="CZ26" s="436"/>
      <c r="DA26" s="437"/>
      <c r="DB26" s="435"/>
      <c r="DC26" s="436"/>
      <c r="DD26" s="436"/>
      <c r="DE26" s="436"/>
      <c r="DF26" s="436"/>
      <c r="DG26" s="436"/>
      <c r="DH26" s="436"/>
      <c r="DI26" s="437"/>
    </row>
    <row r="27" spans="1:119" ht="18.75" customHeight="1" thickBot="1">
      <c r="A27" s="186"/>
      <c r="B27" s="497"/>
      <c r="C27" s="498"/>
      <c r="D27" s="499"/>
      <c r="E27" s="438" t="s">
        <v>181</v>
      </c>
      <c r="F27" s="439"/>
      <c r="G27" s="439"/>
      <c r="H27" s="439"/>
      <c r="I27" s="439"/>
      <c r="J27" s="439"/>
      <c r="K27" s="440"/>
      <c r="L27" s="441">
        <v>1</v>
      </c>
      <c r="M27" s="442"/>
      <c r="N27" s="442"/>
      <c r="O27" s="442"/>
      <c r="P27" s="443"/>
      <c r="Q27" s="441">
        <v>2700</v>
      </c>
      <c r="R27" s="442"/>
      <c r="S27" s="442"/>
      <c r="T27" s="442"/>
      <c r="U27" s="442"/>
      <c r="V27" s="443"/>
      <c r="W27" s="507"/>
      <c r="X27" s="498"/>
      <c r="Y27" s="499"/>
      <c r="Z27" s="438" t="s">
        <v>182</v>
      </c>
      <c r="AA27" s="439"/>
      <c r="AB27" s="439"/>
      <c r="AC27" s="439"/>
      <c r="AD27" s="439"/>
      <c r="AE27" s="439"/>
      <c r="AF27" s="439"/>
      <c r="AG27" s="440"/>
      <c r="AH27" s="441" t="s">
        <v>128</v>
      </c>
      <c r="AI27" s="442"/>
      <c r="AJ27" s="442"/>
      <c r="AK27" s="442"/>
      <c r="AL27" s="443"/>
      <c r="AM27" s="441" t="s">
        <v>128</v>
      </c>
      <c r="AN27" s="442"/>
      <c r="AO27" s="442"/>
      <c r="AP27" s="442"/>
      <c r="AQ27" s="442"/>
      <c r="AR27" s="443"/>
      <c r="AS27" s="441" t="s">
        <v>174</v>
      </c>
      <c r="AT27" s="442"/>
      <c r="AU27" s="442"/>
      <c r="AV27" s="442"/>
      <c r="AW27" s="442"/>
      <c r="AX27" s="444"/>
      <c r="AY27" s="471" t="s">
        <v>183</v>
      </c>
      <c r="AZ27" s="472"/>
      <c r="BA27" s="472"/>
      <c r="BB27" s="472"/>
      <c r="BC27" s="472"/>
      <c r="BD27" s="472"/>
      <c r="BE27" s="472"/>
      <c r="BF27" s="472"/>
      <c r="BG27" s="472"/>
      <c r="BH27" s="472"/>
      <c r="BI27" s="472"/>
      <c r="BJ27" s="472"/>
      <c r="BK27" s="472"/>
      <c r="BL27" s="472"/>
      <c r="BM27" s="473"/>
      <c r="BN27" s="468">
        <v>63748</v>
      </c>
      <c r="BO27" s="469"/>
      <c r="BP27" s="469"/>
      <c r="BQ27" s="469"/>
      <c r="BR27" s="469"/>
      <c r="BS27" s="469"/>
      <c r="BT27" s="469"/>
      <c r="BU27" s="470"/>
      <c r="BV27" s="468">
        <v>63741</v>
      </c>
      <c r="BW27" s="469"/>
      <c r="BX27" s="469"/>
      <c r="BY27" s="469"/>
      <c r="BZ27" s="469"/>
      <c r="CA27" s="469"/>
      <c r="CB27" s="469"/>
      <c r="CC27" s="470"/>
      <c r="CD27" s="202"/>
      <c r="CE27" s="463"/>
      <c r="CF27" s="463"/>
      <c r="CG27" s="463"/>
      <c r="CH27" s="463"/>
      <c r="CI27" s="463"/>
      <c r="CJ27" s="463"/>
      <c r="CK27" s="463"/>
      <c r="CL27" s="463"/>
      <c r="CM27" s="463"/>
      <c r="CN27" s="463"/>
      <c r="CO27" s="463"/>
      <c r="CP27" s="463"/>
      <c r="CQ27" s="463"/>
      <c r="CR27" s="463"/>
      <c r="CS27" s="464"/>
      <c r="CT27" s="435"/>
      <c r="CU27" s="436"/>
      <c r="CV27" s="436"/>
      <c r="CW27" s="436"/>
      <c r="CX27" s="436"/>
      <c r="CY27" s="436"/>
      <c r="CZ27" s="436"/>
      <c r="DA27" s="437"/>
      <c r="DB27" s="435"/>
      <c r="DC27" s="436"/>
      <c r="DD27" s="436"/>
      <c r="DE27" s="436"/>
      <c r="DF27" s="436"/>
      <c r="DG27" s="436"/>
      <c r="DH27" s="436"/>
      <c r="DI27" s="437"/>
      <c r="DJ27" s="185"/>
      <c r="DK27" s="185"/>
      <c r="DL27" s="185"/>
      <c r="DM27" s="185"/>
      <c r="DN27" s="185"/>
      <c r="DO27" s="185"/>
    </row>
    <row r="28" spans="1:119" ht="18.75" customHeight="1">
      <c r="A28" s="186"/>
      <c r="B28" s="497"/>
      <c r="C28" s="498"/>
      <c r="D28" s="499"/>
      <c r="E28" s="438" t="s">
        <v>184</v>
      </c>
      <c r="F28" s="439"/>
      <c r="G28" s="439"/>
      <c r="H28" s="439"/>
      <c r="I28" s="439"/>
      <c r="J28" s="439"/>
      <c r="K28" s="440"/>
      <c r="L28" s="441">
        <v>1</v>
      </c>
      <c r="M28" s="442"/>
      <c r="N28" s="442"/>
      <c r="O28" s="442"/>
      <c r="P28" s="443"/>
      <c r="Q28" s="441">
        <v>2000</v>
      </c>
      <c r="R28" s="442"/>
      <c r="S28" s="442"/>
      <c r="T28" s="442"/>
      <c r="U28" s="442"/>
      <c r="V28" s="443"/>
      <c r="W28" s="507"/>
      <c r="X28" s="498"/>
      <c r="Y28" s="499"/>
      <c r="Z28" s="438" t="s">
        <v>185</v>
      </c>
      <c r="AA28" s="439"/>
      <c r="AB28" s="439"/>
      <c r="AC28" s="439"/>
      <c r="AD28" s="439"/>
      <c r="AE28" s="439"/>
      <c r="AF28" s="439"/>
      <c r="AG28" s="440"/>
      <c r="AH28" s="441" t="s">
        <v>174</v>
      </c>
      <c r="AI28" s="442"/>
      <c r="AJ28" s="442"/>
      <c r="AK28" s="442"/>
      <c r="AL28" s="443"/>
      <c r="AM28" s="441" t="s">
        <v>175</v>
      </c>
      <c r="AN28" s="442"/>
      <c r="AO28" s="442"/>
      <c r="AP28" s="442"/>
      <c r="AQ28" s="442"/>
      <c r="AR28" s="443"/>
      <c r="AS28" s="441" t="s">
        <v>175</v>
      </c>
      <c r="AT28" s="442"/>
      <c r="AU28" s="442"/>
      <c r="AV28" s="442"/>
      <c r="AW28" s="442"/>
      <c r="AX28" s="444"/>
      <c r="AY28" s="448" t="s">
        <v>186</v>
      </c>
      <c r="AZ28" s="449"/>
      <c r="BA28" s="449"/>
      <c r="BB28" s="450"/>
      <c r="BC28" s="457" t="s">
        <v>48</v>
      </c>
      <c r="BD28" s="458"/>
      <c r="BE28" s="458"/>
      <c r="BF28" s="458"/>
      <c r="BG28" s="458"/>
      <c r="BH28" s="458"/>
      <c r="BI28" s="458"/>
      <c r="BJ28" s="458"/>
      <c r="BK28" s="458"/>
      <c r="BL28" s="458"/>
      <c r="BM28" s="459"/>
      <c r="BN28" s="460">
        <v>888781</v>
      </c>
      <c r="BO28" s="461"/>
      <c r="BP28" s="461"/>
      <c r="BQ28" s="461"/>
      <c r="BR28" s="461"/>
      <c r="BS28" s="461"/>
      <c r="BT28" s="461"/>
      <c r="BU28" s="462"/>
      <c r="BV28" s="460">
        <v>864753</v>
      </c>
      <c r="BW28" s="461"/>
      <c r="BX28" s="461"/>
      <c r="BY28" s="461"/>
      <c r="BZ28" s="461"/>
      <c r="CA28" s="461"/>
      <c r="CB28" s="461"/>
      <c r="CC28" s="462"/>
      <c r="CD28" s="200"/>
      <c r="CE28" s="463"/>
      <c r="CF28" s="463"/>
      <c r="CG28" s="463"/>
      <c r="CH28" s="463"/>
      <c r="CI28" s="463"/>
      <c r="CJ28" s="463"/>
      <c r="CK28" s="463"/>
      <c r="CL28" s="463"/>
      <c r="CM28" s="463"/>
      <c r="CN28" s="463"/>
      <c r="CO28" s="463"/>
      <c r="CP28" s="463"/>
      <c r="CQ28" s="463"/>
      <c r="CR28" s="463"/>
      <c r="CS28" s="464"/>
      <c r="CT28" s="435"/>
      <c r="CU28" s="436"/>
      <c r="CV28" s="436"/>
      <c r="CW28" s="436"/>
      <c r="CX28" s="436"/>
      <c r="CY28" s="436"/>
      <c r="CZ28" s="436"/>
      <c r="DA28" s="437"/>
      <c r="DB28" s="435"/>
      <c r="DC28" s="436"/>
      <c r="DD28" s="436"/>
      <c r="DE28" s="436"/>
      <c r="DF28" s="436"/>
      <c r="DG28" s="436"/>
      <c r="DH28" s="436"/>
      <c r="DI28" s="437"/>
      <c r="DJ28" s="185"/>
      <c r="DK28" s="185"/>
      <c r="DL28" s="185"/>
      <c r="DM28" s="185"/>
      <c r="DN28" s="185"/>
      <c r="DO28" s="185"/>
    </row>
    <row r="29" spans="1:119" ht="18.75" customHeight="1">
      <c r="A29" s="186"/>
      <c r="B29" s="497"/>
      <c r="C29" s="498"/>
      <c r="D29" s="499"/>
      <c r="E29" s="438" t="s">
        <v>187</v>
      </c>
      <c r="F29" s="439"/>
      <c r="G29" s="439"/>
      <c r="H29" s="439"/>
      <c r="I29" s="439"/>
      <c r="J29" s="439"/>
      <c r="K29" s="440"/>
      <c r="L29" s="441">
        <v>8</v>
      </c>
      <c r="M29" s="442"/>
      <c r="N29" s="442"/>
      <c r="O29" s="442"/>
      <c r="P29" s="443"/>
      <c r="Q29" s="441">
        <v>1600</v>
      </c>
      <c r="R29" s="442"/>
      <c r="S29" s="442"/>
      <c r="T29" s="442"/>
      <c r="U29" s="442"/>
      <c r="V29" s="443"/>
      <c r="W29" s="508"/>
      <c r="X29" s="509"/>
      <c r="Y29" s="510"/>
      <c r="Z29" s="438" t="s">
        <v>188</v>
      </c>
      <c r="AA29" s="439"/>
      <c r="AB29" s="439"/>
      <c r="AC29" s="439"/>
      <c r="AD29" s="439"/>
      <c r="AE29" s="439"/>
      <c r="AF29" s="439"/>
      <c r="AG29" s="440"/>
      <c r="AH29" s="441">
        <v>69</v>
      </c>
      <c r="AI29" s="442"/>
      <c r="AJ29" s="442"/>
      <c r="AK29" s="442"/>
      <c r="AL29" s="443"/>
      <c r="AM29" s="441">
        <v>197409</v>
      </c>
      <c r="AN29" s="442"/>
      <c r="AO29" s="442"/>
      <c r="AP29" s="442"/>
      <c r="AQ29" s="442"/>
      <c r="AR29" s="443"/>
      <c r="AS29" s="441">
        <v>2861</v>
      </c>
      <c r="AT29" s="442"/>
      <c r="AU29" s="442"/>
      <c r="AV29" s="442"/>
      <c r="AW29" s="442"/>
      <c r="AX29" s="444"/>
      <c r="AY29" s="451"/>
      <c r="AZ29" s="452"/>
      <c r="BA29" s="452"/>
      <c r="BB29" s="453"/>
      <c r="BC29" s="445" t="s">
        <v>189</v>
      </c>
      <c r="BD29" s="446"/>
      <c r="BE29" s="446"/>
      <c r="BF29" s="446"/>
      <c r="BG29" s="446"/>
      <c r="BH29" s="446"/>
      <c r="BI29" s="446"/>
      <c r="BJ29" s="446"/>
      <c r="BK29" s="446"/>
      <c r="BL29" s="446"/>
      <c r="BM29" s="447"/>
      <c r="BN29" s="465">
        <v>536825</v>
      </c>
      <c r="BO29" s="466"/>
      <c r="BP29" s="466"/>
      <c r="BQ29" s="466"/>
      <c r="BR29" s="466"/>
      <c r="BS29" s="466"/>
      <c r="BT29" s="466"/>
      <c r="BU29" s="467"/>
      <c r="BV29" s="465">
        <v>559256</v>
      </c>
      <c r="BW29" s="466"/>
      <c r="BX29" s="466"/>
      <c r="BY29" s="466"/>
      <c r="BZ29" s="466"/>
      <c r="CA29" s="466"/>
      <c r="CB29" s="466"/>
      <c r="CC29" s="467"/>
      <c r="CD29" s="202"/>
      <c r="CE29" s="463"/>
      <c r="CF29" s="463"/>
      <c r="CG29" s="463"/>
      <c r="CH29" s="463"/>
      <c r="CI29" s="463"/>
      <c r="CJ29" s="463"/>
      <c r="CK29" s="463"/>
      <c r="CL29" s="463"/>
      <c r="CM29" s="463"/>
      <c r="CN29" s="463"/>
      <c r="CO29" s="463"/>
      <c r="CP29" s="463"/>
      <c r="CQ29" s="463"/>
      <c r="CR29" s="463"/>
      <c r="CS29" s="464"/>
      <c r="CT29" s="435"/>
      <c r="CU29" s="436"/>
      <c r="CV29" s="436"/>
      <c r="CW29" s="436"/>
      <c r="CX29" s="436"/>
      <c r="CY29" s="436"/>
      <c r="CZ29" s="436"/>
      <c r="DA29" s="437"/>
      <c r="DB29" s="435"/>
      <c r="DC29" s="436"/>
      <c r="DD29" s="436"/>
      <c r="DE29" s="436"/>
      <c r="DF29" s="436"/>
      <c r="DG29" s="436"/>
      <c r="DH29" s="436"/>
      <c r="DI29" s="437"/>
      <c r="DJ29" s="185"/>
      <c r="DK29" s="185"/>
      <c r="DL29" s="185"/>
      <c r="DM29" s="185"/>
      <c r="DN29" s="185"/>
      <c r="DO29" s="185"/>
    </row>
    <row r="30" spans="1:119" ht="18.75" customHeight="1" thickBot="1">
      <c r="A30" s="186"/>
      <c r="B30" s="500"/>
      <c r="C30" s="501"/>
      <c r="D30" s="502"/>
      <c r="E30" s="511"/>
      <c r="F30" s="512"/>
      <c r="G30" s="512"/>
      <c r="H30" s="512"/>
      <c r="I30" s="512"/>
      <c r="J30" s="512"/>
      <c r="K30" s="513"/>
      <c r="L30" s="514"/>
      <c r="M30" s="515"/>
      <c r="N30" s="515"/>
      <c r="O30" s="515"/>
      <c r="P30" s="516"/>
      <c r="Q30" s="514"/>
      <c r="R30" s="515"/>
      <c r="S30" s="515"/>
      <c r="T30" s="515"/>
      <c r="U30" s="515"/>
      <c r="V30" s="516"/>
      <c r="W30" s="517" t="s">
        <v>190</v>
      </c>
      <c r="X30" s="518"/>
      <c r="Y30" s="518"/>
      <c r="Z30" s="518"/>
      <c r="AA30" s="518"/>
      <c r="AB30" s="518"/>
      <c r="AC30" s="518"/>
      <c r="AD30" s="518"/>
      <c r="AE30" s="518"/>
      <c r="AF30" s="518"/>
      <c r="AG30" s="519"/>
      <c r="AH30" s="429">
        <v>96.8</v>
      </c>
      <c r="AI30" s="430"/>
      <c r="AJ30" s="430"/>
      <c r="AK30" s="430"/>
      <c r="AL30" s="430"/>
      <c r="AM30" s="430"/>
      <c r="AN30" s="430"/>
      <c r="AO30" s="430"/>
      <c r="AP30" s="430"/>
      <c r="AQ30" s="430"/>
      <c r="AR30" s="430"/>
      <c r="AS30" s="430"/>
      <c r="AT30" s="430"/>
      <c r="AU30" s="430"/>
      <c r="AV30" s="430"/>
      <c r="AW30" s="430"/>
      <c r="AX30" s="431"/>
      <c r="AY30" s="454"/>
      <c r="AZ30" s="455"/>
      <c r="BA30" s="455"/>
      <c r="BB30" s="456"/>
      <c r="BC30" s="432" t="s">
        <v>50</v>
      </c>
      <c r="BD30" s="433"/>
      <c r="BE30" s="433"/>
      <c r="BF30" s="433"/>
      <c r="BG30" s="433"/>
      <c r="BH30" s="433"/>
      <c r="BI30" s="433"/>
      <c r="BJ30" s="433"/>
      <c r="BK30" s="433"/>
      <c r="BL30" s="433"/>
      <c r="BM30" s="434"/>
      <c r="BN30" s="468">
        <v>293879</v>
      </c>
      <c r="BO30" s="469"/>
      <c r="BP30" s="469"/>
      <c r="BQ30" s="469"/>
      <c r="BR30" s="469"/>
      <c r="BS30" s="469"/>
      <c r="BT30" s="469"/>
      <c r="BU30" s="470"/>
      <c r="BV30" s="468">
        <v>306694</v>
      </c>
      <c r="BW30" s="469"/>
      <c r="BX30" s="469"/>
      <c r="BY30" s="469"/>
      <c r="BZ30" s="469"/>
      <c r="CA30" s="469"/>
      <c r="CB30" s="469"/>
      <c r="CC30" s="470"/>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191</v>
      </c>
      <c r="D32" s="213"/>
      <c r="E32" s="213"/>
      <c r="F32" s="210"/>
      <c r="G32" s="210"/>
      <c r="H32" s="210"/>
      <c r="I32" s="210"/>
      <c r="J32" s="210"/>
      <c r="K32" s="210"/>
      <c r="L32" s="210"/>
      <c r="M32" s="210"/>
      <c r="N32" s="210"/>
      <c r="O32" s="210"/>
      <c r="P32" s="210"/>
      <c r="Q32" s="210"/>
      <c r="R32" s="210"/>
      <c r="S32" s="210"/>
      <c r="T32" s="210"/>
      <c r="U32" s="210" t="s">
        <v>192</v>
      </c>
      <c r="V32" s="210"/>
      <c r="W32" s="210"/>
      <c r="X32" s="210"/>
      <c r="Y32" s="210"/>
      <c r="Z32" s="210"/>
      <c r="AA32" s="210"/>
      <c r="AB32" s="210"/>
      <c r="AC32" s="210"/>
      <c r="AD32" s="210"/>
      <c r="AE32" s="210"/>
      <c r="AF32" s="210"/>
      <c r="AG32" s="210"/>
      <c r="AH32" s="210"/>
      <c r="AI32" s="210"/>
      <c r="AJ32" s="210"/>
      <c r="AK32" s="210"/>
      <c r="AL32" s="210"/>
      <c r="AM32" s="214" t="s">
        <v>193</v>
      </c>
      <c r="AN32" s="210"/>
      <c r="AO32" s="210"/>
      <c r="AP32" s="210"/>
      <c r="AQ32" s="210"/>
      <c r="AR32" s="210"/>
      <c r="AS32" s="214"/>
      <c r="AT32" s="214"/>
      <c r="AU32" s="214"/>
      <c r="AV32" s="214"/>
      <c r="AW32" s="214"/>
      <c r="AX32" s="214"/>
      <c r="AY32" s="214"/>
      <c r="AZ32" s="214"/>
      <c r="BA32" s="214"/>
      <c r="BB32" s="210"/>
      <c r="BC32" s="214"/>
      <c r="BD32" s="210"/>
      <c r="BE32" s="214" t="s">
        <v>194</v>
      </c>
      <c r="BF32" s="210"/>
      <c r="BG32" s="210"/>
      <c r="BH32" s="210"/>
      <c r="BI32" s="210"/>
      <c r="BJ32" s="214"/>
      <c r="BK32" s="214"/>
      <c r="BL32" s="214"/>
      <c r="BM32" s="214"/>
      <c r="BN32" s="214"/>
      <c r="BO32" s="214"/>
      <c r="BP32" s="214"/>
      <c r="BQ32" s="214"/>
      <c r="BR32" s="210"/>
      <c r="BS32" s="210"/>
      <c r="BT32" s="210"/>
      <c r="BU32" s="210"/>
      <c r="BV32" s="210"/>
      <c r="BW32" s="210" t="s">
        <v>195</v>
      </c>
      <c r="BX32" s="210"/>
      <c r="BY32" s="210"/>
      <c r="BZ32" s="210"/>
      <c r="CA32" s="210"/>
      <c r="CB32" s="214"/>
      <c r="CC32" s="214"/>
      <c r="CD32" s="214"/>
      <c r="CE32" s="214"/>
      <c r="CF32" s="214"/>
      <c r="CG32" s="214"/>
      <c r="CH32" s="214"/>
      <c r="CI32" s="214"/>
      <c r="CJ32" s="214"/>
      <c r="CK32" s="214"/>
      <c r="CL32" s="214"/>
      <c r="CM32" s="214"/>
      <c r="CN32" s="214"/>
      <c r="CO32" s="214" t="s">
        <v>196</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428" t="s">
        <v>197</v>
      </c>
      <c r="D33" s="428"/>
      <c r="E33" s="427" t="s">
        <v>198</v>
      </c>
      <c r="F33" s="427"/>
      <c r="G33" s="427"/>
      <c r="H33" s="427"/>
      <c r="I33" s="427"/>
      <c r="J33" s="427"/>
      <c r="K33" s="427"/>
      <c r="L33" s="427"/>
      <c r="M33" s="427"/>
      <c r="N33" s="427"/>
      <c r="O33" s="427"/>
      <c r="P33" s="427"/>
      <c r="Q33" s="427"/>
      <c r="R33" s="427"/>
      <c r="S33" s="427"/>
      <c r="T33" s="215"/>
      <c r="U33" s="428" t="s">
        <v>197</v>
      </c>
      <c r="V33" s="428"/>
      <c r="W33" s="427" t="s">
        <v>199</v>
      </c>
      <c r="X33" s="427"/>
      <c r="Y33" s="427"/>
      <c r="Z33" s="427"/>
      <c r="AA33" s="427"/>
      <c r="AB33" s="427"/>
      <c r="AC33" s="427"/>
      <c r="AD33" s="427"/>
      <c r="AE33" s="427"/>
      <c r="AF33" s="427"/>
      <c r="AG33" s="427"/>
      <c r="AH33" s="427"/>
      <c r="AI33" s="427"/>
      <c r="AJ33" s="427"/>
      <c r="AK33" s="427"/>
      <c r="AL33" s="215"/>
      <c r="AM33" s="428" t="s">
        <v>200</v>
      </c>
      <c r="AN33" s="428"/>
      <c r="AO33" s="427" t="s">
        <v>201</v>
      </c>
      <c r="AP33" s="427"/>
      <c r="AQ33" s="427"/>
      <c r="AR33" s="427"/>
      <c r="AS33" s="427"/>
      <c r="AT33" s="427"/>
      <c r="AU33" s="427"/>
      <c r="AV33" s="427"/>
      <c r="AW33" s="427"/>
      <c r="AX33" s="427"/>
      <c r="AY33" s="427"/>
      <c r="AZ33" s="427"/>
      <c r="BA33" s="427"/>
      <c r="BB33" s="427"/>
      <c r="BC33" s="427"/>
      <c r="BD33" s="216"/>
      <c r="BE33" s="427" t="s">
        <v>202</v>
      </c>
      <c r="BF33" s="427"/>
      <c r="BG33" s="427" t="s">
        <v>203</v>
      </c>
      <c r="BH33" s="427"/>
      <c r="BI33" s="427"/>
      <c r="BJ33" s="427"/>
      <c r="BK33" s="427"/>
      <c r="BL33" s="427"/>
      <c r="BM33" s="427"/>
      <c r="BN33" s="427"/>
      <c r="BO33" s="427"/>
      <c r="BP33" s="427"/>
      <c r="BQ33" s="427"/>
      <c r="BR33" s="427"/>
      <c r="BS33" s="427"/>
      <c r="BT33" s="427"/>
      <c r="BU33" s="427"/>
      <c r="BV33" s="216"/>
      <c r="BW33" s="428" t="s">
        <v>202</v>
      </c>
      <c r="BX33" s="428"/>
      <c r="BY33" s="427" t="s">
        <v>204</v>
      </c>
      <c r="BZ33" s="427"/>
      <c r="CA33" s="427"/>
      <c r="CB33" s="427"/>
      <c r="CC33" s="427"/>
      <c r="CD33" s="427"/>
      <c r="CE33" s="427"/>
      <c r="CF33" s="427"/>
      <c r="CG33" s="427"/>
      <c r="CH33" s="427"/>
      <c r="CI33" s="427"/>
      <c r="CJ33" s="427"/>
      <c r="CK33" s="427"/>
      <c r="CL33" s="427"/>
      <c r="CM33" s="427"/>
      <c r="CN33" s="215"/>
      <c r="CO33" s="428" t="s">
        <v>200</v>
      </c>
      <c r="CP33" s="428"/>
      <c r="CQ33" s="427" t="s">
        <v>205</v>
      </c>
      <c r="CR33" s="427"/>
      <c r="CS33" s="427"/>
      <c r="CT33" s="427"/>
      <c r="CU33" s="427"/>
      <c r="CV33" s="427"/>
      <c r="CW33" s="427"/>
      <c r="CX33" s="427"/>
      <c r="CY33" s="427"/>
      <c r="CZ33" s="427"/>
      <c r="DA33" s="427"/>
      <c r="DB33" s="427"/>
      <c r="DC33" s="427"/>
      <c r="DD33" s="427"/>
      <c r="DE33" s="427"/>
      <c r="DF33" s="215"/>
      <c r="DG33" s="426" t="s">
        <v>206</v>
      </c>
      <c r="DH33" s="426"/>
      <c r="DI33" s="217"/>
      <c r="DJ33" s="185"/>
      <c r="DK33" s="185"/>
      <c r="DL33" s="185"/>
      <c r="DM33" s="185"/>
      <c r="DN33" s="185"/>
      <c r="DO33" s="185"/>
    </row>
    <row r="34" spans="1:119" ht="32.25" customHeight="1">
      <c r="A34" s="186"/>
      <c r="B34" s="212"/>
      <c r="C34" s="424">
        <f>IF(E34="","",1)</f>
        <v>1</v>
      </c>
      <c r="D34" s="424"/>
      <c r="E34" s="423" t="str">
        <f>IF('各会計、関係団体の財政状況及び健全化判断比率'!B7="","",'各会計、関係団体の財政状況及び健全化判断比率'!B7)</f>
        <v>一般会計</v>
      </c>
      <c r="F34" s="423"/>
      <c r="G34" s="423"/>
      <c r="H34" s="423"/>
      <c r="I34" s="423"/>
      <c r="J34" s="423"/>
      <c r="K34" s="423"/>
      <c r="L34" s="423"/>
      <c r="M34" s="423"/>
      <c r="N34" s="423"/>
      <c r="O34" s="423"/>
      <c r="P34" s="423"/>
      <c r="Q34" s="423"/>
      <c r="R34" s="423"/>
      <c r="S34" s="423"/>
      <c r="T34" s="213"/>
      <c r="U34" s="424">
        <f>IF(W34="","",MAX(C34:D43)+1)</f>
        <v>2</v>
      </c>
      <c r="V34" s="424"/>
      <c r="W34" s="423" t="str">
        <f>IF('各会計、関係団体の財政状況及び健全化判断比率'!B28="","",'各会計、関係団体の財政状況及び健全化判断比率'!B28)</f>
        <v>国民健康保険特別会計（事業勘定）</v>
      </c>
      <c r="X34" s="423"/>
      <c r="Y34" s="423"/>
      <c r="Z34" s="423"/>
      <c r="AA34" s="423"/>
      <c r="AB34" s="423"/>
      <c r="AC34" s="423"/>
      <c r="AD34" s="423"/>
      <c r="AE34" s="423"/>
      <c r="AF34" s="423"/>
      <c r="AG34" s="423"/>
      <c r="AH34" s="423"/>
      <c r="AI34" s="423"/>
      <c r="AJ34" s="423"/>
      <c r="AK34" s="423"/>
      <c r="AL34" s="213"/>
      <c r="AM34" s="424" t="str">
        <f>IF(AO34="","",MAX(C34:D43,U34:V43)+1)</f>
        <v/>
      </c>
      <c r="AN34" s="424"/>
      <c r="AO34" s="423"/>
      <c r="AP34" s="423"/>
      <c r="AQ34" s="423"/>
      <c r="AR34" s="423"/>
      <c r="AS34" s="423"/>
      <c r="AT34" s="423"/>
      <c r="AU34" s="423"/>
      <c r="AV34" s="423"/>
      <c r="AW34" s="423"/>
      <c r="AX34" s="423"/>
      <c r="AY34" s="423"/>
      <c r="AZ34" s="423"/>
      <c r="BA34" s="423"/>
      <c r="BB34" s="423"/>
      <c r="BC34" s="423"/>
      <c r="BD34" s="213"/>
      <c r="BE34" s="424">
        <f>IF(BG34="","",MAX(C34:D43,U34:V43,AM34:AN43)+1)</f>
        <v>8</v>
      </c>
      <c r="BF34" s="424"/>
      <c r="BG34" s="423" t="str">
        <f>IF('各会計、関係団体の財政状況及び健全化判断比率'!B34="","",'各会計、関係団体の財政状況及び健全化判断比率'!B34)</f>
        <v>簡易水道事業特別会計</v>
      </c>
      <c r="BH34" s="423"/>
      <c r="BI34" s="423"/>
      <c r="BJ34" s="423"/>
      <c r="BK34" s="423"/>
      <c r="BL34" s="423"/>
      <c r="BM34" s="423"/>
      <c r="BN34" s="423"/>
      <c r="BO34" s="423"/>
      <c r="BP34" s="423"/>
      <c r="BQ34" s="423"/>
      <c r="BR34" s="423"/>
      <c r="BS34" s="423"/>
      <c r="BT34" s="423"/>
      <c r="BU34" s="423"/>
      <c r="BV34" s="213"/>
      <c r="BW34" s="424">
        <f>IF(BY34="","",MAX(C34:D43,U34:V43,AM34:AN43,BE34:BF43)+1)</f>
        <v>10</v>
      </c>
      <c r="BX34" s="424"/>
      <c r="BY34" s="423" t="str">
        <f>IF('各会計、関係団体の財政状況及び健全化判断比率'!B68="","",'各会計、関係団体の財政状況及び健全化判断比率'!B68)</f>
        <v>国民健康保険山城病院組合（病院事業会計）</v>
      </c>
      <c r="BZ34" s="423"/>
      <c r="CA34" s="423"/>
      <c r="CB34" s="423"/>
      <c r="CC34" s="423"/>
      <c r="CD34" s="423"/>
      <c r="CE34" s="423"/>
      <c r="CF34" s="423"/>
      <c r="CG34" s="423"/>
      <c r="CH34" s="423"/>
      <c r="CI34" s="423"/>
      <c r="CJ34" s="423"/>
      <c r="CK34" s="423"/>
      <c r="CL34" s="423"/>
      <c r="CM34" s="423"/>
      <c r="CN34" s="213"/>
      <c r="CO34" s="424">
        <f>IF(CQ34="","",MAX(C34:D43,U34:V43,AM34:AN43,BE34:BF43,BW34:BX43)+1)</f>
        <v>20</v>
      </c>
      <c r="CP34" s="424"/>
      <c r="CQ34" s="423" t="str">
        <f>IF('各会計、関係団体の財政状況及び健全化判断比率'!BS7="","",'各会計、関係団体の財政状況及び健全化判断比率'!BS7)</f>
        <v>和束町活性化センター</v>
      </c>
      <c r="CR34" s="423"/>
      <c r="CS34" s="423"/>
      <c r="CT34" s="423"/>
      <c r="CU34" s="423"/>
      <c r="CV34" s="423"/>
      <c r="CW34" s="423"/>
      <c r="CX34" s="423"/>
      <c r="CY34" s="423"/>
      <c r="CZ34" s="423"/>
      <c r="DA34" s="423"/>
      <c r="DB34" s="423"/>
      <c r="DC34" s="423"/>
      <c r="DD34" s="423"/>
      <c r="DE34" s="423"/>
      <c r="DF34" s="210"/>
      <c r="DG34" s="425" t="str">
        <f>IF('各会計、関係団体の財政状況及び健全化判断比率'!BR7="","",'各会計、関係団体の財政状況及び健全化判断比率'!BR7)</f>
        <v/>
      </c>
      <c r="DH34" s="425"/>
      <c r="DI34" s="217"/>
      <c r="DJ34" s="185"/>
      <c r="DK34" s="185"/>
      <c r="DL34" s="185"/>
      <c r="DM34" s="185"/>
      <c r="DN34" s="185"/>
      <c r="DO34" s="185"/>
    </row>
    <row r="35" spans="1:119" ht="32.25" customHeight="1">
      <c r="A35" s="186"/>
      <c r="B35" s="212"/>
      <c r="C35" s="424" t="str">
        <f>IF(E35="","",C34+1)</f>
        <v/>
      </c>
      <c r="D35" s="424"/>
      <c r="E35" s="423" t="str">
        <f>IF('各会計、関係団体の財政状況及び健全化判断比率'!B8="","",'各会計、関係団体の財政状況及び健全化判断比率'!B8)</f>
        <v/>
      </c>
      <c r="F35" s="423"/>
      <c r="G35" s="423"/>
      <c r="H35" s="423"/>
      <c r="I35" s="423"/>
      <c r="J35" s="423"/>
      <c r="K35" s="423"/>
      <c r="L35" s="423"/>
      <c r="M35" s="423"/>
      <c r="N35" s="423"/>
      <c r="O35" s="423"/>
      <c r="P35" s="423"/>
      <c r="Q35" s="423"/>
      <c r="R35" s="423"/>
      <c r="S35" s="423"/>
      <c r="T35" s="213"/>
      <c r="U35" s="424">
        <f>IF(W35="","",U34+1)</f>
        <v>3</v>
      </c>
      <c r="V35" s="424"/>
      <c r="W35" s="423" t="str">
        <f>IF('各会計、関係団体の財政状況及び健全化判断比率'!B29="","",'各会計、関係団体の財政状況及び健全化判断比率'!B29)</f>
        <v>国民健康保険特別会計（直診勘定）</v>
      </c>
      <c r="X35" s="423"/>
      <c r="Y35" s="423"/>
      <c r="Z35" s="423"/>
      <c r="AA35" s="423"/>
      <c r="AB35" s="423"/>
      <c r="AC35" s="423"/>
      <c r="AD35" s="423"/>
      <c r="AE35" s="423"/>
      <c r="AF35" s="423"/>
      <c r="AG35" s="423"/>
      <c r="AH35" s="423"/>
      <c r="AI35" s="423"/>
      <c r="AJ35" s="423"/>
      <c r="AK35" s="423"/>
      <c r="AL35" s="213"/>
      <c r="AM35" s="424" t="str">
        <f t="shared" ref="AM35:AM43" si="0">IF(AO35="","",AM34+1)</f>
        <v/>
      </c>
      <c r="AN35" s="424"/>
      <c r="AO35" s="423"/>
      <c r="AP35" s="423"/>
      <c r="AQ35" s="423"/>
      <c r="AR35" s="423"/>
      <c r="AS35" s="423"/>
      <c r="AT35" s="423"/>
      <c r="AU35" s="423"/>
      <c r="AV35" s="423"/>
      <c r="AW35" s="423"/>
      <c r="AX35" s="423"/>
      <c r="AY35" s="423"/>
      <c r="AZ35" s="423"/>
      <c r="BA35" s="423"/>
      <c r="BB35" s="423"/>
      <c r="BC35" s="423"/>
      <c r="BD35" s="213"/>
      <c r="BE35" s="424">
        <f t="shared" ref="BE35:BE43" si="1">IF(BG35="","",BE34+1)</f>
        <v>9</v>
      </c>
      <c r="BF35" s="424"/>
      <c r="BG35" s="423" t="str">
        <f>IF('各会計、関係団体の財政状況及び健全化判断比率'!B35="","",'各会計、関係団体の財政状況及び健全化判断比率'!B35)</f>
        <v>下水道事業特別会計</v>
      </c>
      <c r="BH35" s="423"/>
      <c r="BI35" s="423"/>
      <c r="BJ35" s="423"/>
      <c r="BK35" s="423"/>
      <c r="BL35" s="423"/>
      <c r="BM35" s="423"/>
      <c r="BN35" s="423"/>
      <c r="BO35" s="423"/>
      <c r="BP35" s="423"/>
      <c r="BQ35" s="423"/>
      <c r="BR35" s="423"/>
      <c r="BS35" s="423"/>
      <c r="BT35" s="423"/>
      <c r="BU35" s="423"/>
      <c r="BV35" s="213"/>
      <c r="BW35" s="424">
        <f t="shared" ref="BW35:BW43" si="2">IF(BY35="","",BW34+1)</f>
        <v>11</v>
      </c>
      <c r="BX35" s="424"/>
      <c r="BY35" s="423" t="str">
        <f>IF('各会計、関係団体の財政状況及び健全化判断比率'!B69="","",'各会計、関係団体の財政状況及び健全化判断比率'!B69)</f>
        <v>国民健康保険山城病院組合（介護老人保健施設事業会計）</v>
      </c>
      <c r="BZ35" s="423"/>
      <c r="CA35" s="423"/>
      <c r="CB35" s="423"/>
      <c r="CC35" s="423"/>
      <c r="CD35" s="423"/>
      <c r="CE35" s="423"/>
      <c r="CF35" s="423"/>
      <c r="CG35" s="423"/>
      <c r="CH35" s="423"/>
      <c r="CI35" s="423"/>
      <c r="CJ35" s="423"/>
      <c r="CK35" s="423"/>
      <c r="CL35" s="423"/>
      <c r="CM35" s="423"/>
      <c r="CN35" s="213"/>
      <c r="CO35" s="424">
        <f t="shared" ref="CO35:CO43" si="3">IF(CQ35="","",CO34+1)</f>
        <v>21</v>
      </c>
      <c r="CP35" s="424"/>
      <c r="CQ35" s="423" t="str">
        <f>IF('各会計、関係団体の財政状況及び健全化判断比率'!BS8="","",'各会計、関係団体の財政状況及び健全化判断比率'!BS8)</f>
        <v>アグリビジネス</v>
      </c>
      <c r="CR35" s="423"/>
      <c r="CS35" s="423"/>
      <c r="CT35" s="423"/>
      <c r="CU35" s="423"/>
      <c r="CV35" s="423"/>
      <c r="CW35" s="423"/>
      <c r="CX35" s="423"/>
      <c r="CY35" s="423"/>
      <c r="CZ35" s="423"/>
      <c r="DA35" s="423"/>
      <c r="DB35" s="423"/>
      <c r="DC35" s="423"/>
      <c r="DD35" s="423"/>
      <c r="DE35" s="423"/>
      <c r="DF35" s="210"/>
      <c r="DG35" s="425" t="str">
        <f>IF('各会計、関係団体の財政状況及び健全化判断比率'!BR8="","",'各会計、関係団体の財政状況及び健全化判断比率'!BR8)</f>
        <v/>
      </c>
      <c r="DH35" s="425"/>
      <c r="DI35" s="217"/>
      <c r="DJ35" s="185"/>
      <c r="DK35" s="185"/>
      <c r="DL35" s="185"/>
      <c r="DM35" s="185"/>
      <c r="DN35" s="185"/>
      <c r="DO35" s="185"/>
    </row>
    <row r="36" spans="1:119" ht="32.25" customHeight="1">
      <c r="A36" s="186"/>
      <c r="B36" s="212"/>
      <c r="C36" s="424" t="str">
        <f>IF(E36="","",C35+1)</f>
        <v/>
      </c>
      <c r="D36" s="424"/>
      <c r="E36" s="423" t="str">
        <f>IF('各会計、関係団体の財政状況及び健全化判断比率'!B9="","",'各会計、関係団体の財政状況及び健全化判断比率'!B9)</f>
        <v/>
      </c>
      <c r="F36" s="423"/>
      <c r="G36" s="423"/>
      <c r="H36" s="423"/>
      <c r="I36" s="423"/>
      <c r="J36" s="423"/>
      <c r="K36" s="423"/>
      <c r="L36" s="423"/>
      <c r="M36" s="423"/>
      <c r="N36" s="423"/>
      <c r="O36" s="423"/>
      <c r="P36" s="423"/>
      <c r="Q36" s="423"/>
      <c r="R36" s="423"/>
      <c r="S36" s="423"/>
      <c r="T36" s="213"/>
      <c r="U36" s="424">
        <f t="shared" ref="U36:U43" si="4">IF(W36="","",U35+1)</f>
        <v>4</v>
      </c>
      <c r="V36" s="424"/>
      <c r="W36" s="423" t="str">
        <f>IF('各会計、関係団体の財政状況及び健全化判断比率'!B30="","",'各会計、関係団体の財政状況及び健全化判断比率'!B30)</f>
        <v>介護保険特別会計（保険事業勘定）</v>
      </c>
      <c r="X36" s="423"/>
      <c r="Y36" s="423"/>
      <c r="Z36" s="423"/>
      <c r="AA36" s="423"/>
      <c r="AB36" s="423"/>
      <c r="AC36" s="423"/>
      <c r="AD36" s="423"/>
      <c r="AE36" s="423"/>
      <c r="AF36" s="423"/>
      <c r="AG36" s="423"/>
      <c r="AH36" s="423"/>
      <c r="AI36" s="423"/>
      <c r="AJ36" s="423"/>
      <c r="AK36" s="423"/>
      <c r="AL36" s="213"/>
      <c r="AM36" s="424" t="str">
        <f t="shared" si="0"/>
        <v/>
      </c>
      <c r="AN36" s="424"/>
      <c r="AO36" s="423"/>
      <c r="AP36" s="423"/>
      <c r="AQ36" s="423"/>
      <c r="AR36" s="423"/>
      <c r="AS36" s="423"/>
      <c r="AT36" s="423"/>
      <c r="AU36" s="423"/>
      <c r="AV36" s="423"/>
      <c r="AW36" s="423"/>
      <c r="AX36" s="423"/>
      <c r="AY36" s="423"/>
      <c r="AZ36" s="423"/>
      <c r="BA36" s="423"/>
      <c r="BB36" s="423"/>
      <c r="BC36" s="423"/>
      <c r="BD36" s="213"/>
      <c r="BE36" s="424" t="str">
        <f t="shared" si="1"/>
        <v/>
      </c>
      <c r="BF36" s="424"/>
      <c r="BG36" s="423"/>
      <c r="BH36" s="423"/>
      <c r="BI36" s="423"/>
      <c r="BJ36" s="423"/>
      <c r="BK36" s="423"/>
      <c r="BL36" s="423"/>
      <c r="BM36" s="423"/>
      <c r="BN36" s="423"/>
      <c r="BO36" s="423"/>
      <c r="BP36" s="423"/>
      <c r="BQ36" s="423"/>
      <c r="BR36" s="423"/>
      <c r="BS36" s="423"/>
      <c r="BT36" s="423"/>
      <c r="BU36" s="423"/>
      <c r="BV36" s="213"/>
      <c r="BW36" s="424">
        <f t="shared" si="2"/>
        <v>12</v>
      </c>
      <c r="BX36" s="424"/>
      <c r="BY36" s="423" t="str">
        <f>IF('各会計、関係団体の財政状況及び健全化判断比率'!B70="","",'各会計、関係団体の財政状況及び健全化判断比率'!B70)</f>
        <v>京都府市町村職員退職手当組合</v>
      </c>
      <c r="BZ36" s="423"/>
      <c r="CA36" s="423"/>
      <c r="CB36" s="423"/>
      <c r="CC36" s="423"/>
      <c r="CD36" s="423"/>
      <c r="CE36" s="423"/>
      <c r="CF36" s="423"/>
      <c r="CG36" s="423"/>
      <c r="CH36" s="423"/>
      <c r="CI36" s="423"/>
      <c r="CJ36" s="423"/>
      <c r="CK36" s="423"/>
      <c r="CL36" s="423"/>
      <c r="CM36" s="423"/>
      <c r="CN36" s="213"/>
      <c r="CO36" s="424" t="str">
        <f t="shared" si="3"/>
        <v/>
      </c>
      <c r="CP36" s="424"/>
      <c r="CQ36" s="423" t="str">
        <f>IF('各会計、関係団体の財政状況及び健全化判断比率'!BS9="","",'各会計、関係団体の財政状況及び健全化判断比率'!BS9)</f>
        <v/>
      </c>
      <c r="CR36" s="423"/>
      <c r="CS36" s="423"/>
      <c r="CT36" s="423"/>
      <c r="CU36" s="423"/>
      <c r="CV36" s="423"/>
      <c r="CW36" s="423"/>
      <c r="CX36" s="423"/>
      <c r="CY36" s="423"/>
      <c r="CZ36" s="423"/>
      <c r="DA36" s="423"/>
      <c r="DB36" s="423"/>
      <c r="DC36" s="423"/>
      <c r="DD36" s="423"/>
      <c r="DE36" s="423"/>
      <c r="DF36" s="210"/>
      <c r="DG36" s="425" t="str">
        <f>IF('各会計、関係団体の財政状況及び健全化判断比率'!BR9="","",'各会計、関係団体の財政状況及び健全化判断比率'!BR9)</f>
        <v/>
      </c>
      <c r="DH36" s="425"/>
      <c r="DI36" s="217"/>
      <c r="DJ36" s="185"/>
      <c r="DK36" s="185"/>
      <c r="DL36" s="185"/>
      <c r="DM36" s="185"/>
      <c r="DN36" s="185"/>
      <c r="DO36" s="185"/>
    </row>
    <row r="37" spans="1:119" ht="32.25" customHeight="1">
      <c r="A37" s="186"/>
      <c r="B37" s="212"/>
      <c r="C37" s="424" t="str">
        <f>IF(E37="","",C36+1)</f>
        <v/>
      </c>
      <c r="D37" s="424"/>
      <c r="E37" s="423" t="str">
        <f>IF('各会計、関係団体の財政状況及び健全化判断比率'!B10="","",'各会計、関係団体の財政状況及び健全化判断比率'!B10)</f>
        <v/>
      </c>
      <c r="F37" s="423"/>
      <c r="G37" s="423"/>
      <c r="H37" s="423"/>
      <c r="I37" s="423"/>
      <c r="J37" s="423"/>
      <c r="K37" s="423"/>
      <c r="L37" s="423"/>
      <c r="M37" s="423"/>
      <c r="N37" s="423"/>
      <c r="O37" s="423"/>
      <c r="P37" s="423"/>
      <c r="Q37" s="423"/>
      <c r="R37" s="423"/>
      <c r="S37" s="423"/>
      <c r="T37" s="213"/>
      <c r="U37" s="424">
        <f t="shared" si="4"/>
        <v>5</v>
      </c>
      <c r="V37" s="424"/>
      <c r="W37" s="423" t="str">
        <f>IF('各会計、関係団体の財政状況及び健全化判断比率'!B31="","",'各会計、関係団体の財政状況及び健全化判断比率'!B31)</f>
        <v>介護保険特別会計（サービス事業勘定）</v>
      </c>
      <c r="X37" s="423"/>
      <c r="Y37" s="423"/>
      <c r="Z37" s="423"/>
      <c r="AA37" s="423"/>
      <c r="AB37" s="423"/>
      <c r="AC37" s="423"/>
      <c r="AD37" s="423"/>
      <c r="AE37" s="423"/>
      <c r="AF37" s="423"/>
      <c r="AG37" s="423"/>
      <c r="AH37" s="423"/>
      <c r="AI37" s="423"/>
      <c r="AJ37" s="423"/>
      <c r="AK37" s="423"/>
      <c r="AL37" s="213"/>
      <c r="AM37" s="424" t="str">
        <f t="shared" si="0"/>
        <v/>
      </c>
      <c r="AN37" s="424"/>
      <c r="AO37" s="423"/>
      <c r="AP37" s="423"/>
      <c r="AQ37" s="423"/>
      <c r="AR37" s="423"/>
      <c r="AS37" s="423"/>
      <c r="AT37" s="423"/>
      <c r="AU37" s="423"/>
      <c r="AV37" s="423"/>
      <c r="AW37" s="423"/>
      <c r="AX37" s="423"/>
      <c r="AY37" s="423"/>
      <c r="AZ37" s="423"/>
      <c r="BA37" s="423"/>
      <c r="BB37" s="423"/>
      <c r="BC37" s="423"/>
      <c r="BD37" s="213"/>
      <c r="BE37" s="424" t="str">
        <f t="shared" si="1"/>
        <v/>
      </c>
      <c r="BF37" s="424"/>
      <c r="BG37" s="423"/>
      <c r="BH37" s="423"/>
      <c r="BI37" s="423"/>
      <c r="BJ37" s="423"/>
      <c r="BK37" s="423"/>
      <c r="BL37" s="423"/>
      <c r="BM37" s="423"/>
      <c r="BN37" s="423"/>
      <c r="BO37" s="423"/>
      <c r="BP37" s="423"/>
      <c r="BQ37" s="423"/>
      <c r="BR37" s="423"/>
      <c r="BS37" s="423"/>
      <c r="BT37" s="423"/>
      <c r="BU37" s="423"/>
      <c r="BV37" s="213"/>
      <c r="BW37" s="424">
        <f t="shared" si="2"/>
        <v>13</v>
      </c>
      <c r="BX37" s="424"/>
      <c r="BY37" s="423" t="str">
        <f>IF('各会計、関係団体の財政状況及び健全化判断比率'!B71="","",'各会計、関係団体の財政状況及び健全化判断比率'!B71)</f>
        <v>京都府市町村議会議員公務災害補償等組合</v>
      </c>
      <c r="BZ37" s="423"/>
      <c r="CA37" s="423"/>
      <c r="CB37" s="423"/>
      <c r="CC37" s="423"/>
      <c r="CD37" s="423"/>
      <c r="CE37" s="423"/>
      <c r="CF37" s="423"/>
      <c r="CG37" s="423"/>
      <c r="CH37" s="423"/>
      <c r="CI37" s="423"/>
      <c r="CJ37" s="423"/>
      <c r="CK37" s="423"/>
      <c r="CL37" s="423"/>
      <c r="CM37" s="423"/>
      <c r="CN37" s="213"/>
      <c r="CO37" s="424" t="str">
        <f t="shared" si="3"/>
        <v/>
      </c>
      <c r="CP37" s="424"/>
      <c r="CQ37" s="423" t="str">
        <f>IF('各会計、関係団体の財政状況及び健全化判断比率'!BS10="","",'各会計、関係団体の財政状況及び健全化判断比率'!BS10)</f>
        <v/>
      </c>
      <c r="CR37" s="423"/>
      <c r="CS37" s="423"/>
      <c r="CT37" s="423"/>
      <c r="CU37" s="423"/>
      <c r="CV37" s="423"/>
      <c r="CW37" s="423"/>
      <c r="CX37" s="423"/>
      <c r="CY37" s="423"/>
      <c r="CZ37" s="423"/>
      <c r="DA37" s="423"/>
      <c r="DB37" s="423"/>
      <c r="DC37" s="423"/>
      <c r="DD37" s="423"/>
      <c r="DE37" s="423"/>
      <c r="DF37" s="210"/>
      <c r="DG37" s="425" t="str">
        <f>IF('各会計、関係団体の財政状況及び健全化判断比率'!BR10="","",'各会計、関係団体の財政状況及び健全化判断比率'!BR10)</f>
        <v/>
      </c>
      <c r="DH37" s="425"/>
      <c r="DI37" s="217"/>
      <c r="DJ37" s="185"/>
      <c r="DK37" s="185"/>
      <c r="DL37" s="185"/>
      <c r="DM37" s="185"/>
      <c r="DN37" s="185"/>
      <c r="DO37" s="185"/>
    </row>
    <row r="38" spans="1:119" ht="32.25" customHeight="1">
      <c r="A38" s="186"/>
      <c r="B38" s="212"/>
      <c r="C38" s="424" t="str">
        <f t="shared" ref="C38:C43" si="5">IF(E38="","",C37+1)</f>
        <v/>
      </c>
      <c r="D38" s="424"/>
      <c r="E38" s="423" t="str">
        <f>IF('各会計、関係団体の財政状況及び健全化判断比率'!B11="","",'各会計、関係団体の財政状況及び健全化判断比率'!B11)</f>
        <v/>
      </c>
      <c r="F38" s="423"/>
      <c r="G38" s="423"/>
      <c r="H38" s="423"/>
      <c r="I38" s="423"/>
      <c r="J38" s="423"/>
      <c r="K38" s="423"/>
      <c r="L38" s="423"/>
      <c r="M38" s="423"/>
      <c r="N38" s="423"/>
      <c r="O38" s="423"/>
      <c r="P38" s="423"/>
      <c r="Q38" s="423"/>
      <c r="R38" s="423"/>
      <c r="S38" s="423"/>
      <c r="T38" s="213"/>
      <c r="U38" s="424">
        <f t="shared" si="4"/>
        <v>6</v>
      </c>
      <c r="V38" s="424"/>
      <c r="W38" s="423" t="str">
        <f>IF('各会計、関係団体の財政状況及び健全化判断比率'!B32="","",'各会計、関係団体の財政状況及び健全化判断比率'!B32)</f>
        <v>後期高齢者医療事業</v>
      </c>
      <c r="X38" s="423"/>
      <c r="Y38" s="423"/>
      <c r="Z38" s="423"/>
      <c r="AA38" s="423"/>
      <c r="AB38" s="423"/>
      <c r="AC38" s="423"/>
      <c r="AD38" s="423"/>
      <c r="AE38" s="423"/>
      <c r="AF38" s="423"/>
      <c r="AG38" s="423"/>
      <c r="AH38" s="423"/>
      <c r="AI38" s="423"/>
      <c r="AJ38" s="423"/>
      <c r="AK38" s="423"/>
      <c r="AL38" s="213"/>
      <c r="AM38" s="424" t="str">
        <f t="shared" si="0"/>
        <v/>
      </c>
      <c r="AN38" s="424"/>
      <c r="AO38" s="423"/>
      <c r="AP38" s="423"/>
      <c r="AQ38" s="423"/>
      <c r="AR38" s="423"/>
      <c r="AS38" s="423"/>
      <c r="AT38" s="423"/>
      <c r="AU38" s="423"/>
      <c r="AV38" s="423"/>
      <c r="AW38" s="423"/>
      <c r="AX38" s="423"/>
      <c r="AY38" s="423"/>
      <c r="AZ38" s="423"/>
      <c r="BA38" s="423"/>
      <c r="BB38" s="423"/>
      <c r="BC38" s="423"/>
      <c r="BD38" s="213"/>
      <c r="BE38" s="424" t="str">
        <f t="shared" si="1"/>
        <v/>
      </c>
      <c r="BF38" s="424"/>
      <c r="BG38" s="423"/>
      <c r="BH38" s="423"/>
      <c r="BI38" s="423"/>
      <c r="BJ38" s="423"/>
      <c r="BK38" s="423"/>
      <c r="BL38" s="423"/>
      <c r="BM38" s="423"/>
      <c r="BN38" s="423"/>
      <c r="BO38" s="423"/>
      <c r="BP38" s="423"/>
      <c r="BQ38" s="423"/>
      <c r="BR38" s="423"/>
      <c r="BS38" s="423"/>
      <c r="BT38" s="423"/>
      <c r="BU38" s="423"/>
      <c r="BV38" s="213"/>
      <c r="BW38" s="424">
        <f t="shared" si="2"/>
        <v>14</v>
      </c>
      <c r="BX38" s="424"/>
      <c r="BY38" s="423" t="str">
        <f>IF('各会計、関係団体の財政状況及び健全化判断比率'!B72="","",'各会計、関係団体の財政状況及び健全化判断比率'!B72)</f>
        <v>相楽中部消防組合</v>
      </c>
      <c r="BZ38" s="423"/>
      <c r="CA38" s="423"/>
      <c r="CB38" s="423"/>
      <c r="CC38" s="423"/>
      <c r="CD38" s="423"/>
      <c r="CE38" s="423"/>
      <c r="CF38" s="423"/>
      <c r="CG38" s="423"/>
      <c r="CH38" s="423"/>
      <c r="CI38" s="423"/>
      <c r="CJ38" s="423"/>
      <c r="CK38" s="423"/>
      <c r="CL38" s="423"/>
      <c r="CM38" s="423"/>
      <c r="CN38" s="213"/>
      <c r="CO38" s="424" t="str">
        <f t="shared" si="3"/>
        <v/>
      </c>
      <c r="CP38" s="424"/>
      <c r="CQ38" s="423" t="str">
        <f>IF('各会計、関係団体の財政状況及び健全化判断比率'!BS11="","",'各会計、関係団体の財政状況及び健全化判断比率'!BS11)</f>
        <v/>
      </c>
      <c r="CR38" s="423"/>
      <c r="CS38" s="423"/>
      <c r="CT38" s="423"/>
      <c r="CU38" s="423"/>
      <c r="CV38" s="423"/>
      <c r="CW38" s="423"/>
      <c r="CX38" s="423"/>
      <c r="CY38" s="423"/>
      <c r="CZ38" s="423"/>
      <c r="DA38" s="423"/>
      <c r="DB38" s="423"/>
      <c r="DC38" s="423"/>
      <c r="DD38" s="423"/>
      <c r="DE38" s="423"/>
      <c r="DF38" s="210"/>
      <c r="DG38" s="425" t="str">
        <f>IF('各会計、関係団体の財政状況及び健全化判断比率'!BR11="","",'各会計、関係団体の財政状況及び健全化判断比率'!BR11)</f>
        <v/>
      </c>
      <c r="DH38" s="425"/>
      <c r="DI38" s="217"/>
      <c r="DJ38" s="185"/>
      <c r="DK38" s="185"/>
      <c r="DL38" s="185"/>
      <c r="DM38" s="185"/>
      <c r="DN38" s="185"/>
      <c r="DO38" s="185"/>
    </row>
    <row r="39" spans="1:119" ht="32.25" customHeight="1">
      <c r="A39" s="186"/>
      <c r="B39" s="212"/>
      <c r="C39" s="424" t="str">
        <f t="shared" si="5"/>
        <v/>
      </c>
      <c r="D39" s="424"/>
      <c r="E39" s="423" t="str">
        <f>IF('各会計、関係団体の財政状況及び健全化判断比率'!B12="","",'各会計、関係団体の財政状況及び健全化判断比率'!B12)</f>
        <v/>
      </c>
      <c r="F39" s="423"/>
      <c r="G39" s="423"/>
      <c r="H39" s="423"/>
      <c r="I39" s="423"/>
      <c r="J39" s="423"/>
      <c r="K39" s="423"/>
      <c r="L39" s="423"/>
      <c r="M39" s="423"/>
      <c r="N39" s="423"/>
      <c r="O39" s="423"/>
      <c r="P39" s="423"/>
      <c r="Q39" s="423"/>
      <c r="R39" s="423"/>
      <c r="S39" s="423"/>
      <c r="T39" s="213"/>
      <c r="U39" s="424">
        <f t="shared" si="4"/>
        <v>7</v>
      </c>
      <c r="V39" s="424"/>
      <c r="W39" s="423" t="str">
        <f>IF('各会計、関係団体の財政状況及び健全化判断比率'!B33="","",'各会計、関係団体の財政状況及び健全化判断比率'!B33)</f>
        <v>和束町訪問看護ステーション</v>
      </c>
      <c r="X39" s="423"/>
      <c r="Y39" s="423"/>
      <c r="Z39" s="423"/>
      <c r="AA39" s="423"/>
      <c r="AB39" s="423"/>
      <c r="AC39" s="423"/>
      <c r="AD39" s="423"/>
      <c r="AE39" s="423"/>
      <c r="AF39" s="423"/>
      <c r="AG39" s="423"/>
      <c r="AH39" s="423"/>
      <c r="AI39" s="423"/>
      <c r="AJ39" s="423"/>
      <c r="AK39" s="423"/>
      <c r="AL39" s="213"/>
      <c r="AM39" s="424" t="str">
        <f t="shared" si="0"/>
        <v/>
      </c>
      <c r="AN39" s="424"/>
      <c r="AO39" s="423"/>
      <c r="AP39" s="423"/>
      <c r="AQ39" s="423"/>
      <c r="AR39" s="423"/>
      <c r="AS39" s="423"/>
      <c r="AT39" s="423"/>
      <c r="AU39" s="423"/>
      <c r="AV39" s="423"/>
      <c r="AW39" s="423"/>
      <c r="AX39" s="423"/>
      <c r="AY39" s="423"/>
      <c r="AZ39" s="423"/>
      <c r="BA39" s="423"/>
      <c r="BB39" s="423"/>
      <c r="BC39" s="423"/>
      <c r="BD39" s="213"/>
      <c r="BE39" s="424" t="str">
        <f t="shared" si="1"/>
        <v/>
      </c>
      <c r="BF39" s="424"/>
      <c r="BG39" s="423"/>
      <c r="BH39" s="423"/>
      <c r="BI39" s="423"/>
      <c r="BJ39" s="423"/>
      <c r="BK39" s="423"/>
      <c r="BL39" s="423"/>
      <c r="BM39" s="423"/>
      <c r="BN39" s="423"/>
      <c r="BO39" s="423"/>
      <c r="BP39" s="423"/>
      <c r="BQ39" s="423"/>
      <c r="BR39" s="423"/>
      <c r="BS39" s="423"/>
      <c r="BT39" s="423"/>
      <c r="BU39" s="423"/>
      <c r="BV39" s="213"/>
      <c r="BW39" s="424">
        <f t="shared" si="2"/>
        <v>15</v>
      </c>
      <c r="BX39" s="424"/>
      <c r="BY39" s="423" t="str">
        <f>IF('各会計、関係団体の財政状況及び健全化判断比率'!B73="","",'各会計、関係団体の財政状況及び健全化判断比率'!B73)</f>
        <v>相楽郡広域事務組合（一般会計）</v>
      </c>
      <c r="BZ39" s="423"/>
      <c r="CA39" s="423"/>
      <c r="CB39" s="423"/>
      <c r="CC39" s="423"/>
      <c r="CD39" s="423"/>
      <c r="CE39" s="423"/>
      <c r="CF39" s="423"/>
      <c r="CG39" s="423"/>
      <c r="CH39" s="423"/>
      <c r="CI39" s="423"/>
      <c r="CJ39" s="423"/>
      <c r="CK39" s="423"/>
      <c r="CL39" s="423"/>
      <c r="CM39" s="423"/>
      <c r="CN39" s="213"/>
      <c r="CO39" s="424" t="str">
        <f t="shared" si="3"/>
        <v/>
      </c>
      <c r="CP39" s="424"/>
      <c r="CQ39" s="423" t="str">
        <f>IF('各会計、関係団体の財政状況及び健全化判断比率'!BS12="","",'各会計、関係団体の財政状況及び健全化判断比率'!BS12)</f>
        <v/>
      </c>
      <c r="CR39" s="423"/>
      <c r="CS39" s="423"/>
      <c r="CT39" s="423"/>
      <c r="CU39" s="423"/>
      <c r="CV39" s="423"/>
      <c r="CW39" s="423"/>
      <c r="CX39" s="423"/>
      <c r="CY39" s="423"/>
      <c r="CZ39" s="423"/>
      <c r="DA39" s="423"/>
      <c r="DB39" s="423"/>
      <c r="DC39" s="423"/>
      <c r="DD39" s="423"/>
      <c r="DE39" s="423"/>
      <c r="DF39" s="210"/>
      <c r="DG39" s="425" t="str">
        <f>IF('各会計、関係団体の財政状況及び健全化判断比率'!BR12="","",'各会計、関係団体の財政状況及び健全化判断比率'!BR12)</f>
        <v/>
      </c>
      <c r="DH39" s="425"/>
      <c r="DI39" s="217"/>
      <c r="DJ39" s="185"/>
      <c r="DK39" s="185"/>
      <c r="DL39" s="185"/>
      <c r="DM39" s="185"/>
      <c r="DN39" s="185"/>
      <c r="DO39" s="185"/>
    </row>
    <row r="40" spans="1:119" ht="32.25" customHeight="1">
      <c r="A40" s="186"/>
      <c r="B40" s="212"/>
      <c r="C40" s="424" t="str">
        <f t="shared" si="5"/>
        <v/>
      </c>
      <c r="D40" s="424"/>
      <c r="E40" s="423" t="str">
        <f>IF('各会計、関係団体の財政状況及び健全化判断比率'!B13="","",'各会計、関係団体の財政状況及び健全化判断比率'!B13)</f>
        <v/>
      </c>
      <c r="F40" s="423"/>
      <c r="G40" s="423"/>
      <c r="H40" s="423"/>
      <c r="I40" s="423"/>
      <c r="J40" s="423"/>
      <c r="K40" s="423"/>
      <c r="L40" s="423"/>
      <c r="M40" s="423"/>
      <c r="N40" s="423"/>
      <c r="O40" s="423"/>
      <c r="P40" s="423"/>
      <c r="Q40" s="423"/>
      <c r="R40" s="423"/>
      <c r="S40" s="423"/>
      <c r="T40" s="213"/>
      <c r="U40" s="424" t="str">
        <f t="shared" si="4"/>
        <v/>
      </c>
      <c r="V40" s="424"/>
      <c r="W40" s="423"/>
      <c r="X40" s="423"/>
      <c r="Y40" s="423"/>
      <c r="Z40" s="423"/>
      <c r="AA40" s="423"/>
      <c r="AB40" s="423"/>
      <c r="AC40" s="423"/>
      <c r="AD40" s="423"/>
      <c r="AE40" s="423"/>
      <c r="AF40" s="423"/>
      <c r="AG40" s="423"/>
      <c r="AH40" s="423"/>
      <c r="AI40" s="423"/>
      <c r="AJ40" s="423"/>
      <c r="AK40" s="423"/>
      <c r="AL40" s="213"/>
      <c r="AM40" s="424" t="str">
        <f t="shared" si="0"/>
        <v/>
      </c>
      <c r="AN40" s="424"/>
      <c r="AO40" s="423"/>
      <c r="AP40" s="423"/>
      <c r="AQ40" s="423"/>
      <c r="AR40" s="423"/>
      <c r="AS40" s="423"/>
      <c r="AT40" s="423"/>
      <c r="AU40" s="423"/>
      <c r="AV40" s="423"/>
      <c r="AW40" s="423"/>
      <c r="AX40" s="423"/>
      <c r="AY40" s="423"/>
      <c r="AZ40" s="423"/>
      <c r="BA40" s="423"/>
      <c r="BB40" s="423"/>
      <c r="BC40" s="423"/>
      <c r="BD40" s="213"/>
      <c r="BE40" s="424" t="str">
        <f t="shared" si="1"/>
        <v/>
      </c>
      <c r="BF40" s="424"/>
      <c r="BG40" s="423"/>
      <c r="BH40" s="423"/>
      <c r="BI40" s="423"/>
      <c r="BJ40" s="423"/>
      <c r="BK40" s="423"/>
      <c r="BL40" s="423"/>
      <c r="BM40" s="423"/>
      <c r="BN40" s="423"/>
      <c r="BO40" s="423"/>
      <c r="BP40" s="423"/>
      <c r="BQ40" s="423"/>
      <c r="BR40" s="423"/>
      <c r="BS40" s="423"/>
      <c r="BT40" s="423"/>
      <c r="BU40" s="423"/>
      <c r="BV40" s="213"/>
      <c r="BW40" s="424">
        <f t="shared" si="2"/>
        <v>16</v>
      </c>
      <c r="BX40" s="424"/>
      <c r="BY40" s="423" t="str">
        <f>IF('各会計、関係団体の財政状況及び健全化判断比率'!B74="","",'各会計、関係団体の財政状況及び健全化判断比率'!B74)</f>
        <v>相楽郡広域事務組合（相楽地区ふるさと市町村圏振興事業特別会計）</v>
      </c>
      <c r="BZ40" s="423"/>
      <c r="CA40" s="423"/>
      <c r="CB40" s="423"/>
      <c r="CC40" s="423"/>
      <c r="CD40" s="423"/>
      <c r="CE40" s="423"/>
      <c r="CF40" s="423"/>
      <c r="CG40" s="423"/>
      <c r="CH40" s="423"/>
      <c r="CI40" s="423"/>
      <c r="CJ40" s="423"/>
      <c r="CK40" s="423"/>
      <c r="CL40" s="423"/>
      <c r="CM40" s="423"/>
      <c r="CN40" s="213"/>
      <c r="CO40" s="424" t="str">
        <f t="shared" si="3"/>
        <v/>
      </c>
      <c r="CP40" s="424"/>
      <c r="CQ40" s="423" t="str">
        <f>IF('各会計、関係団体の財政状況及び健全化判断比率'!BS13="","",'各会計、関係団体の財政状況及び健全化判断比率'!BS13)</f>
        <v/>
      </c>
      <c r="CR40" s="423"/>
      <c r="CS40" s="423"/>
      <c r="CT40" s="423"/>
      <c r="CU40" s="423"/>
      <c r="CV40" s="423"/>
      <c r="CW40" s="423"/>
      <c r="CX40" s="423"/>
      <c r="CY40" s="423"/>
      <c r="CZ40" s="423"/>
      <c r="DA40" s="423"/>
      <c r="DB40" s="423"/>
      <c r="DC40" s="423"/>
      <c r="DD40" s="423"/>
      <c r="DE40" s="423"/>
      <c r="DF40" s="210"/>
      <c r="DG40" s="425" t="str">
        <f>IF('各会計、関係団体の財政状況及び健全化判断比率'!BR13="","",'各会計、関係団体の財政状況及び健全化判断比率'!BR13)</f>
        <v/>
      </c>
      <c r="DH40" s="425"/>
      <c r="DI40" s="217"/>
      <c r="DJ40" s="185"/>
      <c r="DK40" s="185"/>
      <c r="DL40" s="185"/>
      <c r="DM40" s="185"/>
      <c r="DN40" s="185"/>
      <c r="DO40" s="185"/>
    </row>
    <row r="41" spans="1:119" ht="32.25" customHeight="1">
      <c r="A41" s="186"/>
      <c r="B41" s="212"/>
      <c r="C41" s="424" t="str">
        <f t="shared" si="5"/>
        <v/>
      </c>
      <c r="D41" s="424"/>
      <c r="E41" s="423" t="str">
        <f>IF('各会計、関係団体の財政状況及び健全化判断比率'!B14="","",'各会計、関係団体の財政状況及び健全化判断比率'!B14)</f>
        <v/>
      </c>
      <c r="F41" s="423"/>
      <c r="G41" s="423"/>
      <c r="H41" s="423"/>
      <c r="I41" s="423"/>
      <c r="J41" s="423"/>
      <c r="K41" s="423"/>
      <c r="L41" s="423"/>
      <c r="M41" s="423"/>
      <c r="N41" s="423"/>
      <c r="O41" s="423"/>
      <c r="P41" s="423"/>
      <c r="Q41" s="423"/>
      <c r="R41" s="423"/>
      <c r="S41" s="423"/>
      <c r="T41" s="213"/>
      <c r="U41" s="424" t="str">
        <f t="shared" si="4"/>
        <v/>
      </c>
      <c r="V41" s="424"/>
      <c r="W41" s="423"/>
      <c r="X41" s="423"/>
      <c r="Y41" s="423"/>
      <c r="Z41" s="423"/>
      <c r="AA41" s="423"/>
      <c r="AB41" s="423"/>
      <c r="AC41" s="423"/>
      <c r="AD41" s="423"/>
      <c r="AE41" s="423"/>
      <c r="AF41" s="423"/>
      <c r="AG41" s="423"/>
      <c r="AH41" s="423"/>
      <c r="AI41" s="423"/>
      <c r="AJ41" s="423"/>
      <c r="AK41" s="423"/>
      <c r="AL41" s="213"/>
      <c r="AM41" s="424" t="str">
        <f t="shared" si="0"/>
        <v/>
      </c>
      <c r="AN41" s="424"/>
      <c r="AO41" s="423"/>
      <c r="AP41" s="423"/>
      <c r="AQ41" s="423"/>
      <c r="AR41" s="423"/>
      <c r="AS41" s="423"/>
      <c r="AT41" s="423"/>
      <c r="AU41" s="423"/>
      <c r="AV41" s="423"/>
      <c r="AW41" s="423"/>
      <c r="AX41" s="423"/>
      <c r="AY41" s="423"/>
      <c r="AZ41" s="423"/>
      <c r="BA41" s="423"/>
      <c r="BB41" s="423"/>
      <c r="BC41" s="423"/>
      <c r="BD41" s="213"/>
      <c r="BE41" s="424" t="str">
        <f t="shared" si="1"/>
        <v/>
      </c>
      <c r="BF41" s="424"/>
      <c r="BG41" s="423"/>
      <c r="BH41" s="423"/>
      <c r="BI41" s="423"/>
      <c r="BJ41" s="423"/>
      <c r="BK41" s="423"/>
      <c r="BL41" s="423"/>
      <c r="BM41" s="423"/>
      <c r="BN41" s="423"/>
      <c r="BO41" s="423"/>
      <c r="BP41" s="423"/>
      <c r="BQ41" s="423"/>
      <c r="BR41" s="423"/>
      <c r="BS41" s="423"/>
      <c r="BT41" s="423"/>
      <c r="BU41" s="423"/>
      <c r="BV41" s="213"/>
      <c r="BW41" s="424">
        <f t="shared" si="2"/>
        <v>17</v>
      </c>
      <c r="BX41" s="424"/>
      <c r="BY41" s="423" t="str">
        <f>IF('各会計、関係団体の財政状況及び健全化判断比率'!B75="","",'各会計、関係団体の財政状況及び健全化判断比率'!B75)</f>
        <v>京都府自治会館管理組合</v>
      </c>
      <c r="BZ41" s="423"/>
      <c r="CA41" s="423"/>
      <c r="CB41" s="423"/>
      <c r="CC41" s="423"/>
      <c r="CD41" s="423"/>
      <c r="CE41" s="423"/>
      <c r="CF41" s="423"/>
      <c r="CG41" s="423"/>
      <c r="CH41" s="423"/>
      <c r="CI41" s="423"/>
      <c r="CJ41" s="423"/>
      <c r="CK41" s="423"/>
      <c r="CL41" s="423"/>
      <c r="CM41" s="423"/>
      <c r="CN41" s="213"/>
      <c r="CO41" s="424" t="str">
        <f t="shared" si="3"/>
        <v/>
      </c>
      <c r="CP41" s="424"/>
      <c r="CQ41" s="423" t="str">
        <f>IF('各会計、関係団体の財政状況及び健全化判断比率'!BS14="","",'各会計、関係団体の財政状況及び健全化判断比率'!BS14)</f>
        <v/>
      </c>
      <c r="CR41" s="423"/>
      <c r="CS41" s="423"/>
      <c r="CT41" s="423"/>
      <c r="CU41" s="423"/>
      <c r="CV41" s="423"/>
      <c r="CW41" s="423"/>
      <c r="CX41" s="423"/>
      <c r="CY41" s="423"/>
      <c r="CZ41" s="423"/>
      <c r="DA41" s="423"/>
      <c r="DB41" s="423"/>
      <c r="DC41" s="423"/>
      <c r="DD41" s="423"/>
      <c r="DE41" s="423"/>
      <c r="DF41" s="210"/>
      <c r="DG41" s="425" t="str">
        <f>IF('各会計、関係団体の財政状況及び健全化判断比率'!BR14="","",'各会計、関係団体の財政状況及び健全化判断比率'!BR14)</f>
        <v/>
      </c>
      <c r="DH41" s="425"/>
      <c r="DI41" s="217"/>
      <c r="DJ41" s="185"/>
      <c r="DK41" s="185"/>
      <c r="DL41" s="185"/>
      <c r="DM41" s="185"/>
      <c r="DN41" s="185"/>
      <c r="DO41" s="185"/>
    </row>
    <row r="42" spans="1:119" ht="32.25" customHeight="1">
      <c r="A42" s="185"/>
      <c r="B42" s="212"/>
      <c r="C42" s="424" t="str">
        <f t="shared" si="5"/>
        <v/>
      </c>
      <c r="D42" s="424"/>
      <c r="E42" s="423" t="str">
        <f>IF('各会計、関係団体の財政状況及び健全化判断比率'!B15="","",'各会計、関係団体の財政状況及び健全化判断比率'!B15)</f>
        <v/>
      </c>
      <c r="F42" s="423"/>
      <c r="G42" s="423"/>
      <c r="H42" s="423"/>
      <c r="I42" s="423"/>
      <c r="J42" s="423"/>
      <c r="K42" s="423"/>
      <c r="L42" s="423"/>
      <c r="M42" s="423"/>
      <c r="N42" s="423"/>
      <c r="O42" s="423"/>
      <c r="P42" s="423"/>
      <c r="Q42" s="423"/>
      <c r="R42" s="423"/>
      <c r="S42" s="423"/>
      <c r="T42" s="213"/>
      <c r="U42" s="424" t="str">
        <f t="shared" si="4"/>
        <v/>
      </c>
      <c r="V42" s="424"/>
      <c r="W42" s="423"/>
      <c r="X42" s="423"/>
      <c r="Y42" s="423"/>
      <c r="Z42" s="423"/>
      <c r="AA42" s="423"/>
      <c r="AB42" s="423"/>
      <c r="AC42" s="423"/>
      <c r="AD42" s="423"/>
      <c r="AE42" s="423"/>
      <c r="AF42" s="423"/>
      <c r="AG42" s="423"/>
      <c r="AH42" s="423"/>
      <c r="AI42" s="423"/>
      <c r="AJ42" s="423"/>
      <c r="AK42" s="423"/>
      <c r="AL42" s="213"/>
      <c r="AM42" s="424" t="str">
        <f t="shared" si="0"/>
        <v/>
      </c>
      <c r="AN42" s="424"/>
      <c r="AO42" s="423"/>
      <c r="AP42" s="423"/>
      <c r="AQ42" s="423"/>
      <c r="AR42" s="423"/>
      <c r="AS42" s="423"/>
      <c r="AT42" s="423"/>
      <c r="AU42" s="423"/>
      <c r="AV42" s="423"/>
      <c r="AW42" s="423"/>
      <c r="AX42" s="423"/>
      <c r="AY42" s="423"/>
      <c r="AZ42" s="423"/>
      <c r="BA42" s="423"/>
      <c r="BB42" s="423"/>
      <c r="BC42" s="423"/>
      <c r="BD42" s="213"/>
      <c r="BE42" s="424" t="str">
        <f t="shared" si="1"/>
        <v/>
      </c>
      <c r="BF42" s="424"/>
      <c r="BG42" s="423"/>
      <c r="BH42" s="423"/>
      <c r="BI42" s="423"/>
      <c r="BJ42" s="423"/>
      <c r="BK42" s="423"/>
      <c r="BL42" s="423"/>
      <c r="BM42" s="423"/>
      <c r="BN42" s="423"/>
      <c r="BO42" s="423"/>
      <c r="BP42" s="423"/>
      <c r="BQ42" s="423"/>
      <c r="BR42" s="423"/>
      <c r="BS42" s="423"/>
      <c r="BT42" s="423"/>
      <c r="BU42" s="423"/>
      <c r="BV42" s="213"/>
      <c r="BW42" s="424">
        <f t="shared" si="2"/>
        <v>18</v>
      </c>
      <c r="BX42" s="424"/>
      <c r="BY42" s="423" t="str">
        <f>IF('各会計、関係団体の財政状況及び健全化判断比率'!B76="","",'各会計、関係団体の財政状況及び健全化判断比率'!B76)</f>
        <v>京都府住宅新築資金等貸付事業管理組合（一般会計）</v>
      </c>
      <c r="BZ42" s="423"/>
      <c r="CA42" s="423"/>
      <c r="CB42" s="423"/>
      <c r="CC42" s="423"/>
      <c r="CD42" s="423"/>
      <c r="CE42" s="423"/>
      <c r="CF42" s="423"/>
      <c r="CG42" s="423"/>
      <c r="CH42" s="423"/>
      <c r="CI42" s="423"/>
      <c r="CJ42" s="423"/>
      <c r="CK42" s="423"/>
      <c r="CL42" s="423"/>
      <c r="CM42" s="423"/>
      <c r="CN42" s="213"/>
      <c r="CO42" s="424" t="str">
        <f t="shared" si="3"/>
        <v/>
      </c>
      <c r="CP42" s="424"/>
      <c r="CQ42" s="423" t="str">
        <f>IF('各会計、関係団体の財政状況及び健全化判断比率'!BS15="","",'各会計、関係団体の財政状況及び健全化判断比率'!BS15)</f>
        <v/>
      </c>
      <c r="CR42" s="423"/>
      <c r="CS42" s="423"/>
      <c r="CT42" s="423"/>
      <c r="CU42" s="423"/>
      <c r="CV42" s="423"/>
      <c r="CW42" s="423"/>
      <c r="CX42" s="423"/>
      <c r="CY42" s="423"/>
      <c r="CZ42" s="423"/>
      <c r="DA42" s="423"/>
      <c r="DB42" s="423"/>
      <c r="DC42" s="423"/>
      <c r="DD42" s="423"/>
      <c r="DE42" s="423"/>
      <c r="DF42" s="210"/>
      <c r="DG42" s="425" t="str">
        <f>IF('各会計、関係団体の財政状況及び健全化判断比率'!BR15="","",'各会計、関係団体の財政状況及び健全化判断比率'!BR15)</f>
        <v/>
      </c>
      <c r="DH42" s="425"/>
      <c r="DI42" s="217"/>
      <c r="DJ42" s="185"/>
      <c r="DK42" s="185"/>
      <c r="DL42" s="185"/>
      <c r="DM42" s="185"/>
      <c r="DN42" s="185"/>
      <c r="DO42" s="185"/>
    </row>
    <row r="43" spans="1:119" ht="32.25" customHeight="1">
      <c r="A43" s="185"/>
      <c r="B43" s="212"/>
      <c r="C43" s="424" t="str">
        <f t="shared" si="5"/>
        <v/>
      </c>
      <c r="D43" s="424"/>
      <c r="E43" s="423" t="str">
        <f>IF('各会計、関係団体の財政状況及び健全化判断比率'!B16="","",'各会計、関係団体の財政状況及び健全化判断比率'!B16)</f>
        <v/>
      </c>
      <c r="F43" s="423"/>
      <c r="G43" s="423"/>
      <c r="H43" s="423"/>
      <c r="I43" s="423"/>
      <c r="J43" s="423"/>
      <c r="K43" s="423"/>
      <c r="L43" s="423"/>
      <c r="M43" s="423"/>
      <c r="N43" s="423"/>
      <c r="O43" s="423"/>
      <c r="P43" s="423"/>
      <c r="Q43" s="423"/>
      <c r="R43" s="423"/>
      <c r="S43" s="423"/>
      <c r="T43" s="213"/>
      <c r="U43" s="424" t="str">
        <f t="shared" si="4"/>
        <v/>
      </c>
      <c r="V43" s="424"/>
      <c r="W43" s="423"/>
      <c r="X43" s="423"/>
      <c r="Y43" s="423"/>
      <c r="Z43" s="423"/>
      <c r="AA43" s="423"/>
      <c r="AB43" s="423"/>
      <c r="AC43" s="423"/>
      <c r="AD43" s="423"/>
      <c r="AE43" s="423"/>
      <c r="AF43" s="423"/>
      <c r="AG43" s="423"/>
      <c r="AH43" s="423"/>
      <c r="AI43" s="423"/>
      <c r="AJ43" s="423"/>
      <c r="AK43" s="423"/>
      <c r="AL43" s="213"/>
      <c r="AM43" s="424" t="str">
        <f t="shared" si="0"/>
        <v/>
      </c>
      <c r="AN43" s="424"/>
      <c r="AO43" s="423"/>
      <c r="AP43" s="423"/>
      <c r="AQ43" s="423"/>
      <c r="AR43" s="423"/>
      <c r="AS43" s="423"/>
      <c r="AT43" s="423"/>
      <c r="AU43" s="423"/>
      <c r="AV43" s="423"/>
      <c r="AW43" s="423"/>
      <c r="AX43" s="423"/>
      <c r="AY43" s="423"/>
      <c r="AZ43" s="423"/>
      <c r="BA43" s="423"/>
      <c r="BB43" s="423"/>
      <c r="BC43" s="423"/>
      <c r="BD43" s="213"/>
      <c r="BE43" s="424" t="str">
        <f t="shared" si="1"/>
        <v/>
      </c>
      <c r="BF43" s="424"/>
      <c r="BG43" s="423"/>
      <c r="BH43" s="423"/>
      <c r="BI43" s="423"/>
      <c r="BJ43" s="423"/>
      <c r="BK43" s="423"/>
      <c r="BL43" s="423"/>
      <c r="BM43" s="423"/>
      <c r="BN43" s="423"/>
      <c r="BO43" s="423"/>
      <c r="BP43" s="423"/>
      <c r="BQ43" s="423"/>
      <c r="BR43" s="423"/>
      <c r="BS43" s="423"/>
      <c r="BT43" s="423"/>
      <c r="BU43" s="423"/>
      <c r="BV43" s="213"/>
      <c r="BW43" s="424">
        <f t="shared" si="2"/>
        <v>19</v>
      </c>
      <c r="BX43" s="424"/>
      <c r="BY43" s="423" t="str">
        <f>IF('各会計、関係団体の財政状況及び健全化判断比率'!B77="","",'各会計、関係団体の財政状況及び健全化判断比率'!B77)</f>
        <v>京都府住宅新築資金等貸付事業管理組合（特別会計）</v>
      </c>
      <c r="BZ43" s="423"/>
      <c r="CA43" s="423"/>
      <c r="CB43" s="423"/>
      <c r="CC43" s="423"/>
      <c r="CD43" s="423"/>
      <c r="CE43" s="423"/>
      <c r="CF43" s="423"/>
      <c r="CG43" s="423"/>
      <c r="CH43" s="423"/>
      <c r="CI43" s="423"/>
      <c r="CJ43" s="423"/>
      <c r="CK43" s="423"/>
      <c r="CL43" s="423"/>
      <c r="CM43" s="423"/>
      <c r="CN43" s="213"/>
      <c r="CO43" s="424" t="str">
        <f t="shared" si="3"/>
        <v/>
      </c>
      <c r="CP43" s="424"/>
      <c r="CQ43" s="423" t="str">
        <f>IF('各会計、関係団体の財政状況及び健全化判断比率'!BS16="","",'各会計、関係団体の財政状況及び健全化判断比率'!BS16)</f>
        <v/>
      </c>
      <c r="CR43" s="423"/>
      <c r="CS43" s="423"/>
      <c r="CT43" s="423"/>
      <c r="CU43" s="423"/>
      <c r="CV43" s="423"/>
      <c r="CW43" s="423"/>
      <c r="CX43" s="423"/>
      <c r="CY43" s="423"/>
      <c r="CZ43" s="423"/>
      <c r="DA43" s="423"/>
      <c r="DB43" s="423"/>
      <c r="DC43" s="423"/>
      <c r="DD43" s="423"/>
      <c r="DE43" s="423"/>
      <c r="DF43" s="210"/>
      <c r="DG43" s="425" t="str">
        <f>IF('各会計、関係団体の財政状況及び健全化判断比率'!BR16="","",'各会計、関係団体の財政状況及び健全化判断比率'!BR16)</f>
        <v/>
      </c>
      <c r="DH43" s="425"/>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207</v>
      </c>
      <c r="C46" s="185"/>
      <c r="D46" s="185"/>
      <c r="E46" s="185" t="s">
        <v>208</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209</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210</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211</v>
      </c>
    </row>
    <row r="50" spans="5:5">
      <c r="E50" s="187" t="s">
        <v>212</v>
      </c>
    </row>
    <row r="51" spans="5:5">
      <c r="E51" s="187" t="s">
        <v>213</v>
      </c>
    </row>
    <row r="52" spans="5:5">
      <c r="E52" s="187" t="s">
        <v>214</v>
      </c>
    </row>
    <row r="53" spans="5:5"/>
    <row r="54" spans="5:5"/>
    <row r="55" spans="5:5"/>
    <row r="56" spans="5:5"/>
    <row r="57" spans="5:5" hidden="1"/>
    <row r="58" spans="5:5" hidden="1"/>
    <row r="59" spans="5:5" hidden="1"/>
  </sheetData>
  <sheetProtection algorithmName="SHA-512" hashValue="cLGkjOtJ5hPIqYxHi20dRkkWhM6OEV2Vya62j4Q/XlDsBIXNyWHIgFwdzIJyd+Sd9WUKuk3Lmt16Qz0Y9nybLg==" saltValue="kNoingS1w0XEGqkhcRxEdA=="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25" customWidth="1"/>
    <col min="96" max="133" width="1.625" style="241" customWidth="1"/>
    <col min="134" max="143" width="1.6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93" t="s">
        <v>215</v>
      </c>
      <c r="DI1" s="794"/>
      <c r="DJ1" s="794"/>
      <c r="DK1" s="794"/>
      <c r="DL1" s="794"/>
      <c r="DM1" s="794"/>
      <c r="DN1" s="795"/>
      <c r="DO1" s="225"/>
      <c r="DP1" s="793" t="s">
        <v>216</v>
      </c>
      <c r="DQ1" s="794"/>
      <c r="DR1" s="794"/>
      <c r="DS1" s="794"/>
      <c r="DT1" s="794"/>
      <c r="DU1" s="794"/>
      <c r="DV1" s="794"/>
      <c r="DW1" s="794"/>
      <c r="DX1" s="794"/>
      <c r="DY1" s="794"/>
      <c r="DZ1" s="794"/>
      <c r="EA1" s="794"/>
      <c r="EB1" s="794"/>
      <c r="EC1" s="795"/>
      <c r="ED1" s="223"/>
      <c r="EE1" s="223"/>
      <c r="EF1" s="223"/>
      <c r="EG1" s="223"/>
      <c r="EH1" s="223"/>
      <c r="EI1" s="223"/>
      <c r="EJ1" s="223"/>
      <c r="EK1" s="223"/>
      <c r="EL1" s="223"/>
      <c r="EM1" s="223"/>
    </row>
    <row r="2" spans="2:143" ht="22.5" customHeight="1">
      <c r="B2" s="226" t="s">
        <v>217</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735" t="s">
        <v>218</v>
      </c>
      <c r="C3" s="736"/>
      <c r="D3" s="736"/>
      <c r="E3" s="736"/>
      <c r="F3" s="736"/>
      <c r="G3" s="736"/>
      <c r="H3" s="736"/>
      <c r="I3" s="736"/>
      <c r="J3" s="736"/>
      <c r="K3" s="736"/>
      <c r="L3" s="736"/>
      <c r="M3" s="736"/>
      <c r="N3" s="736"/>
      <c r="O3" s="736"/>
      <c r="P3" s="736"/>
      <c r="Q3" s="736"/>
      <c r="R3" s="736"/>
      <c r="S3" s="736"/>
      <c r="T3" s="736"/>
      <c r="U3" s="736"/>
      <c r="V3" s="736"/>
      <c r="W3" s="736"/>
      <c r="X3" s="736"/>
      <c r="Y3" s="736"/>
      <c r="Z3" s="736"/>
      <c r="AA3" s="736"/>
      <c r="AB3" s="736"/>
      <c r="AC3" s="736"/>
      <c r="AD3" s="736"/>
      <c r="AE3" s="736"/>
      <c r="AF3" s="736"/>
      <c r="AG3" s="736"/>
      <c r="AH3" s="736"/>
      <c r="AI3" s="736"/>
      <c r="AJ3" s="736"/>
      <c r="AK3" s="736"/>
      <c r="AL3" s="736"/>
      <c r="AM3" s="736"/>
      <c r="AN3" s="736"/>
      <c r="AO3" s="736"/>
      <c r="AP3" s="735" t="s">
        <v>219</v>
      </c>
      <c r="AQ3" s="736"/>
      <c r="AR3" s="736"/>
      <c r="AS3" s="736"/>
      <c r="AT3" s="736"/>
      <c r="AU3" s="736"/>
      <c r="AV3" s="736"/>
      <c r="AW3" s="736"/>
      <c r="AX3" s="736"/>
      <c r="AY3" s="736"/>
      <c r="AZ3" s="736"/>
      <c r="BA3" s="736"/>
      <c r="BB3" s="736"/>
      <c r="BC3" s="736"/>
      <c r="BD3" s="736"/>
      <c r="BE3" s="736"/>
      <c r="BF3" s="736"/>
      <c r="BG3" s="736"/>
      <c r="BH3" s="736"/>
      <c r="BI3" s="736"/>
      <c r="BJ3" s="736"/>
      <c r="BK3" s="736"/>
      <c r="BL3" s="736"/>
      <c r="BM3" s="736"/>
      <c r="BN3" s="736"/>
      <c r="BO3" s="736"/>
      <c r="BP3" s="736"/>
      <c r="BQ3" s="736"/>
      <c r="BR3" s="736"/>
      <c r="BS3" s="736"/>
      <c r="BT3" s="736"/>
      <c r="BU3" s="736"/>
      <c r="BV3" s="736"/>
      <c r="BW3" s="736"/>
      <c r="BX3" s="736"/>
      <c r="BY3" s="736"/>
      <c r="BZ3" s="736"/>
      <c r="CA3" s="736"/>
      <c r="CB3" s="737"/>
      <c r="CD3" s="778" t="s">
        <v>220</v>
      </c>
      <c r="CE3" s="779"/>
      <c r="CF3" s="779"/>
      <c r="CG3" s="779"/>
      <c r="CH3" s="779"/>
      <c r="CI3" s="779"/>
      <c r="CJ3" s="779"/>
      <c r="CK3" s="779"/>
      <c r="CL3" s="779"/>
      <c r="CM3" s="779"/>
      <c r="CN3" s="779"/>
      <c r="CO3" s="779"/>
      <c r="CP3" s="779"/>
      <c r="CQ3" s="779"/>
      <c r="CR3" s="779"/>
      <c r="CS3" s="779"/>
      <c r="CT3" s="779"/>
      <c r="CU3" s="779"/>
      <c r="CV3" s="779"/>
      <c r="CW3" s="779"/>
      <c r="CX3" s="779"/>
      <c r="CY3" s="779"/>
      <c r="CZ3" s="779"/>
      <c r="DA3" s="779"/>
      <c r="DB3" s="779"/>
      <c r="DC3" s="779"/>
      <c r="DD3" s="779"/>
      <c r="DE3" s="779"/>
      <c r="DF3" s="779"/>
      <c r="DG3" s="779"/>
      <c r="DH3" s="779"/>
      <c r="DI3" s="779"/>
      <c r="DJ3" s="779"/>
      <c r="DK3" s="779"/>
      <c r="DL3" s="779"/>
      <c r="DM3" s="779"/>
      <c r="DN3" s="779"/>
      <c r="DO3" s="779"/>
      <c r="DP3" s="779"/>
      <c r="DQ3" s="779"/>
      <c r="DR3" s="779"/>
      <c r="DS3" s="779"/>
      <c r="DT3" s="779"/>
      <c r="DU3" s="779"/>
      <c r="DV3" s="779"/>
      <c r="DW3" s="779"/>
      <c r="DX3" s="779"/>
      <c r="DY3" s="779"/>
      <c r="DZ3" s="779"/>
      <c r="EA3" s="779"/>
      <c r="EB3" s="779"/>
      <c r="EC3" s="780"/>
    </row>
    <row r="4" spans="2:143" ht="11.25" customHeight="1">
      <c r="B4" s="735" t="s">
        <v>1</v>
      </c>
      <c r="C4" s="736"/>
      <c r="D4" s="736"/>
      <c r="E4" s="736"/>
      <c r="F4" s="736"/>
      <c r="G4" s="736"/>
      <c r="H4" s="736"/>
      <c r="I4" s="736"/>
      <c r="J4" s="736"/>
      <c r="K4" s="736"/>
      <c r="L4" s="736"/>
      <c r="M4" s="736"/>
      <c r="N4" s="736"/>
      <c r="O4" s="736"/>
      <c r="P4" s="736"/>
      <c r="Q4" s="737"/>
      <c r="R4" s="735" t="s">
        <v>221</v>
      </c>
      <c r="S4" s="736"/>
      <c r="T4" s="736"/>
      <c r="U4" s="736"/>
      <c r="V4" s="736"/>
      <c r="W4" s="736"/>
      <c r="X4" s="736"/>
      <c r="Y4" s="737"/>
      <c r="Z4" s="735" t="s">
        <v>222</v>
      </c>
      <c r="AA4" s="736"/>
      <c r="AB4" s="736"/>
      <c r="AC4" s="737"/>
      <c r="AD4" s="735" t="s">
        <v>223</v>
      </c>
      <c r="AE4" s="736"/>
      <c r="AF4" s="736"/>
      <c r="AG4" s="736"/>
      <c r="AH4" s="736"/>
      <c r="AI4" s="736"/>
      <c r="AJ4" s="736"/>
      <c r="AK4" s="737"/>
      <c r="AL4" s="735" t="s">
        <v>222</v>
      </c>
      <c r="AM4" s="736"/>
      <c r="AN4" s="736"/>
      <c r="AO4" s="737"/>
      <c r="AP4" s="796" t="s">
        <v>224</v>
      </c>
      <c r="AQ4" s="796"/>
      <c r="AR4" s="796"/>
      <c r="AS4" s="796"/>
      <c r="AT4" s="796"/>
      <c r="AU4" s="796"/>
      <c r="AV4" s="796"/>
      <c r="AW4" s="796"/>
      <c r="AX4" s="796"/>
      <c r="AY4" s="796"/>
      <c r="AZ4" s="796"/>
      <c r="BA4" s="796"/>
      <c r="BB4" s="796"/>
      <c r="BC4" s="796"/>
      <c r="BD4" s="796"/>
      <c r="BE4" s="796"/>
      <c r="BF4" s="796"/>
      <c r="BG4" s="796" t="s">
        <v>225</v>
      </c>
      <c r="BH4" s="796"/>
      <c r="BI4" s="796"/>
      <c r="BJ4" s="796"/>
      <c r="BK4" s="796"/>
      <c r="BL4" s="796"/>
      <c r="BM4" s="796"/>
      <c r="BN4" s="796"/>
      <c r="BO4" s="796" t="s">
        <v>222</v>
      </c>
      <c r="BP4" s="796"/>
      <c r="BQ4" s="796"/>
      <c r="BR4" s="796"/>
      <c r="BS4" s="796" t="s">
        <v>226</v>
      </c>
      <c r="BT4" s="796"/>
      <c r="BU4" s="796"/>
      <c r="BV4" s="796"/>
      <c r="BW4" s="796"/>
      <c r="BX4" s="796"/>
      <c r="BY4" s="796"/>
      <c r="BZ4" s="796"/>
      <c r="CA4" s="796"/>
      <c r="CB4" s="796"/>
      <c r="CD4" s="778" t="s">
        <v>227</v>
      </c>
      <c r="CE4" s="779"/>
      <c r="CF4" s="779"/>
      <c r="CG4" s="779"/>
      <c r="CH4" s="779"/>
      <c r="CI4" s="779"/>
      <c r="CJ4" s="779"/>
      <c r="CK4" s="779"/>
      <c r="CL4" s="779"/>
      <c r="CM4" s="779"/>
      <c r="CN4" s="779"/>
      <c r="CO4" s="779"/>
      <c r="CP4" s="779"/>
      <c r="CQ4" s="779"/>
      <c r="CR4" s="779"/>
      <c r="CS4" s="779"/>
      <c r="CT4" s="779"/>
      <c r="CU4" s="779"/>
      <c r="CV4" s="779"/>
      <c r="CW4" s="779"/>
      <c r="CX4" s="779"/>
      <c r="CY4" s="779"/>
      <c r="CZ4" s="779"/>
      <c r="DA4" s="779"/>
      <c r="DB4" s="779"/>
      <c r="DC4" s="779"/>
      <c r="DD4" s="779"/>
      <c r="DE4" s="779"/>
      <c r="DF4" s="779"/>
      <c r="DG4" s="779"/>
      <c r="DH4" s="779"/>
      <c r="DI4" s="779"/>
      <c r="DJ4" s="779"/>
      <c r="DK4" s="779"/>
      <c r="DL4" s="779"/>
      <c r="DM4" s="779"/>
      <c r="DN4" s="779"/>
      <c r="DO4" s="779"/>
      <c r="DP4" s="779"/>
      <c r="DQ4" s="779"/>
      <c r="DR4" s="779"/>
      <c r="DS4" s="779"/>
      <c r="DT4" s="779"/>
      <c r="DU4" s="779"/>
      <c r="DV4" s="779"/>
      <c r="DW4" s="779"/>
      <c r="DX4" s="779"/>
      <c r="DY4" s="779"/>
      <c r="DZ4" s="779"/>
      <c r="EA4" s="779"/>
      <c r="EB4" s="779"/>
      <c r="EC4" s="780"/>
    </row>
    <row r="5" spans="2:143" s="229" customFormat="1" ht="11.25" customHeight="1">
      <c r="B5" s="760" t="s">
        <v>228</v>
      </c>
      <c r="C5" s="761"/>
      <c r="D5" s="761"/>
      <c r="E5" s="761"/>
      <c r="F5" s="761"/>
      <c r="G5" s="761"/>
      <c r="H5" s="761"/>
      <c r="I5" s="761"/>
      <c r="J5" s="761"/>
      <c r="K5" s="761"/>
      <c r="L5" s="761"/>
      <c r="M5" s="761"/>
      <c r="N5" s="761"/>
      <c r="O5" s="761"/>
      <c r="P5" s="761"/>
      <c r="Q5" s="762"/>
      <c r="R5" s="726">
        <v>399325</v>
      </c>
      <c r="S5" s="727"/>
      <c r="T5" s="727"/>
      <c r="U5" s="727"/>
      <c r="V5" s="727"/>
      <c r="W5" s="727"/>
      <c r="X5" s="727"/>
      <c r="Y5" s="773"/>
      <c r="Z5" s="791">
        <v>12.3</v>
      </c>
      <c r="AA5" s="791"/>
      <c r="AB5" s="791"/>
      <c r="AC5" s="791"/>
      <c r="AD5" s="792">
        <v>399325</v>
      </c>
      <c r="AE5" s="792"/>
      <c r="AF5" s="792"/>
      <c r="AG5" s="792"/>
      <c r="AH5" s="792"/>
      <c r="AI5" s="792"/>
      <c r="AJ5" s="792"/>
      <c r="AK5" s="792"/>
      <c r="AL5" s="774">
        <v>20.399999999999999</v>
      </c>
      <c r="AM5" s="743"/>
      <c r="AN5" s="743"/>
      <c r="AO5" s="775"/>
      <c r="AP5" s="760" t="s">
        <v>229</v>
      </c>
      <c r="AQ5" s="761"/>
      <c r="AR5" s="761"/>
      <c r="AS5" s="761"/>
      <c r="AT5" s="761"/>
      <c r="AU5" s="761"/>
      <c r="AV5" s="761"/>
      <c r="AW5" s="761"/>
      <c r="AX5" s="761"/>
      <c r="AY5" s="761"/>
      <c r="AZ5" s="761"/>
      <c r="BA5" s="761"/>
      <c r="BB5" s="761"/>
      <c r="BC5" s="761"/>
      <c r="BD5" s="761"/>
      <c r="BE5" s="761"/>
      <c r="BF5" s="762"/>
      <c r="BG5" s="661">
        <v>399325</v>
      </c>
      <c r="BH5" s="664"/>
      <c r="BI5" s="664"/>
      <c r="BJ5" s="664"/>
      <c r="BK5" s="664"/>
      <c r="BL5" s="664"/>
      <c r="BM5" s="664"/>
      <c r="BN5" s="665"/>
      <c r="BO5" s="723">
        <v>100</v>
      </c>
      <c r="BP5" s="723"/>
      <c r="BQ5" s="723"/>
      <c r="BR5" s="723"/>
      <c r="BS5" s="724">
        <v>15388</v>
      </c>
      <c r="BT5" s="724"/>
      <c r="BU5" s="724"/>
      <c r="BV5" s="724"/>
      <c r="BW5" s="724"/>
      <c r="BX5" s="724"/>
      <c r="BY5" s="724"/>
      <c r="BZ5" s="724"/>
      <c r="CA5" s="724"/>
      <c r="CB5" s="765"/>
      <c r="CD5" s="778" t="s">
        <v>224</v>
      </c>
      <c r="CE5" s="779"/>
      <c r="CF5" s="779"/>
      <c r="CG5" s="779"/>
      <c r="CH5" s="779"/>
      <c r="CI5" s="779"/>
      <c r="CJ5" s="779"/>
      <c r="CK5" s="779"/>
      <c r="CL5" s="779"/>
      <c r="CM5" s="779"/>
      <c r="CN5" s="779"/>
      <c r="CO5" s="779"/>
      <c r="CP5" s="779"/>
      <c r="CQ5" s="780"/>
      <c r="CR5" s="778" t="s">
        <v>230</v>
      </c>
      <c r="CS5" s="779"/>
      <c r="CT5" s="779"/>
      <c r="CU5" s="779"/>
      <c r="CV5" s="779"/>
      <c r="CW5" s="779"/>
      <c r="CX5" s="779"/>
      <c r="CY5" s="780"/>
      <c r="CZ5" s="778" t="s">
        <v>222</v>
      </c>
      <c r="DA5" s="779"/>
      <c r="DB5" s="779"/>
      <c r="DC5" s="780"/>
      <c r="DD5" s="778" t="s">
        <v>231</v>
      </c>
      <c r="DE5" s="779"/>
      <c r="DF5" s="779"/>
      <c r="DG5" s="779"/>
      <c r="DH5" s="779"/>
      <c r="DI5" s="779"/>
      <c r="DJ5" s="779"/>
      <c r="DK5" s="779"/>
      <c r="DL5" s="779"/>
      <c r="DM5" s="779"/>
      <c r="DN5" s="779"/>
      <c r="DO5" s="779"/>
      <c r="DP5" s="780"/>
      <c r="DQ5" s="778" t="s">
        <v>232</v>
      </c>
      <c r="DR5" s="779"/>
      <c r="DS5" s="779"/>
      <c r="DT5" s="779"/>
      <c r="DU5" s="779"/>
      <c r="DV5" s="779"/>
      <c r="DW5" s="779"/>
      <c r="DX5" s="779"/>
      <c r="DY5" s="779"/>
      <c r="DZ5" s="779"/>
      <c r="EA5" s="779"/>
      <c r="EB5" s="779"/>
      <c r="EC5" s="780"/>
    </row>
    <row r="6" spans="2:143" ht="11.25" customHeight="1">
      <c r="B6" s="658" t="s">
        <v>233</v>
      </c>
      <c r="C6" s="659"/>
      <c r="D6" s="659"/>
      <c r="E6" s="659"/>
      <c r="F6" s="659"/>
      <c r="G6" s="659"/>
      <c r="H6" s="659"/>
      <c r="I6" s="659"/>
      <c r="J6" s="659"/>
      <c r="K6" s="659"/>
      <c r="L6" s="659"/>
      <c r="M6" s="659"/>
      <c r="N6" s="659"/>
      <c r="O6" s="659"/>
      <c r="P6" s="659"/>
      <c r="Q6" s="660"/>
      <c r="R6" s="661">
        <v>27655</v>
      </c>
      <c r="S6" s="664"/>
      <c r="T6" s="664"/>
      <c r="U6" s="664"/>
      <c r="V6" s="664"/>
      <c r="W6" s="664"/>
      <c r="X6" s="664"/>
      <c r="Y6" s="665"/>
      <c r="Z6" s="723">
        <v>0.8</v>
      </c>
      <c r="AA6" s="723"/>
      <c r="AB6" s="723"/>
      <c r="AC6" s="723"/>
      <c r="AD6" s="724">
        <v>27655</v>
      </c>
      <c r="AE6" s="724"/>
      <c r="AF6" s="724"/>
      <c r="AG6" s="724"/>
      <c r="AH6" s="724"/>
      <c r="AI6" s="724"/>
      <c r="AJ6" s="724"/>
      <c r="AK6" s="724"/>
      <c r="AL6" s="666">
        <v>1.4</v>
      </c>
      <c r="AM6" s="667"/>
      <c r="AN6" s="667"/>
      <c r="AO6" s="725"/>
      <c r="AP6" s="658" t="s">
        <v>234</v>
      </c>
      <c r="AQ6" s="659"/>
      <c r="AR6" s="659"/>
      <c r="AS6" s="659"/>
      <c r="AT6" s="659"/>
      <c r="AU6" s="659"/>
      <c r="AV6" s="659"/>
      <c r="AW6" s="659"/>
      <c r="AX6" s="659"/>
      <c r="AY6" s="659"/>
      <c r="AZ6" s="659"/>
      <c r="BA6" s="659"/>
      <c r="BB6" s="659"/>
      <c r="BC6" s="659"/>
      <c r="BD6" s="659"/>
      <c r="BE6" s="659"/>
      <c r="BF6" s="660"/>
      <c r="BG6" s="661">
        <v>399325</v>
      </c>
      <c r="BH6" s="664"/>
      <c r="BI6" s="664"/>
      <c r="BJ6" s="664"/>
      <c r="BK6" s="664"/>
      <c r="BL6" s="664"/>
      <c r="BM6" s="664"/>
      <c r="BN6" s="665"/>
      <c r="BO6" s="723">
        <v>100</v>
      </c>
      <c r="BP6" s="723"/>
      <c r="BQ6" s="723"/>
      <c r="BR6" s="723"/>
      <c r="BS6" s="724">
        <v>15388</v>
      </c>
      <c r="BT6" s="724"/>
      <c r="BU6" s="724"/>
      <c r="BV6" s="724"/>
      <c r="BW6" s="724"/>
      <c r="BX6" s="724"/>
      <c r="BY6" s="724"/>
      <c r="BZ6" s="724"/>
      <c r="CA6" s="724"/>
      <c r="CB6" s="765"/>
      <c r="CD6" s="732" t="s">
        <v>235</v>
      </c>
      <c r="CE6" s="733"/>
      <c r="CF6" s="733"/>
      <c r="CG6" s="733"/>
      <c r="CH6" s="733"/>
      <c r="CI6" s="733"/>
      <c r="CJ6" s="733"/>
      <c r="CK6" s="733"/>
      <c r="CL6" s="733"/>
      <c r="CM6" s="733"/>
      <c r="CN6" s="733"/>
      <c r="CO6" s="733"/>
      <c r="CP6" s="733"/>
      <c r="CQ6" s="734"/>
      <c r="CR6" s="661">
        <v>52703</v>
      </c>
      <c r="CS6" s="664"/>
      <c r="CT6" s="664"/>
      <c r="CU6" s="664"/>
      <c r="CV6" s="664"/>
      <c r="CW6" s="664"/>
      <c r="CX6" s="664"/>
      <c r="CY6" s="665"/>
      <c r="CZ6" s="774">
        <v>1.7</v>
      </c>
      <c r="DA6" s="743"/>
      <c r="DB6" s="743"/>
      <c r="DC6" s="777"/>
      <c r="DD6" s="669" t="s">
        <v>174</v>
      </c>
      <c r="DE6" s="664"/>
      <c r="DF6" s="664"/>
      <c r="DG6" s="664"/>
      <c r="DH6" s="664"/>
      <c r="DI6" s="664"/>
      <c r="DJ6" s="664"/>
      <c r="DK6" s="664"/>
      <c r="DL6" s="664"/>
      <c r="DM6" s="664"/>
      <c r="DN6" s="664"/>
      <c r="DO6" s="664"/>
      <c r="DP6" s="665"/>
      <c r="DQ6" s="669">
        <v>52703</v>
      </c>
      <c r="DR6" s="664"/>
      <c r="DS6" s="664"/>
      <c r="DT6" s="664"/>
      <c r="DU6" s="664"/>
      <c r="DV6" s="664"/>
      <c r="DW6" s="664"/>
      <c r="DX6" s="664"/>
      <c r="DY6" s="664"/>
      <c r="DZ6" s="664"/>
      <c r="EA6" s="664"/>
      <c r="EB6" s="664"/>
      <c r="EC6" s="704"/>
    </row>
    <row r="7" spans="2:143" ht="11.25" customHeight="1">
      <c r="B7" s="658" t="s">
        <v>236</v>
      </c>
      <c r="C7" s="659"/>
      <c r="D7" s="659"/>
      <c r="E7" s="659"/>
      <c r="F7" s="659"/>
      <c r="G7" s="659"/>
      <c r="H7" s="659"/>
      <c r="I7" s="659"/>
      <c r="J7" s="659"/>
      <c r="K7" s="659"/>
      <c r="L7" s="659"/>
      <c r="M7" s="659"/>
      <c r="N7" s="659"/>
      <c r="O7" s="659"/>
      <c r="P7" s="659"/>
      <c r="Q7" s="660"/>
      <c r="R7" s="661">
        <v>666</v>
      </c>
      <c r="S7" s="664"/>
      <c r="T7" s="664"/>
      <c r="U7" s="664"/>
      <c r="V7" s="664"/>
      <c r="W7" s="664"/>
      <c r="X7" s="664"/>
      <c r="Y7" s="665"/>
      <c r="Z7" s="723">
        <v>0</v>
      </c>
      <c r="AA7" s="723"/>
      <c r="AB7" s="723"/>
      <c r="AC7" s="723"/>
      <c r="AD7" s="724">
        <v>666</v>
      </c>
      <c r="AE7" s="724"/>
      <c r="AF7" s="724"/>
      <c r="AG7" s="724"/>
      <c r="AH7" s="724"/>
      <c r="AI7" s="724"/>
      <c r="AJ7" s="724"/>
      <c r="AK7" s="724"/>
      <c r="AL7" s="666">
        <v>0</v>
      </c>
      <c r="AM7" s="667"/>
      <c r="AN7" s="667"/>
      <c r="AO7" s="725"/>
      <c r="AP7" s="658" t="s">
        <v>237</v>
      </c>
      <c r="AQ7" s="659"/>
      <c r="AR7" s="659"/>
      <c r="AS7" s="659"/>
      <c r="AT7" s="659"/>
      <c r="AU7" s="659"/>
      <c r="AV7" s="659"/>
      <c r="AW7" s="659"/>
      <c r="AX7" s="659"/>
      <c r="AY7" s="659"/>
      <c r="AZ7" s="659"/>
      <c r="BA7" s="659"/>
      <c r="BB7" s="659"/>
      <c r="BC7" s="659"/>
      <c r="BD7" s="659"/>
      <c r="BE7" s="659"/>
      <c r="BF7" s="660"/>
      <c r="BG7" s="661">
        <v>164467</v>
      </c>
      <c r="BH7" s="664"/>
      <c r="BI7" s="664"/>
      <c r="BJ7" s="664"/>
      <c r="BK7" s="664"/>
      <c r="BL7" s="664"/>
      <c r="BM7" s="664"/>
      <c r="BN7" s="665"/>
      <c r="BO7" s="723">
        <v>41.2</v>
      </c>
      <c r="BP7" s="723"/>
      <c r="BQ7" s="723"/>
      <c r="BR7" s="723"/>
      <c r="BS7" s="724">
        <v>2512</v>
      </c>
      <c r="BT7" s="724"/>
      <c r="BU7" s="724"/>
      <c r="BV7" s="724"/>
      <c r="BW7" s="724"/>
      <c r="BX7" s="724"/>
      <c r="BY7" s="724"/>
      <c r="BZ7" s="724"/>
      <c r="CA7" s="724"/>
      <c r="CB7" s="765"/>
      <c r="CD7" s="705" t="s">
        <v>238</v>
      </c>
      <c r="CE7" s="702"/>
      <c r="CF7" s="702"/>
      <c r="CG7" s="702"/>
      <c r="CH7" s="702"/>
      <c r="CI7" s="702"/>
      <c r="CJ7" s="702"/>
      <c r="CK7" s="702"/>
      <c r="CL7" s="702"/>
      <c r="CM7" s="702"/>
      <c r="CN7" s="702"/>
      <c r="CO7" s="702"/>
      <c r="CP7" s="702"/>
      <c r="CQ7" s="703"/>
      <c r="CR7" s="661">
        <v>625417</v>
      </c>
      <c r="CS7" s="664"/>
      <c r="CT7" s="664"/>
      <c r="CU7" s="664"/>
      <c r="CV7" s="664"/>
      <c r="CW7" s="664"/>
      <c r="CX7" s="664"/>
      <c r="CY7" s="665"/>
      <c r="CZ7" s="723">
        <v>20.2</v>
      </c>
      <c r="DA7" s="723"/>
      <c r="DB7" s="723"/>
      <c r="DC7" s="723"/>
      <c r="DD7" s="669">
        <v>37497</v>
      </c>
      <c r="DE7" s="664"/>
      <c r="DF7" s="664"/>
      <c r="DG7" s="664"/>
      <c r="DH7" s="664"/>
      <c r="DI7" s="664"/>
      <c r="DJ7" s="664"/>
      <c r="DK7" s="664"/>
      <c r="DL7" s="664"/>
      <c r="DM7" s="664"/>
      <c r="DN7" s="664"/>
      <c r="DO7" s="664"/>
      <c r="DP7" s="665"/>
      <c r="DQ7" s="669">
        <v>450671</v>
      </c>
      <c r="DR7" s="664"/>
      <c r="DS7" s="664"/>
      <c r="DT7" s="664"/>
      <c r="DU7" s="664"/>
      <c r="DV7" s="664"/>
      <c r="DW7" s="664"/>
      <c r="DX7" s="664"/>
      <c r="DY7" s="664"/>
      <c r="DZ7" s="664"/>
      <c r="EA7" s="664"/>
      <c r="EB7" s="664"/>
      <c r="EC7" s="704"/>
    </row>
    <row r="8" spans="2:143" ht="11.25" customHeight="1">
      <c r="B8" s="658" t="s">
        <v>239</v>
      </c>
      <c r="C8" s="659"/>
      <c r="D8" s="659"/>
      <c r="E8" s="659"/>
      <c r="F8" s="659"/>
      <c r="G8" s="659"/>
      <c r="H8" s="659"/>
      <c r="I8" s="659"/>
      <c r="J8" s="659"/>
      <c r="K8" s="659"/>
      <c r="L8" s="659"/>
      <c r="M8" s="659"/>
      <c r="N8" s="659"/>
      <c r="O8" s="659"/>
      <c r="P8" s="659"/>
      <c r="Q8" s="660"/>
      <c r="R8" s="661">
        <v>2226</v>
      </c>
      <c r="S8" s="664"/>
      <c r="T8" s="664"/>
      <c r="U8" s="664"/>
      <c r="V8" s="664"/>
      <c r="W8" s="664"/>
      <c r="X8" s="664"/>
      <c r="Y8" s="665"/>
      <c r="Z8" s="723">
        <v>0.1</v>
      </c>
      <c r="AA8" s="723"/>
      <c r="AB8" s="723"/>
      <c r="AC8" s="723"/>
      <c r="AD8" s="724">
        <v>2226</v>
      </c>
      <c r="AE8" s="724"/>
      <c r="AF8" s="724"/>
      <c r="AG8" s="724"/>
      <c r="AH8" s="724"/>
      <c r="AI8" s="724"/>
      <c r="AJ8" s="724"/>
      <c r="AK8" s="724"/>
      <c r="AL8" s="666">
        <v>0.1</v>
      </c>
      <c r="AM8" s="667"/>
      <c r="AN8" s="667"/>
      <c r="AO8" s="725"/>
      <c r="AP8" s="658" t="s">
        <v>240</v>
      </c>
      <c r="AQ8" s="659"/>
      <c r="AR8" s="659"/>
      <c r="AS8" s="659"/>
      <c r="AT8" s="659"/>
      <c r="AU8" s="659"/>
      <c r="AV8" s="659"/>
      <c r="AW8" s="659"/>
      <c r="AX8" s="659"/>
      <c r="AY8" s="659"/>
      <c r="AZ8" s="659"/>
      <c r="BA8" s="659"/>
      <c r="BB8" s="659"/>
      <c r="BC8" s="659"/>
      <c r="BD8" s="659"/>
      <c r="BE8" s="659"/>
      <c r="BF8" s="660"/>
      <c r="BG8" s="661">
        <v>6378</v>
      </c>
      <c r="BH8" s="664"/>
      <c r="BI8" s="664"/>
      <c r="BJ8" s="664"/>
      <c r="BK8" s="664"/>
      <c r="BL8" s="664"/>
      <c r="BM8" s="664"/>
      <c r="BN8" s="665"/>
      <c r="BO8" s="723">
        <v>1.6</v>
      </c>
      <c r="BP8" s="723"/>
      <c r="BQ8" s="723"/>
      <c r="BR8" s="723"/>
      <c r="BS8" s="669" t="s">
        <v>175</v>
      </c>
      <c r="BT8" s="664"/>
      <c r="BU8" s="664"/>
      <c r="BV8" s="664"/>
      <c r="BW8" s="664"/>
      <c r="BX8" s="664"/>
      <c r="BY8" s="664"/>
      <c r="BZ8" s="664"/>
      <c r="CA8" s="664"/>
      <c r="CB8" s="704"/>
      <c r="CD8" s="705" t="s">
        <v>241</v>
      </c>
      <c r="CE8" s="702"/>
      <c r="CF8" s="702"/>
      <c r="CG8" s="702"/>
      <c r="CH8" s="702"/>
      <c r="CI8" s="702"/>
      <c r="CJ8" s="702"/>
      <c r="CK8" s="702"/>
      <c r="CL8" s="702"/>
      <c r="CM8" s="702"/>
      <c r="CN8" s="702"/>
      <c r="CO8" s="702"/>
      <c r="CP8" s="702"/>
      <c r="CQ8" s="703"/>
      <c r="CR8" s="661">
        <v>637850</v>
      </c>
      <c r="CS8" s="664"/>
      <c r="CT8" s="664"/>
      <c r="CU8" s="664"/>
      <c r="CV8" s="664"/>
      <c r="CW8" s="664"/>
      <c r="CX8" s="664"/>
      <c r="CY8" s="665"/>
      <c r="CZ8" s="723">
        <v>20.6</v>
      </c>
      <c r="DA8" s="723"/>
      <c r="DB8" s="723"/>
      <c r="DC8" s="723"/>
      <c r="DD8" s="669" t="s">
        <v>242</v>
      </c>
      <c r="DE8" s="664"/>
      <c r="DF8" s="664"/>
      <c r="DG8" s="664"/>
      <c r="DH8" s="664"/>
      <c r="DI8" s="664"/>
      <c r="DJ8" s="664"/>
      <c r="DK8" s="664"/>
      <c r="DL8" s="664"/>
      <c r="DM8" s="664"/>
      <c r="DN8" s="664"/>
      <c r="DO8" s="664"/>
      <c r="DP8" s="665"/>
      <c r="DQ8" s="669">
        <v>423819</v>
      </c>
      <c r="DR8" s="664"/>
      <c r="DS8" s="664"/>
      <c r="DT8" s="664"/>
      <c r="DU8" s="664"/>
      <c r="DV8" s="664"/>
      <c r="DW8" s="664"/>
      <c r="DX8" s="664"/>
      <c r="DY8" s="664"/>
      <c r="DZ8" s="664"/>
      <c r="EA8" s="664"/>
      <c r="EB8" s="664"/>
      <c r="EC8" s="704"/>
    </row>
    <row r="9" spans="2:143" ht="11.25" customHeight="1">
      <c r="B9" s="658" t="s">
        <v>243</v>
      </c>
      <c r="C9" s="659"/>
      <c r="D9" s="659"/>
      <c r="E9" s="659"/>
      <c r="F9" s="659"/>
      <c r="G9" s="659"/>
      <c r="H9" s="659"/>
      <c r="I9" s="659"/>
      <c r="J9" s="659"/>
      <c r="K9" s="659"/>
      <c r="L9" s="659"/>
      <c r="M9" s="659"/>
      <c r="N9" s="659"/>
      <c r="O9" s="659"/>
      <c r="P9" s="659"/>
      <c r="Q9" s="660"/>
      <c r="R9" s="661">
        <v>1702</v>
      </c>
      <c r="S9" s="664"/>
      <c r="T9" s="664"/>
      <c r="U9" s="664"/>
      <c r="V9" s="664"/>
      <c r="W9" s="664"/>
      <c r="X9" s="664"/>
      <c r="Y9" s="665"/>
      <c r="Z9" s="723">
        <v>0.1</v>
      </c>
      <c r="AA9" s="723"/>
      <c r="AB9" s="723"/>
      <c r="AC9" s="723"/>
      <c r="AD9" s="724">
        <v>1702</v>
      </c>
      <c r="AE9" s="724"/>
      <c r="AF9" s="724"/>
      <c r="AG9" s="724"/>
      <c r="AH9" s="724"/>
      <c r="AI9" s="724"/>
      <c r="AJ9" s="724"/>
      <c r="AK9" s="724"/>
      <c r="AL9" s="666">
        <v>0.1</v>
      </c>
      <c r="AM9" s="667"/>
      <c r="AN9" s="667"/>
      <c r="AO9" s="725"/>
      <c r="AP9" s="658" t="s">
        <v>244</v>
      </c>
      <c r="AQ9" s="659"/>
      <c r="AR9" s="659"/>
      <c r="AS9" s="659"/>
      <c r="AT9" s="659"/>
      <c r="AU9" s="659"/>
      <c r="AV9" s="659"/>
      <c r="AW9" s="659"/>
      <c r="AX9" s="659"/>
      <c r="AY9" s="659"/>
      <c r="AZ9" s="659"/>
      <c r="BA9" s="659"/>
      <c r="BB9" s="659"/>
      <c r="BC9" s="659"/>
      <c r="BD9" s="659"/>
      <c r="BE9" s="659"/>
      <c r="BF9" s="660"/>
      <c r="BG9" s="661">
        <v>143694</v>
      </c>
      <c r="BH9" s="664"/>
      <c r="BI9" s="664"/>
      <c r="BJ9" s="664"/>
      <c r="BK9" s="664"/>
      <c r="BL9" s="664"/>
      <c r="BM9" s="664"/>
      <c r="BN9" s="665"/>
      <c r="BO9" s="723">
        <v>36</v>
      </c>
      <c r="BP9" s="723"/>
      <c r="BQ9" s="723"/>
      <c r="BR9" s="723"/>
      <c r="BS9" s="669" t="s">
        <v>175</v>
      </c>
      <c r="BT9" s="664"/>
      <c r="BU9" s="664"/>
      <c r="BV9" s="664"/>
      <c r="BW9" s="664"/>
      <c r="BX9" s="664"/>
      <c r="BY9" s="664"/>
      <c r="BZ9" s="664"/>
      <c r="CA9" s="664"/>
      <c r="CB9" s="704"/>
      <c r="CD9" s="705" t="s">
        <v>245</v>
      </c>
      <c r="CE9" s="702"/>
      <c r="CF9" s="702"/>
      <c r="CG9" s="702"/>
      <c r="CH9" s="702"/>
      <c r="CI9" s="702"/>
      <c r="CJ9" s="702"/>
      <c r="CK9" s="702"/>
      <c r="CL9" s="702"/>
      <c r="CM9" s="702"/>
      <c r="CN9" s="702"/>
      <c r="CO9" s="702"/>
      <c r="CP9" s="702"/>
      <c r="CQ9" s="703"/>
      <c r="CR9" s="661">
        <v>301529</v>
      </c>
      <c r="CS9" s="664"/>
      <c r="CT9" s="664"/>
      <c r="CU9" s="664"/>
      <c r="CV9" s="664"/>
      <c r="CW9" s="664"/>
      <c r="CX9" s="664"/>
      <c r="CY9" s="665"/>
      <c r="CZ9" s="723">
        <v>9.6999999999999993</v>
      </c>
      <c r="DA9" s="723"/>
      <c r="DB9" s="723"/>
      <c r="DC9" s="723"/>
      <c r="DD9" s="669">
        <v>1301</v>
      </c>
      <c r="DE9" s="664"/>
      <c r="DF9" s="664"/>
      <c r="DG9" s="664"/>
      <c r="DH9" s="664"/>
      <c r="DI9" s="664"/>
      <c r="DJ9" s="664"/>
      <c r="DK9" s="664"/>
      <c r="DL9" s="664"/>
      <c r="DM9" s="664"/>
      <c r="DN9" s="664"/>
      <c r="DO9" s="664"/>
      <c r="DP9" s="665"/>
      <c r="DQ9" s="669">
        <v>279188</v>
      </c>
      <c r="DR9" s="664"/>
      <c r="DS9" s="664"/>
      <c r="DT9" s="664"/>
      <c r="DU9" s="664"/>
      <c r="DV9" s="664"/>
      <c r="DW9" s="664"/>
      <c r="DX9" s="664"/>
      <c r="DY9" s="664"/>
      <c r="DZ9" s="664"/>
      <c r="EA9" s="664"/>
      <c r="EB9" s="664"/>
      <c r="EC9" s="704"/>
    </row>
    <row r="10" spans="2:143" ht="11.25" customHeight="1">
      <c r="B10" s="658" t="s">
        <v>246</v>
      </c>
      <c r="C10" s="659"/>
      <c r="D10" s="659"/>
      <c r="E10" s="659"/>
      <c r="F10" s="659"/>
      <c r="G10" s="659"/>
      <c r="H10" s="659"/>
      <c r="I10" s="659"/>
      <c r="J10" s="659"/>
      <c r="K10" s="659"/>
      <c r="L10" s="659"/>
      <c r="M10" s="659"/>
      <c r="N10" s="659"/>
      <c r="O10" s="659"/>
      <c r="P10" s="659"/>
      <c r="Q10" s="660"/>
      <c r="R10" s="661" t="s">
        <v>175</v>
      </c>
      <c r="S10" s="664"/>
      <c r="T10" s="664"/>
      <c r="U10" s="664"/>
      <c r="V10" s="664"/>
      <c r="W10" s="664"/>
      <c r="X10" s="664"/>
      <c r="Y10" s="665"/>
      <c r="Z10" s="723" t="s">
        <v>242</v>
      </c>
      <c r="AA10" s="723"/>
      <c r="AB10" s="723"/>
      <c r="AC10" s="723"/>
      <c r="AD10" s="724" t="s">
        <v>242</v>
      </c>
      <c r="AE10" s="724"/>
      <c r="AF10" s="724"/>
      <c r="AG10" s="724"/>
      <c r="AH10" s="724"/>
      <c r="AI10" s="724"/>
      <c r="AJ10" s="724"/>
      <c r="AK10" s="724"/>
      <c r="AL10" s="666" t="s">
        <v>242</v>
      </c>
      <c r="AM10" s="667"/>
      <c r="AN10" s="667"/>
      <c r="AO10" s="725"/>
      <c r="AP10" s="658" t="s">
        <v>247</v>
      </c>
      <c r="AQ10" s="659"/>
      <c r="AR10" s="659"/>
      <c r="AS10" s="659"/>
      <c r="AT10" s="659"/>
      <c r="AU10" s="659"/>
      <c r="AV10" s="659"/>
      <c r="AW10" s="659"/>
      <c r="AX10" s="659"/>
      <c r="AY10" s="659"/>
      <c r="AZ10" s="659"/>
      <c r="BA10" s="659"/>
      <c r="BB10" s="659"/>
      <c r="BC10" s="659"/>
      <c r="BD10" s="659"/>
      <c r="BE10" s="659"/>
      <c r="BF10" s="660"/>
      <c r="BG10" s="661">
        <v>10186</v>
      </c>
      <c r="BH10" s="664"/>
      <c r="BI10" s="664"/>
      <c r="BJ10" s="664"/>
      <c r="BK10" s="664"/>
      <c r="BL10" s="664"/>
      <c r="BM10" s="664"/>
      <c r="BN10" s="665"/>
      <c r="BO10" s="723">
        <v>2.6</v>
      </c>
      <c r="BP10" s="723"/>
      <c r="BQ10" s="723"/>
      <c r="BR10" s="723"/>
      <c r="BS10" s="669">
        <v>1684</v>
      </c>
      <c r="BT10" s="664"/>
      <c r="BU10" s="664"/>
      <c r="BV10" s="664"/>
      <c r="BW10" s="664"/>
      <c r="BX10" s="664"/>
      <c r="BY10" s="664"/>
      <c r="BZ10" s="664"/>
      <c r="CA10" s="664"/>
      <c r="CB10" s="704"/>
      <c r="CD10" s="705" t="s">
        <v>248</v>
      </c>
      <c r="CE10" s="702"/>
      <c r="CF10" s="702"/>
      <c r="CG10" s="702"/>
      <c r="CH10" s="702"/>
      <c r="CI10" s="702"/>
      <c r="CJ10" s="702"/>
      <c r="CK10" s="702"/>
      <c r="CL10" s="702"/>
      <c r="CM10" s="702"/>
      <c r="CN10" s="702"/>
      <c r="CO10" s="702"/>
      <c r="CP10" s="702"/>
      <c r="CQ10" s="703"/>
      <c r="CR10" s="661" t="s">
        <v>175</v>
      </c>
      <c r="CS10" s="664"/>
      <c r="CT10" s="664"/>
      <c r="CU10" s="664"/>
      <c r="CV10" s="664"/>
      <c r="CW10" s="664"/>
      <c r="CX10" s="664"/>
      <c r="CY10" s="665"/>
      <c r="CZ10" s="723" t="s">
        <v>242</v>
      </c>
      <c r="DA10" s="723"/>
      <c r="DB10" s="723"/>
      <c r="DC10" s="723"/>
      <c r="DD10" s="669" t="s">
        <v>242</v>
      </c>
      <c r="DE10" s="664"/>
      <c r="DF10" s="664"/>
      <c r="DG10" s="664"/>
      <c r="DH10" s="664"/>
      <c r="DI10" s="664"/>
      <c r="DJ10" s="664"/>
      <c r="DK10" s="664"/>
      <c r="DL10" s="664"/>
      <c r="DM10" s="664"/>
      <c r="DN10" s="664"/>
      <c r="DO10" s="664"/>
      <c r="DP10" s="665"/>
      <c r="DQ10" s="669" t="s">
        <v>175</v>
      </c>
      <c r="DR10" s="664"/>
      <c r="DS10" s="664"/>
      <c r="DT10" s="664"/>
      <c r="DU10" s="664"/>
      <c r="DV10" s="664"/>
      <c r="DW10" s="664"/>
      <c r="DX10" s="664"/>
      <c r="DY10" s="664"/>
      <c r="DZ10" s="664"/>
      <c r="EA10" s="664"/>
      <c r="EB10" s="664"/>
      <c r="EC10" s="704"/>
    </row>
    <row r="11" spans="2:143" ht="11.25" customHeight="1">
      <c r="B11" s="658" t="s">
        <v>249</v>
      </c>
      <c r="C11" s="659"/>
      <c r="D11" s="659"/>
      <c r="E11" s="659"/>
      <c r="F11" s="659"/>
      <c r="G11" s="659"/>
      <c r="H11" s="659"/>
      <c r="I11" s="659"/>
      <c r="J11" s="659"/>
      <c r="K11" s="659"/>
      <c r="L11" s="659"/>
      <c r="M11" s="659"/>
      <c r="N11" s="659"/>
      <c r="O11" s="659"/>
      <c r="P11" s="659"/>
      <c r="Q11" s="660"/>
      <c r="R11" s="661" t="s">
        <v>175</v>
      </c>
      <c r="S11" s="664"/>
      <c r="T11" s="664"/>
      <c r="U11" s="664"/>
      <c r="V11" s="664"/>
      <c r="W11" s="664"/>
      <c r="X11" s="664"/>
      <c r="Y11" s="665"/>
      <c r="Z11" s="723" t="s">
        <v>175</v>
      </c>
      <c r="AA11" s="723"/>
      <c r="AB11" s="723"/>
      <c r="AC11" s="723"/>
      <c r="AD11" s="724" t="s">
        <v>175</v>
      </c>
      <c r="AE11" s="724"/>
      <c r="AF11" s="724"/>
      <c r="AG11" s="724"/>
      <c r="AH11" s="724"/>
      <c r="AI11" s="724"/>
      <c r="AJ11" s="724"/>
      <c r="AK11" s="724"/>
      <c r="AL11" s="666" t="s">
        <v>175</v>
      </c>
      <c r="AM11" s="667"/>
      <c r="AN11" s="667"/>
      <c r="AO11" s="725"/>
      <c r="AP11" s="658" t="s">
        <v>250</v>
      </c>
      <c r="AQ11" s="659"/>
      <c r="AR11" s="659"/>
      <c r="AS11" s="659"/>
      <c r="AT11" s="659"/>
      <c r="AU11" s="659"/>
      <c r="AV11" s="659"/>
      <c r="AW11" s="659"/>
      <c r="AX11" s="659"/>
      <c r="AY11" s="659"/>
      <c r="AZ11" s="659"/>
      <c r="BA11" s="659"/>
      <c r="BB11" s="659"/>
      <c r="BC11" s="659"/>
      <c r="BD11" s="659"/>
      <c r="BE11" s="659"/>
      <c r="BF11" s="660"/>
      <c r="BG11" s="661">
        <v>4209</v>
      </c>
      <c r="BH11" s="664"/>
      <c r="BI11" s="664"/>
      <c r="BJ11" s="664"/>
      <c r="BK11" s="664"/>
      <c r="BL11" s="664"/>
      <c r="BM11" s="664"/>
      <c r="BN11" s="665"/>
      <c r="BO11" s="723">
        <v>1.1000000000000001</v>
      </c>
      <c r="BP11" s="723"/>
      <c r="BQ11" s="723"/>
      <c r="BR11" s="723"/>
      <c r="BS11" s="669">
        <v>828</v>
      </c>
      <c r="BT11" s="664"/>
      <c r="BU11" s="664"/>
      <c r="BV11" s="664"/>
      <c r="BW11" s="664"/>
      <c r="BX11" s="664"/>
      <c r="BY11" s="664"/>
      <c r="BZ11" s="664"/>
      <c r="CA11" s="664"/>
      <c r="CB11" s="704"/>
      <c r="CD11" s="705" t="s">
        <v>251</v>
      </c>
      <c r="CE11" s="702"/>
      <c r="CF11" s="702"/>
      <c r="CG11" s="702"/>
      <c r="CH11" s="702"/>
      <c r="CI11" s="702"/>
      <c r="CJ11" s="702"/>
      <c r="CK11" s="702"/>
      <c r="CL11" s="702"/>
      <c r="CM11" s="702"/>
      <c r="CN11" s="702"/>
      <c r="CO11" s="702"/>
      <c r="CP11" s="702"/>
      <c r="CQ11" s="703"/>
      <c r="CR11" s="661">
        <v>163829</v>
      </c>
      <c r="CS11" s="664"/>
      <c r="CT11" s="664"/>
      <c r="CU11" s="664"/>
      <c r="CV11" s="664"/>
      <c r="CW11" s="664"/>
      <c r="CX11" s="664"/>
      <c r="CY11" s="665"/>
      <c r="CZ11" s="723">
        <v>5.3</v>
      </c>
      <c r="DA11" s="723"/>
      <c r="DB11" s="723"/>
      <c r="DC11" s="723"/>
      <c r="DD11" s="669">
        <v>61303</v>
      </c>
      <c r="DE11" s="664"/>
      <c r="DF11" s="664"/>
      <c r="DG11" s="664"/>
      <c r="DH11" s="664"/>
      <c r="DI11" s="664"/>
      <c r="DJ11" s="664"/>
      <c r="DK11" s="664"/>
      <c r="DL11" s="664"/>
      <c r="DM11" s="664"/>
      <c r="DN11" s="664"/>
      <c r="DO11" s="664"/>
      <c r="DP11" s="665"/>
      <c r="DQ11" s="669">
        <v>70552</v>
      </c>
      <c r="DR11" s="664"/>
      <c r="DS11" s="664"/>
      <c r="DT11" s="664"/>
      <c r="DU11" s="664"/>
      <c r="DV11" s="664"/>
      <c r="DW11" s="664"/>
      <c r="DX11" s="664"/>
      <c r="DY11" s="664"/>
      <c r="DZ11" s="664"/>
      <c r="EA11" s="664"/>
      <c r="EB11" s="664"/>
      <c r="EC11" s="704"/>
    </row>
    <row r="12" spans="2:143" ht="11.25" customHeight="1">
      <c r="B12" s="658" t="s">
        <v>252</v>
      </c>
      <c r="C12" s="659"/>
      <c r="D12" s="659"/>
      <c r="E12" s="659"/>
      <c r="F12" s="659"/>
      <c r="G12" s="659"/>
      <c r="H12" s="659"/>
      <c r="I12" s="659"/>
      <c r="J12" s="659"/>
      <c r="K12" s="659"/>
      <c r="L12" s="659"/>
      <c r="M12" s="659"/>
      <c r="N12" s="659"/>
      <c r="O12" s="659"/>
      <c r="P12" s="659"/>
      <c r="Q12" s="660"/>
      <c r="R12" s="661">
        <v>61156</v>
      </c>
      <c r="S12" s="664"/>
      <c r="T12" s="664"/>
      <c r="U12" s="664"/>
      <c r="V12" s="664"/>
      <c r="W12" s="664"/>
      <c r="X12" s="664"/>
      <c r="Y12" s="665"/>
      <c r="Z12" s="723">
        <v>1.9</v>
      </c>
      <c r="AA12" s="723"/>
      <c r="AB12" s="723"/>
      <c r="AC12" s="723"/>
      <c r="AD12" s="724">
        <v>61156</v>
      </c>
      <c r="AE12" s="724"/>
      <c r="AF12" s="724"/>
      <c r="AG12" s="724"/>
      <c r="AH12" s="724"/>
      <c r="AI12" s="724"/>
      <c r="AJ12" s="724"/>
      <c r="AK12" s="724"/>
      <c r="AL12" s="666">
        <v>3.1</v>
      </c>
      <c r="AM12" s="667"/>
      <c r="AN12" s="667"/>
      <c r="AO12" s="725"/>
      <c r="AP12" s="658" t="s">
        <v>253</v>
      </c>
      <c r="AQ12" s="659"/>
      <c r="AR12" s="659"/>
      <c r="AS12" s="659"/>
      <c r="AT12" s="659"/>
      <c r="AU12" s="659"/>
      <c r="AV12" s="659"/>
      <c r="AW12" s="659"/>
      <c r="AX12" s="659"/>
      <c r="AY12" s="659"/>
      <c r="AZ12" s="659"/>
      <c r="BA12" s="659"/>
      <c r="BB12" s="659"/>
      <c r="BC12" s="659"/>
      <c r="BD12" s="659"/>
      <c r="BE12" s="659"/>
      <c r="BF12" s="660"/>
      <c r="BG12" s="661">
        <v>196823</v>
      </c>
      <c r="BH12" s="664"/>
      <c r="BI12" s="664"/>
      <c r="BJ12" s="664"/>
      <c r="BK12" s="664"/>
      <c r="BL12" s="664"/>
      <c r="BM12" s="664"/>
      <c r="BN12" s="665"/>
      <c r="BO12" s="723">
        <v>49.3</v>
      </c>
      <c r="BP12" s="723"/>
      <c r="BQ12" s="723"/>
      <c r="BR12" s="723"/>
      <c r="BS12" s="669">
        <v>12876</v>
      </c>
      <c r="BT12" s="664"/>
      <c r="BU12" s="664"/>
      <c r="BV12" s="664"/>
      <c r="BW12" s="664"/>
      <c r="BX12" s="664"/>
      <c r="BY12" s="664"/>
      <c r="BZ12" s="664"/>
      <c r="CA12" s="664"/>
      <c r="CB12" s="704"/>
      <c r="CD12" s="705" t="s">
        <v>254</v>
      </c>
      <c r="CE12" s="702"/>
      <c r="CF12" s="702"/>
      <c r="CG12" s="702"/>
      <c r="CH12" s="702"/>
      <c r="CI12" s="702"/>
      <c r="CJ12" s="702"/>
      <c r="CK12" s="702"/>
      <c r="CL12" s="702"/>
      <c r="CM12" s="702"/>
      <c r="CN12" s="702"/>
      <c r="CO12" s="702"/>
      <c r="CP12" s="702"/>
      <c r="CQ12" s="703"/>
      <c r="CR12" s="661">
        <v>65143</v>
      </c>
      <c r="CS12" s="664"/>
      <c r="CT12" s="664"/>
      <c r="CU12" s="664"/>
      <c r="CV12" s="664"/>
      <c r="CW12" s="664"/>
      <c r="CX12" s="664"/>
      <c r="CY12" s="665"/>
      <c r="CZ12" s="723">
        <v>2.1</v>
      </c>
      <c r="DA12" s="723"/>
      <c r="DB12" s="723"/>
      <c r="DC12" s="723"/>
      <c r="DD12" s="669">
        <v>4520</v>
      </c>
      <c r="DE12" s="664"/>
      <c r="DF12" s="664"/>
      <c r="DG12" s="664"/>
      <c r="DH12" s="664"/>
      <c r="DI12" s="664"/>
      <c r="DJ12" s="664"/>
      <c r="DK12" s="664"/>
      <c r="DL12" s="664"/>
      <c r="DM12" s="664"/>
      <c r="DN12" s="664"/>
      <c r="DO12" s="664"/>
      <c r="DP12" s="665"/>
      <c r="DQ12" s="669">
        <v>30283</v>
      </c>
      <c r="DR12" s="664"/>
      <c r="DS12" s="664"/>
      <c r="DT12" s="664"/>
      <c r="DU12" s="664"/>
      <c r="DV12" s="664"/>
      <c r="DW12" s="664"/>
      <c r="DX12" s="664"/>
      <c r="DY12" s="664"/>
      <c r="DZ12" s="664"/>
      <c r="EA12" s="664"/>
      <c r="EB12" s="664"/>
      <c r="EC12" s="704"/>
    </row>
    <row r="13" spans="2:143" ht="11.25" customHeight="1">
      <c r="B13" s="658" t="s">
        <v>255</v>
      </c>
      <c r="C13" s="659"/>
      <c r="D13" s="659"/>
      <c r="E13" s="659"/>
      <c r="F13" s="659"/>
      <c r="G13" s="659"/>
      <c r="H13" s="659"/>
      <c r="I13" s="659"/>
      <c r="J13" s="659"/>
      <c r="K13" s="659"/>
      <c r="L13" s="659"/>
      <c r="M13" s="659"/>
      <c r="N13" s="659"/>
      <c r="O13" s="659"/>
      <c r="P13" s="659"/>
      <c r="Q13" s="660"/>
      <c r="R13" s="661">
        <v>9767</v>
      </c>
      <c r="S13" s="664"/>
      <c r="T13" s="664"/>
      <c r="U13" s="664"/>
      <c r="V13" s="664"/>
      <c r="W13" s="664"/>
      <c r="X13" s="664"/>
      <c r="Y13" s="665"/>
      <c r="Z13" s="723">
        <v>0.3</v>
      </c>
      <c r="AA13" s="723"/>
      <c r="AB13" s="723"/>
      <c r="AC13" s="723"/>
      <c r="AD13" s="724">
        <v>9767</v>
      </c>
      <c r="AE13" s="724"/>
      <c r="AF13" s="724"/>
      <c r="AG13" s="724"/>
      <c r="AH13" s="724"/>
      <c r="AI13" s="724"/>
      <c r="AJ13" s="724"/>
      <c r="AK13" s="724"/>
      <c r="AL13" s="666">
        <v>0.5</v>
      </c>
      <c r="AM13" s="667"/>
      <c r="AN13" s="667"/>
      <c r="AO13" s="725"/>
      <c r="AP13" s="658" t="s">
        <v>256</v>
      </c>
      <c r="AQ13" s="659"/>
      <c r="AR13" s="659"/>
      <c r="AS13" s="659"/>
      <c r="AT13" s="659"/>
      <c r="AU13" s="659"/>
      <c r="AV13" s="659"/>
      <c r="AW13" s="659"/>
      <c r="AX13" s="659"/>
      <c r="AY13" s="659"/>
      <c r="AZ13" s="659"/>
      <c r="BA13" s="659"/>
      <c r="BB13" s="659"/>
      <c r="BC13" s="659"/>
      <c r="BD13" s="659"/>
      <c r="BE13" s="659"/>
      <c r="BF13" s="660"/>
      <c r="BG13" s="661">
        <v>196823</v>
      </c>
      <c r="BH13" s="664"/>
      <c r="BI13" s="664"/>
      <c r="BJ13" s="664"/>
      <c r="BK13" s="664"/>
      <c r="BL13" s="664"/>
      <c r="BM13" s="664"/>
      <c r="BN13" s="665"/>
      <c r="BO13" s="723">
        <v>49.3</v>
      </c>
      <c r="BP13" s="723"/>
      <c r="BQ13" s="723"/>
      <c r="BR13" s="723"/>
      <c r="BS13" s="669">
        <v>12876</v>
      </c>
      <c r="BT13" s="664"/>
      <c r="BU13" s="664"/>
      <c r="BV13" s="664"/>
      <c r="BW13" s="664"/>
      <c r="BX13" s="664"/>
      <c r="BY13" s="664"/>
      <c r="BZ13" s="664"/>
      <c r="CA13" s="664"/>
      <c r="CB13" s="704"/>
      <c r="CD13" s="705" t="s">
        <v>257</v>
      </c>
      <c r="CE13" s="702"/>
      <c r="CF13" s="702"/>
      <c r="CG13" s="702"/>
      <c r="CH13" s="702"/>
      <c r="CI13" s="702"/>
      <c r="CJ13" s="702"/>
      <c r="CK13" s="702"/>
      <c r="CL13" s="702"/>
      <c r="CM13" s="702"/>
      <c r="CN13" s="702"/>
      <c r="CO13" s="702"/>
      <c r="CP13" s="702"/>
      <c r="CQ13" s="703"/>
      <c r="CR13" s="661">
        <v>322670</v>
      </c>
      <c r="CS13" s="664"/>
      <c r="CT13" s="664"/>
      <c r="CU13" s="664"/>
      <c r="CV13" s="664"/>
      <c r="CW13" s="664"/>
      <c r="CX13" s="664"/>
      <c r="CY13" s="665"/>
      <c r="CZ13" s="723">
        <v>10.4</v>
      </c>
      <c r="DA13" s="723"/>
      <c r="DB13" s="723"/>
      <c r="DC13" s="723"/>
      <c r="DD13" s="669">
        <v>104044</v>
      </c>
      <c r="DE13" s="664"/>
      <c r="DF13" s="664"/>
      <c r="DG13" s="664"/>
      <c r="DH13" s="664"/>
      <c r="DI13" s="664"/>
      <c r="DJ13" s="664"/>
      <c r="DK13" s="664"/>
      <c r="DL13" s="664"/>
      <c r="DM13" s="664"/>
      <c r="DN13" s="664"/>
      <c r="DO13" s="664"/>
      <c r="DP13" s="665"/>
      <c r="DQ13" s="669">
        <v>201261</v>
      </c>
      <c r="DR13" s="664"/>
      <c r="DS13" s="664"/>
      <c r="DT13" s="664"/>
      <c r="DU13" s="664"/>
      <c r="DV13" s="664"/>
      <c r="DW13" s="664"/>
      <c r="DX13" s="664"/>
      <c r="DY13" s="664"/>
      <c r="DZ13" s="664"/>
      <c r="EA13" s="664"/>
      <c r="EB13" s="664"/>
      <c r="EC13" s="704"/>
    </row>
    <row r="14" spans="2:143" ht="11.25" customHeight="1">
      <c r="B14" s="658" t="s">
        <v>258</v>
      </c>
      <c r="C14" s="659"/>
      <c r="D14" s="659"/>
      <c r="E14" s="659"/>
      <c r="F14" s="659"/>
      <c r="G14" s="659"/>
      <c r="H14" s="659"/>
      <c r="I14" s="659"/>
      <c r="J14" s="659"/>
      <c r="K14" s="659"/>
      <c r="L14" s="659"/>
      <c r="M14" s="659"/>
      <c r="N14" s="659"/>
      <c r="O14" s="659"/>
      <c r="P14" s="659"/>
      <c r="Q14" s="660"/>
      <c r="R14" s="661" t="s">
        <v>174</v>
      </c>
      <c r="S14" s="664"/>
      <c r="T14" s="664"/>
      <c r="U14" s="664"/>
      <c r="V14" s="664"/>
      <c r="W14" s="664"/>
      <c r="X14" s="664"/>
      <c r="Y14" s="665"/>
      <c r="Z14" s="723" t="s">
        <v>175</v>
      </c>
      <c r="AA14" s="723"/>
      <c r="AB14" s="723"/>
      <c r="AC14" s="723"/>
      <c r="AD14" s="724" t="s">
        <v>174</v>
      </c>
      <c r="AE14" s="724"/>
      <c r="AF14" s="724"/>
      <c r="AG14" s="724"/>
      <c r="AH14" s="724"/>
      <c r="AI14" s="724"/>
      <c r="AJ14" s="724"/>
      <c r="AK14" s="724"/>
      <c r="AL14" s="666" t="s">
        <v>242</v>
      </c>
      <c r="AM14" s="667"/>
      <c r="AN14" s="667"/>
      <c r="AO14" s="725"/>
      <c r="AP14" s="658" t="s">
        <v>259</v>
      </c>
      <c r="AQ14" s="659"/>
      <c r="AR14" s="659"/>
      <c r="AS14" s="659"/>
      <c r="AT14" s="659"/>
      <c r="AU14" s="659"/>
      <c r="AV14" s="659"/>
      <c r="AW14" s="659"/>
      <c r="AX14" s="659"/>
      <c r="AY14" s="659"/>
      <c r="AZ14" s="659"/>
      <c r="BA14" s="659"/>
      <c r="BB14" s="659"/>
      <c r="BC14" s="659"/>
      <c r="BD14" s="659"/>
      <c r="BE14" s="659"/>
      <c r="BF14" s="660"/>
      <c r="BG14" s="661">
        <v>20173</v>
      </c>
      <c r="BH14" s="664"/>
      <c r="BI14" s="664"/>
      <c r="BJ14" s="664"/>
      <c r="BK14" s="664"/>
      <c r="BL14" s="664"/>
      <c r="BM14" s="664"/>
      <c r="BN14" s="665"/>
      <c r="BO14" s="723">
        <v>5.0999999999999996</v>
      </c>
      <c r="BP14" s="723"/>
      <c r="BQ14" s="723"/>
      <c r="BR14" s="723"/>
      <c r="BS14" s="669" t="s">
        <v>174</v>
      </c>
      <c r="BT14" s="664"/>
      <c r="BU14" s="664"/>
      <c r="BV14" s="664"/>
      <c r="BW14" s="664"/>
      <c r="BX14" s="664"/>
      <c r="BY14" s="664"/>
      <c r="BZ14" s="664"/>
      <c r="CA14" s="664"/>
      <c r="CB14" s="704"/>
      <c r="CD14" s="705" t="s">
        <v>260</v>
      </c>
      <c r="CE14" s="702"/>
      <c r="CF14" s="702"/>
      <c r="CG14" s="702"/>
      <c r="CH14" s="702"/>
      <c r="CI14" s="702"/>
      <c r="CJ14" s="702"/>
      <c r="CK14" s="702"/>
      <c r="CL14" s="702"/>
      <c r="CM14" s="702"/>
      <c r="CN14" s="702"/>
      <c r="CO14" s="702"/>
      <c r="CP14" s="702"/>
      <c r="CQ14" s="703"/>
      <c r="CR14" s="661">
        <v>203960</v>
      </c>
      <c r="CS14" s="664"/>
      <c r="CT14" s="664"/>
      <c r="CU14" s="664"/>
      <c r="CV14" s="664"/>
      <c r="CW14" s="664"/>
      <c r="CX14" s="664"/>
      <c r="CY14" s="665"/>
      <c r="CZ14" s="723">
        <v>6.6</v>
      </c>
      <c r="DA14" s="723"/>
      <c r="DB14" s="723"/>
      <c r="DC14" s="723"/>
      <c r="DD14" s="669">
        <v>23735</v>
      </c>
      <c r="DE14" s="664"/>
      <c r="DF14" s="664"/>
      <c r="DG14" s="664"/>
      <c r="DH14" s="664"/>
      <c r="DI14" s="664"/>
      <c r="DJ14" s="664"/>
      <c r="DK14" s="664"/>
      <c r="DL14" s="664"/>
      <c r="DM14" s="664"/>
      <c r="DN14" s="664"/>
      <c r="DO14" s="664"/>
      <c r="DP14" s="665"/>
      <c r="DQ14" s="669">
        <v>172540</v>
      </c>
      <c r="DR14" s="664"/>
      <c r="DS14" s="664"/>
      <c r="DT14" s="664"/>
      <c r="DU14" s="664"/>
      <c r="DV14" s="664"/>
      <c r="DW14" s="664"/>
      <c r="DX14" s="664"/>
      <c r="DY14" s="664"/>
      <c r="DZ14" s="664"/>
      <c r="EA14" s="664"/>
      <c r="EB14" s="664"/>
      <c r="EC14" s="704"/>
    </row>
    <row r="15" spans="2:143" ht="11.25" customHeight="1">
      <c r="B15" s="658" t="s">
        <v>261</v>
      </c>
      <c r="C15" s="659"/>
      <c r="D15" s="659"/>
      <c r="E15" s="659"/>
      <c r="F15" s="659"/>
      <c r="G15" s="659"/>
      <c r="H15" s="659"/>
      <c r="I15" s="659"/>
      <c r="J15" s="659"/>
      <c r="K15" s="659"/>
      <c r="L15" s="659"/>
      <c r="M15" s="659"/>
      <c r="N15" s="659"/>
      <c r="O15" s="659"/>
      <c r="P15" s="659"/>
      <c r="Q15" s="660"/>
      <c r="R15" s="661">
        <v>12446</v>
      </c>
      <c r="S15" s="664"/>
      <c r="T15" s="664"/>
      <c r="U15" s="664"/>
      <c r="V15" s="664"/>
      <c r="W15" s="664"/>
      <c r="X15" s="664"/>
      <c r="Y15" s="665"/>
      <c r="Z15" s="723">
        <v>0.4</v>
      </c>
      <c r="AA15" s="723"/>
      <c r="AB15" s="723"/>
      <c r="AC15" s="723"/>
      <c r="AD15" s="724">
        <v>12446</v>
      </c>
      <c r="AE15" s="724"/>
      <c r="AF15" s="724"/>
      <c r="AG15" s="724"/>
      <c r="AH15" s="724"/>
      <c r="AI15" s="724"/>
      <c r="AJ15" s="724"/>
      <c r="AK15" s="724"/>
      <c r="AL15" s="666">
        <v>0.6</v>
      </c>
      <c r="AM15" s="667"/>
      <c r="AN15" s="667"/>
      <c r="AO15" s="725"/>
      <c r="AP15" s="658" t="s">
        <v>262</v>
      </c>
      <c r="AQ15" s="659"/>
      <c r="AR15" s="659"/>
      <c r="AS15" s="659"/>
      <c r="AT15" s="659"/>
      <c r="AU15" s="659"/>
      <c r="AV15" s="659"/>
      <c r="AW15" s="659"/>
      <c r="AX15" s="659"/>
      <c r="AY15" s="659"/>
      <c r="AZ15" s="659"/>
      <c r="BA15" s="659"/>
      <c r="BB15" s="659"/>
      <c r="BC15" s="659"/>
      <c r="BD15" s="659"/>
      <c r="BE15" s="659"/>
      <c r="BF15" s="660"/>
      <c r="BG15" s="661">
        <v>17862</v>
      </c>
      <c r="BH15" s="664"/>
      <c r="BI15" s="664"/>
      <c r="BJ15" s="664"/>
      <c r="BK15" s="664"/>
      <c r="BL15" s="664"/>
      <c r="BM15" s="664"/>
      <c r="BN15" s="665"/>
      <c r="BO15" s="723">
        <v>4.5</v>
      </c>
      <c r="BP15" s="723"/>
      <c r="BQ15" s="723"/>
      <c r="BR15" s="723"/>
      <c r="BS15" s="669" t="s">
        <v>242</v>
      </c>
      <c r="BT15" s="664"/>
      <c r="BU15" s="664"/>
      <c r="BV15" s="664"/>
      <c r="BW15" s="664"/>
      <c r="BX15" s="664"/>
      <c r="BY15" s="664"/>
      <c r="BZ15" s="664"/>
      <c r="CA15" s="664"/>
      <c r="CB15" s="704"/>
      <c r="CD15" s="705" t="s">
        <v>263</v>
      </c>
      <c r="CE15" s="702"/>
      <c r="CF15" s="702"/>
      <c r="CG15" s="702"/>
      <c r="CH15" s="702"/>
      <c r="CI15" s="702"/>
      <c r="CJ15" s="702"/>
      <c r="CK15" s="702"/>
      <c r="CL15" s="702"/>
      <c r="CM15" s="702"/>
      <c r="CN15" s="702"/>
      <c r="CO15" s="702"/>
      <c r="CP15" s="702"/>
      <c r="CQ15" s="703"/>
      <c r="CR15" s="661">
        <v>228537</v>
      </c>
      <c r="CS15" s="664"/>
      <c r="CT15" s="664"/>
      <c r="CU15" s="664"/>
      <c r="CV15" s="664"/>
      <c r="CW15" s="664"/>
      <c r="CX15" s="664"/>
      <c r="CY15" s="665"/>
      <c r="CZ15" s="723">
        <v>7.4</v>
      </c>
      <c r="DA15" s="723"/>
      <c r="DB15" s="723"/>
      <c r="DC15" s="723"/>
      <c r="DD15" s="669" t="s">
        <v>242</v>
      </c>
      <c r="DE15" s="664"/>
      <c r="DF15" s="664"/>
      <c r="DG15" s="664"/>
      <c r="DH15" s="664"/>
      <c r="DI15" s="664"/>
      <c r="DJ15" s="664"/>
      <c r="DK15" s="664"/>
      <c r="DL15" s="664"/>
      <c r="DM15" s="664"/>
      <c r="DN15" s="664"/>
      <c r="DO15" s="664"/>
      <c r="DP15" s="665"/>
      <c r="DQ15" s="669">
        <v>166133</v>
      </c>
      <c r="DR15" s="664"/>
      <c r="DS15" s="664"/>
      <c r="DT15" s="664"/>
      <c r="DU15" s="664"/>
      <c r="DV15" s="664"/>
      <c r="DW15" s="664"/>
      <c r="DX15" s="664"/>
      <c r="DY15" s="664"/>
      <c r="DZ15" s="664"/>
      <c r="EA15" s="664"/>
      <c r="EB15" s="664"/>
      <c r="EC15" s="704"/>
    </row>
    <row r="16" spans="2:143" ht="11.25" customHeight="1">
      <c r="B16" s="658" t="s">
        <v>264</v>
      </c>
      <c r="C16" s="659"/>
      <c r="D16" s="659"/>
      <c r="E16" s="659"/>
      <c r="F16" s="659"/>
      <c r="G16" s="659"/>
      <c r="H16" s="659"/>
      <c r="I16" s="659"/>
      <c r="J16" s="659"/>
      <c r="K16" s="659"/>
      <c r="L16" s="659"/>
      <c r="M16" s="659"/>
      <c r="N16" s="659"/>
      <c r="O16" s="659"/>
      <c r="P16" s="659"/>
      <c r="Q16" s="660"/>
      <c r="R16" s="661" t="s">
        <v>242</v>
      </c>
      <c r="S16" s="664"/>
      <c r="T16" s="664"/>
      <c r="U16" s="664"/>
      <c r="V16" s="664"/>
      <c r="W16" s="664"/>
      <c r="X16" s="664"/>
      <c r="Y16" s="665"/>
      <c r="Z16" s="723" t="s">
        <v>175</v>
      </c>
      <c r="AA16" s="723"/>
      <c r="AB16" s="723"/>
      <c r="AC16" s="723"/>
      <c r="AD16" s="724" t="s">
        <v>175</v>
      </c>
      <c r="AE16" s="724"/>
      <c r="AF16" s="724"/>
      <c r="AG16" s="724"/>
      <c r="AH16" s="724"/>
      <c r="AI16" s="724"/>
      <c r="AJ16" s="724"/>
      <c r="AK16" s="724"/>
      <c r="AL16" s="666" t="s">
        <v>174</v>
      </c>
      <c r="AM16" s="667"/>
      <c r="AN16" s="667"/>
      <c r="AO16" s="725"/>
      <c r="AP16" s="658" t="s">
        <v>265</v>
      </c>
      <c r="AQ16" s="659"/>
      <c r="AR16" s="659"/>
      <c r="AS16" s="659"/>
      <c r="AT16" s="659"/>
      <c r="AU16" s="659"/>
      <c r="AV16" s="659"/>
      <c r="AW16" s="659"/>
      <c r="AX16" s="659"/>
      <c r="AY16" s="659"/>
      <c r="AZ16" s="659"/>
      <c r="BA16" s="659"/>
      <c r="BB16" s="659"/>
      <c r="BC16" s="659"/>
      <c r="BD16" s="659"/>
      <c r="BE16" s="659"/>
      <c r="BF16" s="660"/>
      <c r="BG16" s="661" t="s">
        <v>242</v>
      </c>
      <c r="BH16" s="664"/>
      <c r="BI16" s="664"/>
      <c r="BJ16" s="664"/>
      <c r="BK16" s="664"/>
      <c r="BL16" s="664"/>
      <c r="BM16" s="664"/>
      <c r="BN16" s="665"/>
      <c r="BO16" s="723" t="s">
        <v>242</v>
      </c>
      <c r="BP16" s="723"/>
      <c r="BQ16" s="723"/>
      <c r="BR16" s="723"/>
      <c r="BS16" s="669" t="s">
        <v>175</v>
      </c>
      <c r="BT16" s="664"/>
      <c r="BU16" s="664"/>
      <c r="BV16" s="664"/>
      <c r="BW16" s="664"/>
      <c r="BX16" s="664"/>
      <c r="BY16" s="664"/>
      <c r="BZ16" s="664"/>
      <c r="CA16" s="664"/>
      <c r="CB16" s="704"/>
      <c r="CD16" s="705" t="s">
        <v>266</v>
      </c>
      <c r="CE16" s="702"/>
      <c r="CF16" s="702"/>
      <c r="CG16" s="702"/>
      <c r="CH16" s="702"/>
      <c r="CI16" s="702"/>
      <c r="CJ16" s="702"/>
      <c r="CK16" s="702"/>
      <c r="CL16" s="702"/>
      <c r="CM16" s="702"/>
      <c r="CN16" s="702"/>
      <c r="CO16" s="702"/>
      <c r="CP16" s="702"/>
      <c r="CQ16" s="703"/>
      <c r="CR16" s="661">
        <v>103080</v>
      </c>
      <c r="CS16" s="664"/>
      <c r="CT16" s="664"/>
      <c r="CU16" s="664"/>
      <c r="CV16" s="664"/>
      <c r="CW16" s="664"/>
      <c r="CX16" s="664"/>
      <c r="CY16" s="665"/>
      <c r="CZ16" s="723">
        <v>3.3</v>
      </c>
      <c r="DA16" s="723"/>
      <c r="DB16" s="723"/>
      <c r="DC16" s="723"/>
      <c r="DD16" s="669" t="s">
        <v>175</v>
      </c>
      <c r="DE16" s="664"/>
      <c r="DF16" s="664"/>
      <c r="DG16" s="664"/>
      <c r="DH16" s="664"/>
      <c r="DI16" s="664"/>
      <c r="DJ16" s="664"/>
      <c r="DK16" s="664"/>
      <c r="DL16" s="664"/>
      <c r="DM16" s="664"/>
      <c r="DN16" s="664"/>
      <c r="DO16" s="664"/>
      <c r="DP16" s="665"/>
      <c r="DQ16" s="669">
        <v>10077</v>
      </c>
      <c r="DR16" s="664"/>
      <c r="DS16" s="664"/>
      <c r="DT16" s="664"/>
      <c r="DU16" s="664"/>
      <c r="DV16" s="664"/>
      <c r="DW16" s="664"/>
      <c r="DX16" s="664"/>
      <c r="DY16" s="664"/>
      <c r="DZ16" s="664"/>
      <c r="EA16" s="664"/>
      <c r="EB16" s="664"/>
      <c r="EC16" s="704"/>
    </row>
    <row r="17" spans="2:133" ht="11.25" customHeight="1">
      <c r="B17" s="658" t="s">
        <v>267</v>
      </c>
      <c r="C17" s="659"/>
      <c r="D17" s="659"/>
      <c r="E17" s="659"/>
      <c r="F17" s="659"/>
      <c r="G17" s="659"/>
      <c r="H17" s="659"/>
      <c r="I17" s="659"/>
      <c r="J17" s="659"/>
      <c r="K17" s="659"/>
      <c r="L17" s="659"/>
      <c r="M17" s="659"/>
      <c r="N17" s="659"/>
      <c r="O17" s="659"/>
      <c r="P17" s="659"/>
      <c r="Q17" s="660"/>
      <c r="R17" s="661">
        <v>431</v>
      </c>
      <c r="S17" s="664"/>
      <c r="T17" s="664"/>
      <c r="U17" s="664"/>
      <c r="V17" s="664"/>
      <c r="W17" s="664"/>
      <c r="X17" s="664"/>
      <c r="Y17" s="665"/>
      <c r="Z17" s="723">
        <v>0</v>
      </c>
      <c r="AA17" s="723"/>
      <c r="AB17" s="723"/>
      <c r="AC17" s="723"/>
      <c r="AD17" s="724">
        <v>431</v>
      </c>
      <c r="AE17" s="724"/>
      <c r="AF17" s="724"/>
      <c r="AG17" s="724"/>
      <c r="AH17" s="724"/>
      <c r="AI17" s="724"/>
      <c r="AJ17" s="724"/>
      <c r="AK17" s="724"/>
      <c r="AL17" s="666">
        <v>0</v>
      </c>
      <c r="AM17" s="667"/>
      <c r="AN17" s="667"/>
      <c r="AO17" s="725"/>
      <c r="AP17" s="658" t="s">
        <v>268</v>
      </c>
      <c r="AQ17" s="659"/>
      <c r="AR17" s="659"/>
      <c r="AS17" s="659"/>
      <c r="AT17" s="659"/>
      <c r="AU17" s="659"/>
      <c r="AV17" s="659"/>
      <c r="AW17" s="659"/>
      <c r="AX17" s="659"/>
      <c r="AY17" s="659"/>
      <c r="AZ17" s="659"/>
      <c r="BA17" s="659"/>
      <c r="BB17" s="659"/>
      <c r="BC17" s="659"/>
      <c r="BD17" s="659"/>
      <c r="BE17" s="659"/>
      <c r="BF17" s="660"/>
      <c r="BG17" s="661" t="s">
        <v>175</v>
      </c>
      <c r="BH17" s="664"/>
      <c r="BI17" s="664"/>
      <c r="BJ17" s="664"/>
      <c r="BK17" s="664"/>
      <c r="BL17" s="664"/>
      <c r="BM17" s="664"/>
      <c r="BN17" s="665"/>
      <c r="BO17" s="723" t="s">
        <v>175</v>
      </c>
      <c r="BP17" s="723"/>
      <c r="BQ17" s="723"/>
      <c r="BR17" s="723"/>
      <c r="BS17" s="669" t="s">
        <v>242</v>
      </c>
      <c r="BT17" s="664"/>
      <c r="BU17" s="664"/>
      <c r="BV17" s="664"/>
      <c r="BW17" s="664"/>
      <c r="BX17" s="664"/>
      <c r="BY17" s="664"/>
      <c r="BZ17" s="664"/>
      <c r="CA17" s="664"/>
      <c r="CB17" s="704"/>
      <c r="CD17" s="705" t="s">
        <v>269</v>
      </c>
      <c r="CE17" s="702"/>
      <c r="CF17" s="702"/>
      <c r="CG17" s="702"/>
      <c r="CH17" s="702"/>
      <c r="CI17" s="702"/>
      <c r="CJ17" s="702"/>
      <c r="CK17" s="702"/>
      <c r="CL17" s="702"/>
      <c r="CM17" s="702"/>
      <c r="CN17" s="702"/>
      <c r="CO17" s="702"/>
      <c r="CP17" s="702"/>
      <c r="CQ17" s="703"/>
      <c r="CR17" s="661">
        <v>397503</v>
      </c>
      <c r="CS17" s="664"/>
      <c r="CT17" s="664"/>
      <c r="CU17" s="664"/>
      <c r="CV17" s="664"/>
      <c r="CW17" s="664"/>
      <c r="CX17" s="664"/>
      <c r="CY17" s="665"/>
      <c r="CZ17" s="723">
        <v>12.8</v>
      </c>
      <c r="DA17" s="723"/>
      <c r="DB17" s="723"/>
      <c r="DC17" s="723"/>
      <c r="DD17" s="669" t="s">
        <v>174</v>
      </c>
      <c r="DE17" s="664"/>
      <c r="DF17" s="664"/>
      <c r="DG17" s="664"/>
      <c r="DH17" s="664"/>
      <c r="DI17" s="664"/>
      <c r="DJ17" s="664"/>
      <c r="DK17" s="664"/>
      <c r="DL17" s="664"/>
      <c r="DM17" s="664"/>
      <c r="DN17" s="664"/>
      <c r="DO17" s="664"/>
      <c r="DP17" s="665"/>
      <c r="DQ17" s="669">
        <v>392120</v>
      </c>
      <c r="DR17" s="664"/>
      <c r="DS17" s="664"/>
      <c r="DT17" s="664"/>
      <c r="DU17" s="664"/>
      <c r="DV17" s="664"/>
      <c r="DW17" s="664"/>
      <c r="DX17" s="664"/>
      <c r="DY17" s="664"/>
      <c r="DZ17" s="664"/>
      <c r="EA17" s="664"/>
      <c r="EB17" s="664"/>
      <c r="EC17" s="704"/>
    </row>
    <row r="18" spans="2:133" ht="11.25" customHeight="1">
      <c r="B18" s="658" t="s">
        <v>270</v>
      </c>
      <c r="C18" s="659"/>
      <c r="D18" s="659"/>
      <c r="E18" s="659"/>
      <c r="F18" s="659"/>
      <c r="G18" s="659"/>
      <c r="H18" s="659"/>
      <c r="I18" s="659"/>
      <c r="J18" s="659"/>
      <c r="K18" s="659"/>
      <c r="L18" s="659"/>
      <c r="M18" s="659"/>
      <c r="N18" s="659"/>
      <c r="O18" s="659"/>
      <c r="P18" s="659"/>
      <c r="Q18" s="660"/>
      <c r="R18" s="661">
        <v>1619087</v>
      </c>
      <c r="S18" s="664"/>
      <c r="T18" s="664"/>
      <c r="U18" s="664"/>
      <c r="V18" s="664"/>
      <c r="W18" s="664"/>
      <c r="X18" s="664"/>
      <c r="Y18" s="665"/>
      <c r="Z18" s="723">
        <v>49.7</v>
      </c>
      <c r="AA18" s="723"/>
      <c r="AB18" s="723"/>
      <c r="AC18" s="723"/>
      <c r="AD18" s="724">
        <v>1434235</v>
      </c>
      <c r="AE18" s="724"/>
      <c r="AF18" s="724"/>
      <c r="AG18" s="724"/>
      <c r="AH18" s="724"/>
      <c r="AI18" s="724"/>
      <c r="AJ18" s="724"/>
      <c r="AK18" s="724"/>
      <c r="AL18" s="666">
        <v>73.400000000000006</v>
      </c>
      <c r="AM18" s="667"/>
      <c r="AN18" s="667"/>
      <c r="AO18" s="725"/>
      <c r="AP18" s="658" t="s">
        <v>271</v>
      </c>
      <c r="AQ18" s="659"/>
      <c r="AR18" s="659"/>
      <c r="AS18" s="659"/>
      <c r="AT18" s="659"/>
      <c r="AU18" s="659"/>
      <c r="AV18" s="659"/>
      <c r="AW18" s="659"/>
      <c r="AX18" s="659"/>
      <c r="AY18" s="659"/>
      <c r="AZ18" s="659"/>
      <c r="BA18" s="659"/>
      <c r="BB18" s="659"/>
      <c r="BC18" s="659"/>
      <c r="BD18" s="659"/>
      <c r="BE18" s="659"/>
      <c r="BF18" s="660"/>
      <c r="BG18" s="661" t="s">
        <v>175</v>
      </c>
      <c r="BH18" s="664"/>
      <c r="BI18" s="664"/>
      <c r="BJ18" s="664"/>
      <c r="BK18" s="664"/>
      <c r="BL18" s="664"/>
      <c r="BM18" s="664"/>
      <c r="BN18" s="665"/>
      <c r="BO18" s="723" t="s">
        <v>242</v>
      </c>
      <c r="BP18" s="723"/>
      <c r="BQ18" s="723"/>
      <c r="BR18" s="723"/>
      <c r="BS18" s="669" t="s">
        <v>174</v>
      </c>
      <c r="BT18" s="664"/>
      <c r="BU18" s="664"/>
      <c r="BV18" s="664"/>
      <c r="BW18" s="664"/>
      <c r="BX18" s="664"/>
      <c r="BY18" s="664"/>
      <c r="BZ18" s="664"/>
      <c r="CA18" s="664"/>
      <c r="CB18" s="704"/>
      <c r="CD18" s="705" t="s">
        <v>272</v>
      </c>
      <c r="CE18" s="702"/>
      <c r="CF18" s="702"/>
      <c r="CG18" s="702"/>
      <c r="CH18" s="702"/>
      <c r="CI18" s="702"/>
      <c r="CJ18" s="702"/>
      <c r="CK18" s="702"/>
      <c r="CL18" s="702"/>
      <c r="CM18" s="702"/>
      <c r="CN18" s="702"/>
      <c r="CO18" s="702"/>
      <c r="CP18" s="702"/>
      <c r="CQ18" s="703"/>
      <c r="CR18" s="661" t="s">
        <v>174</v>
      </c>
      <c r="CS18" s="664"/>
      <c r="CT18" s="664"/>
      <c r="CU18" s="664"/>
      <c r="CV18" s="664"/>
      <c r="CW18" s="664"/>
      <c r="CX18" s="664"/>
      <c r="CY18" s="665"/>
      <c r="CZ18" s="723" t="s">
        <v>174</v>
      </c>
      <c r="DA18" s="723"/>
      <c r="DB18" s="723"/>
      <c r="DC18" s="723"/>
      <c r="DD18" s="669" t="s">
        <v>175</v>
      </c>
      <c r="DE18" s="664"/>
      <c r="DF18" s="664"/>
      <c r="DG18" s="664"/>
      <c r="DH18" s="664"/>
      <c r="DI18" s="664"/>
      <c r="DJ18" s="664"/>
      <c r="DK18" s="664"/>
      <c r="DL18" s="664"/>
      <c r="DM18" s="664"/>
      <c r="DN18" s="664"/>
      <c r="DO18" s="664"/>
      <c r="DP18" s="665"/>
      <c r="DQ18" s="669" t="s">
        <v>175</v>
      </c>
      <c r="DR18" s="664"/>
      <c r="DS18" s="664"/>
      <c r="DT18" s="664"/>
      <c r="DU18" s="664"/>
      <c r="DV18" s="664"/>
      <c r="DW18" s="664"/>
      <c r="DX18" s="664"/>
      <c r="DY18" s="664"/>
      <c r="DZ18" s="664"/>
      <c r="EA18" s="664"/>
      <c r="EB18" s="664"/>
      <c r="EC18" s="704"/>
    </row>
    <row r="19" spans="2:133" ht="11.25" customHeight="1">
      <c r="B19" s="658" t="s">
        <v>273</v>
      </c>
      <c r="C19" s="659"/>
      <c r="D19" s="659"/>
      <c r="E19" s="659"/>
      <c r="F19" s="659"/>
      <c r="G19" s="659"/>
      <c r="H19" s="659"/>
      <c r="I19" s="659"/>
      <c r="J19" s="659"/>
      <c r="K19" s="659"/>
      <c r="L19" s="659"/>
      <c r="M19" s="659"/>
      <c r="N19" s="659"/>
      <c r="O19" s="659"/>
      <c r="P19" s="659"/>
      <c r="Q19" s="660"/>
      <c r="R19" s="661">
        <v>1434235</v>
      </c>
      <c r="S19" s="664"/>
      <c r="T19" s="664"/>
      <c r="U19" s="664"/>
      <c r="V19" s="664"/>
      <c r="W19" s="664"/>
      <c r="X19" s="664"/>
      <c r="Y19" s="665"/>
      <c r="Z19" s="723">
        <v>44</v>
      </c>
      <c r="AA19" s="723"/>
      <c r="AB19" s="723"/>
      <c r="AC19" s="723"/>
      <c r="AD19" s="724">
        <v>1434235</v>
      </c>
      <c r="AE19" s="724"/>
      <c r="AF19" s="724"/>
      <c r="AG19" s="724"/>
      <c r="AH19" s="724"/>
      <c r="AI19" s="724"/>
      <c r="AJ19" s="724"/>
      <c r="AK19" s="724"/>
      <c r="AL19" s="666">
        <v>73.400000000000006</v>
      </c>
      <c r="AM19" s="667"/>
      <c r="AN19" s="667"/>
      <c r="AO19" s="725"/>
      <c r="AP19" s="658" t="s">
        <v>274</v>
      </c>
      <c r="AQ19" s="659"/>
      <c r="AR19" s="659"/>
      <c r="AS19" s="659"/>
      <c r="AT19" s="659"/>
      <c r="AU19" s="659"/>
      <c r="AV19" s="659"/>
      <c r="AW19" s="659"/>
      <c r="AX19" s="659"/>
      <c r="AY19" s="659"/>
      <c r="AZ19" s="659"/>
      <c r="BA19" s="659"/>
      <c r="BB19" s="659"/>
      <c r="BC19" s="659"/>
      <c r="BD19" s="659"/>
      <c r="BE19" s="659"/>
      <c r="BF19" s="660"/>
      <c r="BG19" s="661" t="s">
        <v>174</v>
      </c>
      <c r="BH19" s="664"/>
      <c r="BI19" s="664"/>
      <c r="BJ19" s="664"/>
      <c r="BK19" s="664"/>
      <c r="BL19" s="664"/>
      <c r="BM19" s="664"/>
      <c r="BN19" s="665"/>
      <c r="BO19" s="723" t="s">
        <v>242</v>
      </c>
      <c r="BP19" s="723"/>
      <c r="BQ19" s="723"/>
      <c r="BR19" s="723"/>
      <c r="BS19" s="669" t="s">
        <v>242</v>
      </c>
      <c r="BT19" s="664"/>
      <c r="BU19" s="664"/>
      <c r="BV19" s="664"/>
      <c r="BW19" s="664"/>
      <c r="BX19" s="664"/>
      <c r="BY19" s="664"/>
      <c r="BZ19" s="664"/>
      <c r="CA19" s="664"/>
      <c r="CB19" s="704"/>
      <c r="CD19" s="705" t="s">
        <v>275</v>
      </c>
      <c r="CE19" s="702"/>
      <c r="CF19" s="702"/>
      <c r="CG19" s="702"/>
      <c r="CH19" s="702"/>
      <c r="CI19" s="702"/>
      <c r="CJ19" s="702"/>
      <c r="CK19" s="702"/>
      <c r="CL19" s="702"/>
      <c r="CM19" s="702"/>
      <c r="CN19" s="702"/>
      <c r="CO19" s="702"/>
      <c r="CP19" s="702"/>
      <c r="CQ19" s="703"/>
      <c r="CR19" s="661" t="s">
        <v>242</v>
      </c>
      <c r="CS19" s="664"/>
      <c r="CT19" s="664"/>
      <c r="CU19" s="664"/>
      <c r="CV19" s="664"/>
      <c r="CW19" s="664"/>
      <c r="CX19" s="664"/>
      <c r="CY19" s="665"/>
      <c r="CZ19" s="723" t="s">
        <v>174</v>
      </c>
      <c r="DA19" s="723"/>
      <c r="DB19" s="723"/>
      <c r="DC19" s="723"/>
      <c r="DD19" s="669" t="s">
        <v>175</v>
      </c>
      <c r="DE19" s="664"/>
      <c r="DF19" s="664"/>
      <c r="DG19" s="664"/>
      <c r="DH19" s="664"/>
      <c r="DI19" s="664"/>
      <c r="DJ19" s="664"/>
      <c r="DK19" s="664"/>
      <c r="DL19" s="664"/>
      <c r="DM19" s="664"/>
      <c r="DN19" s="664"/>
      <c r="DO19" s="664"/>
      <c r="DP19" s="665"/>
      <c r="DQ19" s="669" t="s">
        <v>175</v>
      </c>
      <c r="DR19" s="664"/>
      <c r="DS19" s="664"/>
      <c r="DT19" s="664"/>
      <c r="DU19" s="664"/>
      <c r="DV19" s="664"/>
      <c r="DW19" s="664"/>
      <c r="DX19" s="664"/>
      <c r="DY19" s="664"/>
      <c r="DZ19" s="664"/>
      <c r="EA19" s="664"/>
      <c r="EB19" s="664"/>
      <c r="EC19" s="704"/>
    </row>
    <row r="20" spans="2:133" ht="11.25" customHeight="1">
      <c r="B20" s="658" t="s">
        <v>276</v>
      </c>
      <c r="C20" s="659"/>
      <c r="D20" s="659"/>
      <c r="E20" s="659"/>
      <c r="F20" s="659"/>
      <c r="G20" s="659"/>
      <c r="H20" s="659"/>
      <c r="I20" s="659"/>
      <c r="J20" s="659"/>
      <c r="K20" s="659"/>
      <c r="L20" s="659"/>
      <c r="M20" s="659"/>
      <c r="N20" s="659"/>
      <c r="O20" s="659"/>
      <c r="P20" s="659"/>
      <c r="Q20" s="660"/>
      <c r="R20" s="661">
        <v>184852</v>
      </c>
      <c r="S20" s="664"/>
      <c r="T20" s="664"/>
      <c r="U20" s="664"/>
      <c r="V20" s="664"/>
      <c r="W20" s="664"/>
      <c r="X20" s="664"/>
      <c r="Y20" s="665"/>
      <c r="Z20" s="723">
        <v>5.7</v>
      </c>
      <c r="AA20" s="723"/>
      <c r="AB20" s="723"/>
      <c r="AC20" s="723"/>
      <c r="AD20" s="724" t="s">
        <v>175</v>
      </c>
      <c r="AE20" s="724"/>
      <c r="AF20" s="724"/>
      <c r="AG20" s="724"/>
      <c r="AH20" s="724"/>
      <c r="AI20" s="724"/>
      <c r="AJ20" s="724"/>
      <c r="AK20" s="724"/>
      <c r="AL20" s="666" t="s">
        <v>175</v>
      </c>
      <c r="AM20" s="667"/>
      <c r="AN20" s="667"/>
      <c r="AO20" s="725"/>
      <c r="AP20" s="658" t="s">
        <v>277</v>
      </c>
      <c r="AQ20" s="659"/>
      <c r="AR20" s="659"/>
      <c r="AS20" s="659"/>
      <c r="AT20" s="659"/>
      <c r="AU20" s="659"/>
      <c r="AV20" s="659"/>
      <c r="AW20" s="659"/>
      <c r="AX20" s="659"/>
      <c r="AY20" s="659"/>
      <c r="AZ20" s="659"/>
      <c r="BA20" s="659"/>
      <c r="BB20" s="659"/>
      <c r="BC20" s="659"/>
      <c r="BD20" s="659"/>
      <c r="BE20" s="659"/>
      <c r="BF20" s="660"/>
      <c r="BG20" s="661" t="s">
        <v>175</v>
      </c>
      <c r="BH20" s="664"/>
      <c r="BI20" s="664"/>
      <c r="BJ20" s="664"/>
      <c r="BK20" s="664"/>
      <c r="BL20" s="664"/>
      <c r="BM20" s="664"/>
      <c r="BN20" s="665"/>
      <c r="BO20" s="723" t="s">
        <v>175</v>
      </c>
      <c r="BP20" s="723"/>
      <c r="BQ20" s="723"/>
      <c r="BR20" s="723"/>
      <c r="BS20" s="669" t="s">
        <v>174</v>
      </c>
      <c r="BT20" s="664"/>
      <c r="BU20" s="664"/>
      <c r="BV20" s="664"/>
      <c r="BW20" s="664"/>
      <c r="BX20" s="664"/>
      <c r="BY20" s="664"/>
      <c r="BZ20" s="664"/>
      <c r="CA20" s="664"/>
      <c r="CB20" s="704"/>
      <c r="CD20" s="705" t="s">
        <v>278</v>
      </c>
      <c r="CE20" s="702"/>
      <c r="CF20" s="702"/>
      <c r="CG20" s="702"/>
      <c r="CH20" s="702"/>
      <c r="CI20" s="702"/>
      <c r="CJ20" s="702"/>
      <c r="CK20" s="702"/>
      <c r="CL20" s="702"/>
      <c r="CM20" s="702"/>
      <c r="CN20" s="702"/>
      <c r="CO20" s="702"/>
      <c r="CP20" s="702"/>
      <c r="CQ20" s="703"/>
      <c r="CR20" s="661">
        <v>3102221</v>
      </c>
      <c r="CS20" s="664"/>
      <c r="CT20" s="664"/>
      <c r="CU20" s="664"/>
      <c r="CV20" s="664"/>
      <c r="CW20" s="664"/>
      <c r="CX20" s="664"/>
      <c r="CY20" s="665"/>
      <c r="CZ20" s="723">
        <v>100</v>
      </c>
      <c r="DA20" s="723"/>
      <c r="DB20" s="723"/>
      <c r="DC20" s="723"/>
      <c r="DD20" s="669">
        <v>232400</v>
      </c>
      <c r="DE20" s="664"/>
      <c r="DF20" s="664"/>
      <c r="DG20" s="664"/>
      <c r="DH20" s="664"/>
      <c r="DI20" s="664"/>
      <c r="DJ20" s="664"/>
      <c r="DK20" s="664"/>
      <c r="DL20" s="664"/>
      <c r="DM20" s="664"/>
      <c r="DN20" s="664"/>
      <c r="DO20" s="664"/>
      <c r="DP20" s="665"/>
      <c r="DQ20" s="669">
        <v>2249347</v>
      </c>
      <c r="DR20" s="664"/>
      <c r="DS20" s="664"/>
      <c r="DT20" s="664"/>
      <c r="DU20" s="664"/>
      <c r="DV20" s="664"/>
      <c r="DW20" s="664"/>
      <c r="DX20" s="664"/>
      <c r="DY20" s="664"/>
      <c r="DZ20" s="664"/>
      <c r="EA20" s="664"/>
      <c r="EB20" s="664"/>
      <c r="EC20" s="704"/>
    </row>
    <row r="21" spans="2:133" ht="11.25" customHeight="1">
      <c r="B21" s="658" t="s">
        <v>279</v>
      </c>
      <c r="C21" s="659"/>
      <c r="D21" s="659"/>
      <c r="E21" s="659"/>
      <c r="F21" s="659"/>
      <c r="G21" s="659"/>
      <c r="H21" s="659"/>
      <c r="I21" s="659"/>
      <c r="J21" s="659"/>
      <c r="K21" s="659"/>
      <c r="L21" s="659"/>
      <c r="M21" s="659"/>
      <c r="N21" s="659"/>
      <c r="O21" s="659"/>
      <c r="P21" s="659"/>
      <c r="Q21" s="660"/>
      <c r="R21" s="661" t="s">
        <v>175</v>
      </c>
      <c r="S21" s="664"/>
      <c r="T21" s="664"/>
      <c r="U21" s="664"/>
      <c r="V21" s="664"/>
      <c r="W21" s="664"/>
      <c r="X21" s="664"/>
      <c r="Y21" s="665"/>
      <c r="Z21" s="723" t="s">
        <v>242</v>
      </c>
      <c r="AA21" s="723"/>
      <c r="AB21" s="723"/>
      <c r="AC21" s="723"/>
      <c r="AD21" s="724" t="s">
        <v>175</v>
      </c>
      <c r="AE21" s="724"/>
      <c r="AF21" s="724"/>
      <c r="AG21" s="724"/>
      <c r="AH21" s="724"/>
      <c r="AI21" s="724"/>
      <c r="AJ21" s="724"/>
      <c r="AK21" s="724"/>
      <c r="AL21" s="666" t="s">
        <v>174</v>
      </c>
      <c r="AM21" s="667"/>
      <c r="AN21" s="667"/>
      <c r="AO21" s="725"/>
      <c r="AP21" s="769" t="s">
        <v>280</v>
      </c>
      <c r="AQ21" s="776"/>
      <c r="AR21" s="776"/>
      <c r="AS21" s="776"/>
      <c r="AT21" s="776"/>
      <c r="AU21" s="776"/>
      <c r="AV21" s="776"/>
      <c r="AW21" s="776"/>
      <c r="AX21" s="776"/>
      <c r="AY21" s="776"/>
      <c r="AZ21" s="776"/>
      <c r="BA21" s="776"/>
      <c r="BB21" s="776"/>
      <c r="BC21" s="776"/>
      <c r="BD21" s="776"/>
      <c r="BE21" s="776"/>
      <c r="BF21" s="771"/>
      <c r="BG21" s="661" t="s">
        <v>175</v>
      </c>
      <c r="BH21" s="664"/>
      <c r="BI21" s="664"/>
      <c r="BJ21" s="664"/>
      <c r="BK21" s="664"/>
      <c r="BL21" s="664"/>
      <c r="BM21" s="664"/>
      <c r="BN21" s="665"/>
      <c r="BO21" s="723" t="s">
        <v>242</v>
      </c>
      <c r="BP21" s="723"/>
      <c r="BQ21" s="723"/>
      <c r="BR21" s="723"/>
      <c r="BS21" s="669" t="s">
        <v>175</v>
      </c>
      <c r="BT21" s="664"/>
      <c r="BU21" s="664"/>
      <c r="BV21" s="664"/>
      <c r="BW21" s="664"/>
      <c r="BX21" s="664"/>
      <c r="BY21" s="664"/>
      <c r="BZ21" s="664"/>
      <c r="CA21" s="664"/>
      <c r="CB21" s="704"/>
      <c r="CD21" s="781"/>
      <c r="CE21" s="715"/>
      <c r="CF21" s="715"/>
      <c r="CG21" s="715"/>
      <c r="CH21" s="715"/>
      <c r="CI21" s="715"/>
      <c r="CJ21" s="715"/>
      <c r="CK21" s="715"/>
      <c r="CL21" s="715"/>
      <c r="CM21" s="715"/>
      <c r="CN21" s="715"/>
      <c r="CO21" s="715"/>
      <c r="CP21" s="715"/>
      <c r="CQ21" s="716"/>
      <c r="CR21" s="782"/>
      <c r="CS21" s="783"/>
      <c r="CT21" s="783"/>
      <c r="CU21" s="783"/>
      <c r="CV21" s="783"/>
      <c r="CW21" s="783"/>
      <c r="CX21" s="783"/>
      <c r="CY21" s="784"/>
      <c r="CZ21" s="785"/>
      <c r="DA21" s="785"/>
      <c r="DB21" s="785"/>
      <c r="DC21" s="785"/>
      <c r="DD21" s="786"/>
      <c r="DE21" s="783"/>
      <c r="DF21" s="783"/>
      <c r="DG21" s="783"/>
      <c r="DH21" s="783"/>
      <c r="DI21" s="783"/>
      <c r="DJ21" s="783"/>
      <c r="DK21" s="783"/>
      <c r="DL21" s="783"/>
      <c r="DM21" s="783"/>
      <c r="DN21" s="783"/>
      <c r="DO21" s="783"/>
      <c r="DP21" s="784"/>
      <c r="DQ21" s="786"/>
      <c r="DR21" s="783"/>
      <c r="DS21" s="783"/>
      <c r="DT21" s="783"/>
      <c r="DU21" s="783"/>
      <c r="DV21" s="783"/>
      <c r="DW21" s="783"/>
      <c r="DX21" s="783"/>
      <c r="DY21" s="783"/>
      <c r="DZ21" s="783"/>
      <c r="EA21" s="783"/>
      <c r="EB21" s="783"/>
      <c r="EC21" s="790"/>
    </row>
    <row r="22" spans="2:133" ht="11.25" customHeight="1">
      <c r="B22" s="658" t="s">
        <v>281</v>
      </c>
      <c r="C22" s="659"/>
      <c r="D22" s="659"/>
      <c r="E22" s="659"/>
      <c r="F22" s="659"/>
      <c r="G22" s="659"/>
      <c r="H22" s="659"/>
      <c r="I22" s="659"/>
      <c r="J22" s="659"/>
      <c r="K22" s="659"/>
      <c r="L22" s="659"/>
      <c r="M22" s="659"/>
      <c r="N22" s="659"/>
      <c r="O22" s="659"/>
      <c r="P22" s="659"/>
      <c r="Q22" s="660"/>
      <c r="R22" s="661">
        <v>2134461</v>
      </c>
      <c r="S22" s="664"/>
      <c r="T22" s="664"/>
      <c r="U22" s="664"/>
      <c r="V22" s="664"/>
      <c r="W22" s="664"/>
      <c r="X22" s="664"/>
      <c r="Y22" s="665"/>
      <c r="Z22" s="723">
        <v>65.5</v>
      </c>
      <c r="AA22" s="723"/>
      <c r="AB22" s="723"/>
      <c r="AC22" s="723"/>
      <c r="AD22" s="724">
        <v>1949609</v>
      </c>
      <c r="AE22" s="724"/>
      <c r="AF22" s="724"/>
      <c r="AG22" s="724"/>
      <c r="AH22" s="724"/>
      <c r="AI22" s="724"/>
      <c r="AJ22" s="724"/>
      <c r="AK22" s="724"/>
      <c r="AL22" s="666">
        <v>99.8</v>
      </c>
      <c r="AM22" s="667"/>
      <c r="AN22" s="667"/>
      <c r="AO22" s="725"/>
      <c r="AP22" s="769" t="s">
        <v>282</v>
      </c>
      <c r="AQ22" s="776"/>
      <c r="AR22" s="776"/>
      <c r="AS22" s="776"/>
      <c r="AT22" s="776"/>
      <c r="AU22" s="776"/>
      <c r="AV22" s="776"/>
      <c r="AW22" s="776"/>
      <c r="AX22" s="776"/>
      <c r="AY22" s="776"/>
      <c r="AZ22" s="776"/>
      <c r="BA22" s="776"/>
      <c r="BB22" s="776"/>
      <c r="BC22" s="776"/>
      <c r="BD22" s="776"/>
      <c r="BE22" s="776"/>
      <c r="BF22" s="771"/>
      <c r="BG22" s="661" t="s">
        <v>242</v>
      </c>
      <c r="BH22" s="664"/>
      <c r="BI22" s="664"/>
      <c r="BJ22" s="664"/>
      <c r="BK22" s="664"/>
      <c r="BL22" s="664"/>
      <c r="BM22" s="664"/>
      <c r="BN22" s="665"/>
      <c r="BO22" s="723" t="s">
        <v>242</v>
      </c>
      <c r="BP22" s="723"/>
      <c r="BQ22" s="723"/>
      <c r="BR22" s="723"/>
      <c r="BS22" s="669" t="s">
        <v>174</v>
      </c>
      <c r="BT22" s="664"/>
      <c r="BU22" s="664"/>
      <c r="BV22" s="664"/>
      <c r="BW22" s="664"/>
      <c r="BX22" s="664"/>
      <c r="BY22" s="664"/>
      <c r="BZ22" s="664"/>
      <c r="CA22" s="664"/>
      <c r="CB22" s="704"/>
      <c r="CD22" s="778" t="s">
        <v>283</v>
      </c>
      <c r="CE22" s="779"/>
      <c r="CF22" s="779"/>
      <c r="CG22" s="779"/>
      <c r="CH22" s="779"/>
      <c r="CI22" s="779"/>
      <c r="CJ22" s="779"/>
      <c r="CK22" s="779"/>
      <c r="CL22" s="779"/>
      <c r="CM22" s="779"/>
      <c r="CN22" s="779"/>
      <c r="CO22" s="779"/>
      <c r="CP22" s="779"/>
      <c r="CQ22" s="779"/>
      <c r="CR22" s="779"/>
      <c r="CS22" s="779"/>
      <c r="CT22" s="779"/>
      <c r="CU22" s="779"/>
      <c r="CV22" s="779"/>
      <c r="CW22" s="779"/>
      <c r="CX22" s="779"/>
      <c r="CY22" s="779"/>
      <c r="CZ22" s="779"/>
      <c r="DA22" s="779"/>
      <c r="DB22" s="779"/>
      <c r="DC22" s="779"/>
      <c r="DD22" s="779"/>
      <c r="DE22" s="779"/>
      <c r="DF22" s="779"/>
      <c r="DG22" s="779"/>
      <c r="DH22" s="779"/>
      <c r="DI22" s="779"/>
      <c r="DJ22" s="779"/>
      <c r="DK22" s="779"/>
      <c r="DL22" s="779"/>
      <c r="DM22" s="779"/>
      <c r="DN22" s="779"/>
      <c r="DO22" s="779"/>
      <c r="DP22" s="779"/>
      <c r="DQ22" s="779"/>
      <c r="DR22" s="779"/>
      <c r="DS22" s="779"/>
      <c r="DT22" s="779"/>
      <c r="DU22" s="779"/>
      <c r="DV22" s="779"/>
      <c r="DW22" s="779"/>
      <c r="DX22" s="779"/>
      <c r="DY22" s="779"/>
      <c r="DZ22" s="779"/>
      <c r="EA22" s="779"/>
      <c r="EB22" s="779"/>
      <c r="EC22" s="780"/>
    </row>
    <row r="23" spans="2:133" ht="11.25" customHeight="1">
      <c r="B23" s="658" t="s">
        <v>284</v>
      </c>
      <c r="C23" s="659"/>
      <c r="D23" s="659"/>
      <c r="E23" s="659"/>
      <c r="F23" s="659"/>
      <c r="G23" s="659"/>
      <c r="H23" s="659"/>
      <c r="I23" s="659"/>
      <c r="J23" s="659"/>
      <c r="K23" s="659"/>
      <c r="L23" s="659"/>
      <c r="M23" s="659"/>
      <c r="N23" s="659"/>
      <c r="O23" s="659"/>
      <c r="P23" s="659"/>
      <c r="Q23" s="660"/>
      <c r="R23" s="661" t="s">
        <v>242</v>
      </c>
      <c r="S23" s="664"/>
      <c r="T23" s="664"/>
      <c r="U23" s="664"/>
      <c r="V23" s="664"/>
      <c r="W23" s="664"/>
      <c r="X23" s="664"/>
      <c r="Y23" s="665"/>
      <c r="Z23" s="723" t="s">
        <v>175</v>
      </c>
      <c r="AA23" s="723"/>
      <c r="AB23" s="723"/>
      <c r="AC23" s="723"/>
      <c r="AD23" s="724" t="s">
        <v>174</v>
      </c>
      <c r="AE23" s="724"/>
      <c r="AF23" s="724"/>
      <c r="AG23" s="724"/>
      <c r="AH23" s="724"/>
      <c r="AI23" s="724"/>
      <c r="AJ23" s="724"/>
      <c r="AK23" s="724"/>
      <c r="AL23" s="666" t="s">
        <v>175</v>
      </c>
      <c r="AM23" s="667"/>
      <c r="AN23" s="667"/>
      <c r="AO23" s="725"/>
      <c r="AP23" s="769" t="s">
        <v>285</v>
      </c>
      <c r="AQ23" s="776"/>
      <c r="AR23" s="776"/>
      <c r="AS23" s="776"/>
      <c r="AT23" s="776"/>
      <c r="AU23" s="776"/>
      <c r="AV23" s="776"/>
      <c r="AW23" s="776"/>
      <c r="AX23" s="776"/>
      <c r="AY23" s="776"/>
      <c r="AZ23" s="776"/>
      <c r="BA23" s="776"/>
      <c r="BB23" s="776"/>
      <c r="BC23" s="776"/>
      <c r="BD23" s="776"/>
      <c r="BE23" s="776"/>
      <c r="BF23" s="771"/>
      <c r="BG23" s="661" t="s">
        <v>242</v>
      </c>
      <c r="BH23" s="664"/>
      <c r="BI23" s="664"/>
      <c r="BJ23" s="664"/>
      <c r="BK23" s="664"/>
      <c r="BL23" s="664"/>
      <c r="BM23" s="664"/>
      <c r="BN23" s="665"/>
      <c r="BO23" s="723" t="s">
        <v>174</v>
      </c>
      <c r="BP23" s="723"/>
      <c r="BQ23" s="723"/>
      <c r="BR23" s="723"/>
      <c r="BS23" s="669" t="s">
        <v>242</v>
      </c>
      <c r="BT23" s="664"/>
      <c r="BU23" s="664"/>
      <c r="BV23" s="664"/>
      <c r="BW23" s="664"/>
      <c r="BX23" s="664"/>
      <c r="BY23" s="664"/>
      <c r="BZ23" s="664"/>
      <c r="CA23" s="664"/>
      <c r="CB23" s="704"/>
      <c r="CD23" s="778" t="s">
        <v>224</v>
      </c>
      <c r="CE23" s="779"/>
      <c r="CF23" s="779"/>
      <c r="CG23" s="779"/>
      <c r="CH23" s="779"/>
      <c r="CI23" s="779"/>
      <c r="CJ23" s="779"/>
      <c r="CK23" s="779"/>
      <c r="CL23" s="779"/>
      <c r="CM23" s="779"/>
      <c r="CN23" s="779"/>
      <c r="CO23" s="779"/>
      <c r="CP23" s="779"/>
      <c r="CQ23" s="780"/>
      <c r="CR23" s="778" t="s">
        <v>286</v>
      </c>
      <c r="CS23" s="779"/>
      <c r="CT23" s="779"/>
      <c r="CU23" s="779"/>
      <c r="CV23" s="779"/>
      <c r="CW23" s="779"/>
      <c r="CX23" s="779"/>
      <c r="CY23" s="780"/>
      <c r="CZ23" s="778" t="s">
        <v>287</v>
      </c>
      <c r="DA23" s="779"/>
      <c r="DB23" s="779"/>
      <c r="DC23" s="780"/>
      <c r="DD23" s="778" t="s">
        <v>288</v>
      </c>
      <c r="DE23" s="779"/>
      <c r="DF23" s="779"/>
      <c r="DG23" s="779"/>
      <c r="DH23" s="779"/>
      <c r="DI23" s="779"/>
      <c r="DJ23" s="779"/>
      <c r="DK23" s="780"/>
      <c r="DL23" s="787" t="s">
        <v>289</v>
      </c>
      <c r="DM23" s="788"/>
      <c r="DN23" s="788"/>
      <c r="DO23" s="788"/>
      <c r="DP23" s="788"/>
      <c r="DQ23" s="788"/>
      <c r="DR23" s="788"/>
      <c r="DS23" s="788"/>
      <c r="DT23" s="788"/>
      <c r="DU23" s="788"/>
      <c r="DV23" s="789"/>
      <c r="DW23" s="778" t="s">
        <v>290</v>
      </c>
      <c r="DX23" s="779"/>
      <c r="DY23" s="779"/>
      <c r="DZ23" s="779"/>
      <c r="EA23" s="779"/>
      <c r="EB23" s="779"/>
      <c r="EC23" s="780"/>
    </row>
    <row r="24" spans="2:133" ht="11.25" customHeight="1">
      <c r="B24" s="658" t="s">
        <v>291</v>
      </c>
      <c r="C24" s="659"/>
      <c r="D24" s="659"/>
      <c r="E24" s="659"/>
      <c r="F24" s="659"/>
      <c r="G24" s="659"/>
      <c r="H24" s="659"/>
      <c r="I24" s="659"/>
      <c r="J24" s="659"/>
      <c r="K24" s="659"/>
      <c r="L24" s="659"/>
      <c r="M24" s="659"/>
      <c r="N24" s="659"/>
      <c r="O24" s="659"/>
      <c r="P24" s="659"/>
      <c r="Q24" s="660"/>
      <c r="R24" s="661">
        <v>65202</v>
      </c>
      <c r="S24" s="664"/>
      <c r="T24" s="664"/>
      <c r="U24" s="664"/>
      <c r="V24" s="664"/>
      <c r="W24" s="664"/>
      <c r="X24" s="664"/>
      <c r="Y24" s="665"/>
      <c r="Z24" s="723">
        <v>2</v>
      </c>
      <c r="AA24" s="723"/>
      <c r="AB24" s="723"/>
      <c r="AC24" s="723"/>
      <c r="AD24" s="724" t="s">
        <v>175</v>
      </c>
      <c r="AE24" s="724"/>
      <c r="AF24" s="724"/>
      <c r="AG24" s="724"/>
      <c r="AH24" s="724"/>
      <c r="AI24" s="724"/>
      <c r="AJ24" s="724"/>
      <c r="AK24" s="724"/>
      <c r="AL24" s="666" t="s">
        <v>175</v>
      </c>
      <c r="AM24" s="667"/>
      <c r="AN24" s="667"/>
      <c r="AO24" s="725"/>
      <c r="AP24" s="769" t="s">
        <v>292</v>
      </c>
      <c r="AQ24" s="776"/>
      <c r="AR24" s="776"/>
      <c r="AS24" s="776"/>
      <c r="AT24" s="776"/>
      <c r="AU24" s="776"/>
      <c r="AV24" s="776"/>
      <c r="AW24" s="776"/>
      <c r="AX24" s="776"/>
      <c r="AY24" s="776"/>
      <c r="AZ24" s="776"/>
      <c r="BA24" s="776"/>
      <c r="BB24" s="776"/>
      <c r="BC24" s="776"/>
      <c r="BD24" s="776"/>
      <c r="BE24" s="776"/>
      <c r="BF24" s="771"/>
      <c r="BG24" s="661" t="s">
        <v>175</v>
      </c>
      <c r="BH24" s="664"/>
      <c r="BI24" s="664"/>
      <c r="BJ24" s="664"/>
      <c r="BK24" s="664"/>
      <c r="BL24" s="664"/>
      <c r="BM24" s="664"/>
      <c r="BN24" s="665"/>
      <c r="BO24" s="723" t="s">
        <v>174</v>
      </c>
      <c r="BP24" s="723"/>
      <c r="BQ24" s="723"/>
      <c r="BR24" s="723"/>
      <c r="BS24" s="669" t="s">
        <v>242</v>
      </c>
      <c r="BT24" s="664"/>
      <c r="BU24" s="664"/>
      <c r="BV24" s="664"/>
      <c r="BW24" s="664"/>
      <c r="BX24" s="664"/>
      <c r="BY24" s="664"/>
      <c r="BZ24" s="664"/>
      <c r="CA24" s="664"/>
      <c r="CB24" s="704"/>
      <c r="CD24" s="732" t="s">
        <v>293</v>
      </c>
      <c r="CE24" s="733"/>
      <c r="CF24" s="733"/>
      <c r="CG24" s="733"/>
      <c r="CH24" s="733"/>
      <c r="CI24" s="733"/>
      <c r="CJ24" s="733"/>
      <c r="CK24" s="733"/>
      <c r="CL24" s="733"/>
      <c r="CM24" s="733"/>
      <c r="CN24" s="733"/>
      <c r="CO24" s="733"/>
      <c r="CP24" s="733"/>
      <c r="CQ24" s="734"/>
      <c r="CR24" s="726">
        <v>1175165</v>
      </c>
      <c r="CS24" s="727"/>
      <c r="CT24" s="727"/>
      <c r="CU24" s="727"/>
      <c r="CV24" s="727"/>
      <c r="CW24" s="727"/>
      <c r="CX24" s="727"/>
      <c r="CY24" s="773"/>
      <c r="CZ24" s="774">
        <v>37.9</v>
      </c>
      <c r="DA24" s="743"/>
      <c r="DB24" s="743"/>
      <c r="DC24" s="777"/>
      <c r="DD24" s="772">
        <v>947713</v>
      </c>
      <c r="DE24" s="727"/>
      <c r="DF24" s="727"/>
      <c r="DG24" s="727"/>
      <c r="DH24" s="727"/>
      <c r="DI24" s="727"/>
      <c r="DJ24" s="727"/>
      <c r="DK24" s="773"/>
      <c r="DL24" s="772">
        <v>891064</v>
      </c>
      <c r="DM24" s="727"/>
      <c r="DN24" s="727"/>
      <c r="DO24" s="727"/>
      <c r="DP24" s="727"/>
      <c r="DQ24" s="727"/>
      <c r="DR24" s="727"/>
      <c r="DS24" s="727"/>
      <c r="DT24" s="727"/>
      <c r="DU24" s="727"/>
      <c r="DV24" s="773"/>
      <c r="DW24" s="774">
        <v>43.8</v>
      </c>
      <c r="DX24" s="743"/>
      <c r="DY24" s="743"/>
      <c r="DZ24" s="743"/>
      <c r="EA24" s="743"/>
      <c r="EB24" s="743"/>
      <c r="EC24" s="775"/>
    </row>
    <row r="25" spans="2:133" ht="11.25" customHeight="1">
      <c r="B25" s="658" t="s">
        <v>294</v>
      </c>
      <c r="C25" s="659"/>
      <c r="D25" s="659"/>
      <c r="E25" s="659"/>
      <c r="F25" s="659"/>
      <c r="G25" s="659"/>
      <c r="H25" s="659"/>
      <c r="I25" s="659"/>
      <c r="J25" s="659"/>
      <c r="K25" s="659"/>
      <c r="L25" s="659"/>
      <c r="M25" s="659"/>
      <c r="N25" s="659"/>
      <c r="O25" s="659"/>
      <c r="P25" s="659"/>
      <c r="Q25" s="660"/>
      <c r="R25" s="661">
        <v>31287</v>
      </c>
      <c r="S25" s="664"/>
      <c r="T25" s="664"/>
      <c r="U25" s="664"/>
      <c r="V25" s="664"/>
      <c r="W25" s="664"/>
      <c r="X25" s="664"/>
      <c r="Y25" s="665"/>
      <c r="Z25" s="723">
        <v>1</v>
      </c>
      <c r="AA25" s="723"/>
      <c r="AB25" s="723"/>
      <c r="AC25" s="723"/>
      <c r="AD25" s="724">
        <v>3351</v>
      </c>
      <c r="AE25" s="724"/>
      <c r="AF25" s="724"/>
      <c r="AG25" s="724"/>
      <c r="AH25" s="724"/>
      <c r="AI25" s="724"/>
      <c r="AJ25" s="724"/>
      <c r="AK25" s="724"/>
      <c r="AL25" s="666">
        <v>0.2</v>
      </c>
      <c r="AM25" s="667"/>
      <c r="AN25" s="667"/>
      <c r="AO25" s="725"/>
      <c r="AP25" s="769" t="s">
        <v>295</v>
      </c>
      <c r="AQ25" s="776"/>
      <c r="AR25" s="776"/>
      <c r="AS25" s="776"/>
      <c r="AT25" s="776"/>
      <c r="AU25" s="776"/>
      <c r="AV25" s="776"/>
      <c r="AW25" s="776"/>
      <c r="AX25" s="776"/>
      <c r="AY25" s="776"/>
      <c r="AZ25" s="776"/>
      <c r="BA25" s="776"/>
      <c r="BB25" s="776"/>
      <c r="BC25" s="776"/>
      <c r="BD25" s="776"/>
      <c r="BE25" s="776"/>
      <c r="BF25" s="771"/>
      <c r="BG25" s="661" t="s">
        <v>175</v>
      </c>
      <c r="BH25" s="664"/>
      <c r="BI25" s="664"/>
      <c r="BJ25" s="664"/>
      <c r="BK25" s="664"/>
      <c r="BL25" s="664"/>
      <c r="BM25" s="664"/>
      <c r="BN25" s="665"/>
      <c r="BO25" s="723" t="s">
        <v>175</v>
      </c>
      <c r="BP25" s="723"/>
      <c r="BQ25" s="723"/>
      <c r="BR25" s="723"/>
      <c r="BS25" s="669" t="s">
        <v>242</v>
      </c>
      <c r="BT25" s="664"/>
      <c r="BU25" s="664"/>
      <c r="BV25" s="664"/>
      <c r="BW25" s="664"/>
      <c r="BX25" s="664"/>
      <c r="BY25" s="664"/>
      <c r="BZ25" s="664"/>
      <c r="CA25" s="664"/>
      <c r="CB25" s="704"/>
      <c r="CD25" s="705" t="s">
        <v>296</v>
      </c>
      <c r="CE25" s="702"/>
      <c r="CF25" s="702"/>
      <c r="CG25" s="702"/>
      <c r="CH25" s="702"/>
      <c r="CI25" s="702"/>
      <c r="CJ25" s="702"/>
      <c r="CK25" s="702"/>
      <c r="CL25" s="702"/>
      <c r="CM25" s="702"/>
      <c r="CN25" s="702"/>
      <c r="CO25" s="702"/>
      <c r="CP25" s="702"/>
      <c r="CQ25" s="703"/>
      <c r="CR25" s="661">
        <v>587182</v>
      </c>
      <c r="CS25" s="662"/>
      <c r="CT25" s="662"/>
      <c r="CU25" s="662"/>
      <c r="CV25" s="662"/>
      <c r="CW25" s="662"/>
      <c r="CX25" s="662"/>
      <c r="CY25" s="663"/>
      <c r="CZ25" s="666">
        <v>18.899999999999999</v>
      </c>
      <c r="DA25" s="695"/>
      <c r="DB25" s="695"/>
      <c r="DC25" s="696"/>
      <c r="DD25" s="669">
        <v>493248</v>
      </c>
      <c r="DE25" s="662"/>
      <c r="DF25" s="662"/>
      <c r="DG25" s="662"/>
      <c r="DH25" s="662"/>
      <c r="DI25" s="662"/>
      <c r="DJ25" s="662"/>
      <c r="DK25" s="663"/>
      <c r="DL25" s="669">
        <v>491391</v>
      </c>
      <c r="DM25" s="662"/>
      <c r="DN25" s="662"/>
      <c r="DO25" s="662"/>
      <c r="DP25" s="662"/>
      <c r="DQ25" s="662"/>
      <c r="DR25" s="662"/>
      <c r="DS25" s="662"/>
      <c r="DT25" s="662"/>
      <c r="DU25" s="662"/>
      <c r="DV25" s="663"/>
      <c r="DW25" s="666">
        <v>24.2</v>
      </c>
      <c r="DX25" s="695"/>
      <c r="DY25" s="695"/>
      <c r="DZ25" s="695"/>
      <c r="EA25" s="695"/>
      <c r="EB25" s="695"/>
      <c r="EC25" s="697"/>
    </row>
    <row r="26" spans="2:133" ht="11.25" customHeight="1">
      <c r="B26" s="658" t="s">
        <v>297</v>
      </c>
      <c r="C26" s="659"/>
      <c r="D26" s="659"/>
      <c r="E26" s="659"/>
      <c r="F26" s="659"/>
      <c r="G26" s="659"/>
      <c r="H26" s="659"/>
      <c r="I26" s="659"/>
      <c r="J26" s="659"/>
      <c r="K26" s="659"/>
      <c r="L26" s="659"/>
      <c r="M26" s="659"/>
      <c r="N26" s="659"/>
      <c r="O26" s="659"/>
      <c r="P26" s="659"/>
      <c r="Q26" s="660"/>
      <c r="R26" s="661">
        <v>12606</v>
      </c>
      <c r="S26" s="664"/>
      <c r="T26" s="664"/>
      <c r="U26" s="664"/>
      <c r="V26" s="664"/>
      <c r="W26" s="664"/>
      <c r="X26" s="664"/>
      <c r="Y26" s="665"/>
      <c r="Z26" s="723">
        <v>0.4</v>
      </c>
      <c r="AA26" s="723"/>
      <c r="AB26" s="723"/>
      <c r="AC26" s="723"/>
      <c r="AD26" s="724" t="s">
        <v>242</v>
      </c>
      <c r="AE26" s="724"/>
      <c r="AF26" s="724"/>
      <c r="AG26" s="724"/>
      <c r="AH26" s="724"/>
      <c r="AI26" s="724"/>
      <c r="AJ26" s="724"/>
      <c r="AK26" s="724"/>
      <c r="AL26" s="666" t="s">
        <v>174</v>
      </c>
      <c r="AM26" s="667"/>
      <c r="AN26" s="667"/>
      <c r="AO26" s="725"/>
      <c r="AP26" s="769" t="s">
        <v>298</v>
      </c>
      <c r="AQ26" s="770"/>
      <c r="AR26" s="770"/>
      <c r="AS26" s="770"/>
      <c r="AT26" s="770"/>
      <c r="AU26" s="770"/>
      <c r="AV26" s="770"/>
      <c r="AW26" s="770"/>
      <c r="AX26" s="770"/>
      <c r="AY26" s="770"/>
      <c r="AZ26" s="770"/>
      <c r="BA26" s="770"/>
      <c r="BB26" s="770"/>
      <c r="BC26" s="770"/>
      <c r="BD26" s="770"/>
      <c r="BE26" s="770"/>
      <c r="BF26" s="771"/>
      <c r="BG26" s="661" t="s">
        <v>175</v>
      </c>
      <c r="BH26" s="664"/>
      <c r="BI26" s="664"/>
      <c r="BJ26" s="664"/>
      <c r="BK26" s="664"/>
      <c r="BL26" s="664"/>
      <c r="BM26" s="664"/>
      <c r="BN26" s="665"/>
      <c r="BO26" s="723" t="s">
        <v>299</v>
      </c>
      <c r="BP26" s="723"/>
      <c r="BQ26" s="723"/>
      <c r="BR26" s="723"/>
      <c r="BS26" s="669" t="s">
        <v>175</v>
      </c>
      <c r="BT26" s="664"/>
      <c r="BU26" s="664"/>
      <c r="BV26" s="664"/>
      <c r="BW26" s="664"/>
      <c r="BX26" s="664"/>
      <c r="BY26" s="664"/>
      <c r="BZ26" s="664"/>
      <c r="CA26" s="664"/>
      <c r="CB26" s="704"/>
      <c r="CD26" s="705" t="s">
        <v>300</v>
      </c>
      <c r="CE26" s="702"/>
      <c r="CF26" s="702"/>
      <c r="CG26" s="702"/>
      <c r="CH26" s="702"/>
      <c r="CI26" s="702"/>
      <c r="CJ26" s="702"/>
      <c r="CK26" s="702"/>
      <c r="CL26" s="702"/>
      <c r="CM26" s="702"/>
      <c r="CN26" s="702"/>
      <c r="CO26" s="702"/>
      <c r="CP26" s="702"/>
      <c r="CQ26" s="703"/>
      <c r="CR26" s="661">
        <v>357635</v>
      </c>
      <c r="CS26" s="664"/>
      <c r="CT26" s="664"/>
      <c r="CU26" s="664"/>
      <c r="CV26" s="664"/>
      <c r="CW26" s="664"/>
      <c r="CX26" s="664"/>
      <c r="CY26" s="665"/>
      <c r="CZ26" s="666">
        <v>11.5</v>
      </c>
      <c r="DA26" s="695"/>
      <c r="DB26" s="695"/>
      <c r="DC26" s="696"/>
      <c r="DD26" s="669">
        <v>281488</v>
      </c>
      <c r="DE26" s="664"/>
      <c r="DF26" s="664"/>
      <c r="DG26" s="664"/>
      <c r="DH26" s="664"/>
      <c r="DI26" s="664"/>
      <c r="DJ26" s="664"/>
      <c r="DK26" s="665"/>
      <c r="DL26" s="669" t="s">
        <v>242</v>
      </c>
      <c r="DM26" s="664"/>
      <c r="DN26" s="664"/>
      <c r="DO26" s="664"/>
      <c r="DP26" s="664"/>
      <c r="DQ26" s="664"/>
      <c r="DR26" s="664"/>
      <c r="DS26" s="664"/>
      <c r="DT26" s="664"/>
      <c r="DU26" s="664"/>
      <c r="DV26" s="665"/>
      <c r="DW26" s="666" t="s">
        <v>242</v>
      </c>
      <c r="DX26" s="695"/>
      <c r="DY26" s="695"/>
      <c r="DZ26" s="695"/>
      <c r="EA26" s="695"/>
      <c r="EB26" s="695"/>
      <c r="EC26" s="697"/>
    </row>
    <row r="27" spans="2:133" ht="11.25" customHeight="1">
      <c r="B27" s="658" t="s">
        <v>301</v>
      </c>
      <c r="C27" s="659"/>
      <c r="D27" s="659"/>
      <c r="E27" s="659"/>
      <c r="F27" s="659"/>
      <c r="G27" s="659"/>
      <c r="H27" s="659"/>
      <c r="I27" s="659"/>
      <c r="J27" s="659"/>
      <c r="K27" s="659"/>
      <c r="L27" s="659"/>
      <c r="M27" s="659"/>
      <c r="N27" s="659"/>
      <c r="O27" s="659"/>
      <c r="P27" s="659"/>
      <c r="Q27" s="660"/>
      <c r="R27" s="661">
        <v>192568</v>
      </c>
      <c r="S27" s="664"/>
      <c r="T27" s="664"/>
      <c r="U27" s="664"/>
      <c r="V27" s="664"/>
      <c r="W27" s="664"/>
      <c r="X27" s="664"/>
      <c r="Y27" s="665"/>
      <c r="Z27" s="723">
        <v>5.9</v>
      </c>
      <c r="AA27" s="723"/>
      <c r="AB27" s="723"/>
      <c r="AC27" s="723"/>
      <c r="AD27" s="724" t="s">
        <v>174</v>
      </c>
      <c r="AE27" s="724"/>
      <c r="AF27" s="724"/>
      <c r="AG27" s="724"/>
      <c r="AH27" s="724"/>
      <c r="AI27" s="724"/>
      <c r="AJ27" s="724"/>
      <c r="AK27" s="724"/>
      <c r="AL27" s="666" t="s">
        <v>174</v>
      </c>
      <c r="AM27" s="667"/>
      <c r="AN27" s="667"/>
      <c r="AO27" s="725"/>
      <c r="AP27" s="658" t="s">
        <v>302</v>
      </c>
      <c r="AQ27" s="659"/>
      <c r="AR27" s="659"/>
      <c r="AS27" s="659"/>
      <c r="AT27" s="659"/>
      <c r="AU27" s="659"/>
      <c r="AV27" s="659"/>
      <c r="AW27" s="659"/>
      <c r="AX27" s="659"/>
      <c r="AY27" s="659"/>
      <c r="AZ27" s="659"/>
      <c r="BA27" s="659"/>
      <c r="BB27" s="659"/>
      <c r="BC27" s="659"/>
      <c r="BD27" s="659"/>
      <c r="BE27" s="659"/>
      <c r="BF27" s="660"/>
      <c r="BG27" s="661">
        <v>399325</v>
      </c>
      <c r="BH27" s="664"/>
      <c r="BI27" s="664"/>
      <c r="BJ27" s="664"/>
      <c r="BK27" s="664"/>
      <c r="BL27" s="664"/>
      <c r="BM27" s="664"/>
      <c r="BN27" s="665"/>
      <c r="BO27" s="723">
        <v>100</v>
      </c>
      <c r="BP27" s="723"/>
      <c r="BQ27" s="723"/>
      <c r="BR27" s="723"/>
      <c r="BS27" s="669">
        <v>15388</v>
      </c>
      <c r="BT27" s="664"/>
      <c r="BU27" s="664"/>
      <c r="BV27" s="664"/>
      <c r="BW27" s="664"/>
      <c r="BX27" s="664"/>
      <c r="BY27" s="664"/>
      <c r="BZ27" s="664"/>
      <c r="CA27" s="664"/>
      <c r="CB27" s="704"/>
      <c r="CD27" s="705" t="s">
        <v>303</v>
      </c>
      <c r="CE27" s="702"/>
      <c r="CF27" s="702"/>
      <c r="CG27" s="702"/>
      <c r="CH27" s="702"/>
      <c r="CI27" s="702"/>
      <c r="CJ27" s="702"/>
      <c r="CK27" s="702"/>
      <c r="CL27" s="702"/>
      <c r="CM27" s="702"/>
      <c r="CN27" s="702"/>
      <c r="CO27" s="702"/>
      <c r="CP27" s="702"/>
      <c r="CQ27" s="703"/>
      <c r="CR27" s="661">
        <v>190480</v>
      </c>
      <c r="CS27" s="662"/>
      <c r="CT27" s="662"/>
      <c r="CU27" s="662"/>
      <c r="CV27" s="662"/>
      <c r="CW27" s="662"/>
      <c r="CX27" s="662"/>
      <c r="CY27" s="663"/>
      <c r="CZ27" s="666">
        <v>6.1</v>
      </c>
      <c r="DA27" s="695"/>
      <c r="DB27" s="695"/>
      <c r="DC27" s="696"/>
      <c r="DD27" s="669">
        <v>62345</v>
      </c>
      <c r="DE27" s="662"/>
      <c r="DF27" s="662"/>
      <c r="DG27" s="662"/>
      <c r="DH27" s="662"/>
      <c r="DI27" s="662"/>
      <c r="DJ27" s="662"/>
      <c r="DK27" s="663"/>
      <c r="DL27" s="669">
        <v>61969</v>
      </c>
      <c r="DM27" s="662"/>
      <c r="DN27" s="662"/>
      <c r="DO27" s="662"/>
      <c r="DP27" s="662"/>
      <c r="DQ27" s="662"/>
      <c r="DR27" s="662"/>
      <c r="DS27" s="662"/>
      <c r="DT27" s="662"/>
      <c r="DU27" s="662"/>
      <c r="DV27" s="663"/>
      <c r="DW27" s="666">
        <v>3</v>
      </c>
      <c r="DX27" s="695"/>
      <c r="DY27" s="695"/>
      <c r="DZ27" s="695"/>
      <c r="EA27" s="695"/>
      <c r="EB27" s="695"/>
      <c r="EC27" s="697"/>
    </row>
    <row r="28" spans="2:133" ht="11.25" customHeight="1">
      <c r="B28" s="766" t="s">
        <v>304</v>
      </c>
      <c r="C28" s="767"/>
      <c r="D28" s="767"/>
      <c r="E28" s="767"/>
      <c r="F28" s="767"/>
      <c r="G28" s="767"/>
      <c r="H28" s="767"/>
      <c r="I28" s="767"/>
      <c r="J28" s="767"/>
      <c r="K28" s="767"/>
      <c r="L28" s="767"/>
      <c r="M28" s="767"/>
      <c r="N28" s="767"/>
      <c r="O28" s="767"/>
      <c r="P28" s="767"/>
      <c r="Q28" s="768"/>
      <c r="R28" s="661" t="s">
        <v>242</v>
      </c>
      <c r="S28" s="664"/>
      <c r="T28" s="664"/>
      <c r="U28" s="664"/>
      <c r="V28" s="664"/>
      <c r="W28" s="664"/>
      <c r="X28" s="664"/>
      <c r="Y28" s="665"/>
      <c r="Z28" s="723" t="s">
        <v>175</v>
      </c>
      <c r="AA28" s="723"/>
      <c r="AB28" s="723"/>
      <c r="AC28" s="723"/>
      <c r="AD28" s="724" t="s">
        <v>175</v>
      </c>
      <c r="AE28" s="724"/>
      <c r="AF28" s="724"/>
      <c r="AG28" s="724"/>
      <c r="AH28" s="724"/>
      <c r="AI28" s="724"/>
      <c r="AJ28" s="724"/>
      <c r="AK28" s="724"/>
      <c r="AL28" s="666" t="s">
        <v>175</v>
      </c>
      <c r="AM28" s="667"/>
      <c r="AN28" s="667"/>
      <c r="AO28" s="725"/>
      <c r="AP28" s="673"/>
      <c r="AQ28" s="674"/>
      <c r="AR28" s="674"/>
      <c r="AS28" s="674"/>
      <c r="AT28" s="674"/>
      <c r="AU28" s="674"/>
      <c r="AV28" s="674"/>
      <c r="AW28" s="674"/>
      <c r="AX28" s="674"/>
      <c r="AY28" s="674"/>
      <c r="AZ28" s="674"/>
      <c r="BA28" s="674"/>
      <c r="BB28" s="674"/>
      <c r="BC28" s="674"/>
      <c r="BD28" s="674"/>
      <c r="BE28" s="674"/>
      <c r="BF28" s="675"/>
      <c r="BG28" s="661"/>
      <c r="BH28" s="664"/>
      <c r="BI28" s="664"/>
      <c r="BJ28" s="664"/>
      <c r="BK28" s="664"/>
      <c r="BL28" s="664"/>
      <c r="BM28" s="664"/>
      <c r="BN28" s="665"/>
      <c r="BO28" s="723"/>
      <c r="BP28" s="723"/>
      <c r="BQ28" s="723"/>
      <c r="BR28" s="723"/>
      <c r="BS28" s="724"/>
      <c r="BT28" s="724"/>
      <c r="BU28" s="724"/>
      <c r="BV28" s="724"/>
      <c r="BW28" s="724"/>
      <c r="BX28" s="724"/>
      <c r="BY28" s="724"/>
      <c r="BZ28" s="724"/>
      <c r="CA28" s="724"/>
      <c r="CB28" s="765"/>
      <c r="CD28" s="705" t="s">
        <v>305</v>
      </c>
      <c r="CE28" s="702"/>
      <c r="CF28" s="702"/>
      <c r="CG28" s="702"/>
      <c r="CH28" s="702"/>
      <c r="CI28" s="702"/>
      <c r="CJ28" s="702"/>
      <c r="CK28" s="702"/>
      <c r="CL28" s="702"/>
      <c r="CM28" s="702"/>
      <c r="CN28" s="702"/>
      <c r="CO28" s="702"/>
      <c r="CP28" s="702"/>
      <c r="CQ28" s="703"/>
      <c r="CR28" s="661">
        <v>397503</v>
      </c>
      <c r="CS28" s="664"/>
      <c r="CT28" s="664"/>
      <c r="CU28" s="664"/>
      <c r="CV28" s="664"/>
      <c r="CW28" s="664"/>
      <c r="CX28" s="664"/>
      <c r="CY28" s="665"/>
      <c r="CZ28" s="666">
        <v>12.8</v>
      </c>
      <c r="DA28" s="695"/>
      <c r="DB28" s="695"/>
      <c r="DC28" s="696"/>
      <c r="DD28" s="669">
        <v>392120</v>
      </c>
      <c r="DE28" s="664"/>
      <c r="DF28" s="664"/>
      <c r="DG28" s="664"/>
      <c r="DH28" s="664"/>
      <c r="DI28" s="664"/>
      <c r="DJ28" s="664"/>
      <c r="DK28" s="665"/>
      <c r="DL28" s="669">
        <v>337704</v>
      </c>
      <c r="DM28" s="664"/>
      <c r="DN28" s="664"/>
      <c r="DO28" s="664"/>
      <c r="DP28" s="664"/>
      <c r="DQ28" s="664"/>
      <c r="DR28" s="664"/>
      <c r="DS28" s="664"/>
      <c r="DT28" s="664"/>
      <c r="DU28" s="664"/>
      <c r="DV28" s="665"/>
      <c r="DW28" s="666">
        <v>16.600000000000001</v>
      </c>
      <c r="DX28" s="695"/>
      <c r="DY28" s="695"/>
      <c r="DZ28" s="695"/>
      <c r="EA28" s="695"/>
      <c r="EB28" s="695"/>
      <c r="EC28" s="697"/>
    </row>
    <row r="29" spans="2:133" ht="11.25" customHeight="1">
      <c r="B29" s="658" t="s">
        <v>306</v>
      </c>
      <c r="C29" s="659"/>
      <c r="D29" s="659"/>
      <c r="E29" s="659"/>
      <c r="F29" s="659"/>
      <c r="G29" s="659"/>
      <c r="H29" s="659"/>
      <c r="I29" s="659"/>
      <c r="J29" s="659"/>
      <c r="K29" s="659"/>
      <c r="L29" s="659"/>
      <c r="M29" s="659"/>
      <c r="N29" s="659"/>
      <c r="O29" s="659"/>
      <c r="P29" s="659"/>
      <c r="Q29" s="660"/>
      <c r="R29" s="661">
        <v>208120</v>
      </c>
      <c r="S29" s="664"/>
      <c r="T29" s="664"/>
      <c r="U29" s="664"/>
      <c r="V29" s="664"/>
      <c r="W29" s="664"/>
      <c r="X29" s="664"/>
      <c r="Y29" s="665"/>
      <c r="Z29" s="723">
        <v>6.4</v>
      </c>
      <c r="AA29" s="723"/>
      <c r="AB29" s="723"/>
      <c r="AC29" s="723"/>
      <c r="AD29" s="724" t="s">
        <v>175</v>
      </c>
      <c r="AE29" s="724"/>
      <c r="AF29" s="724"/>
      <c r="AG29" s="724"/>
      <c r="AH29" s="724"/>
      <c r="AI29" s="724"/>
      <c r="AJ29" s="724"/>
      <c r="AK29" s="724"/>
      <c r="AL29" s="666" t="s">
        <v>174</v>
      </c>
      <c r="AM29" s="667"/>
      <c r="AN29" s="667"/>
      <c r="AO29" s="725"/>
      <c r="AP29" s="735" t="s">
        <v>224</v>
      </c>
      <c r="AQ29" s="736"/>
      <c r="AR29" s="736"/>
      <c r="AS29" s="736"/>
      <c r="AT29" s="736"/>
      <c r="AU29" s="736"/>
      <c r="AV29" s="736"/>
      <c r="AW29" s="736"/>
      <c r="AX29" s="736"/>
      <c r="AY29" s="736"/>
      <c r="AZ29" s="736"/>
      <c r="BA29" s="736"/>
      <c r="BB29" s="736"/>
      <c r="BC29" s="736"/>
      <c r="BD29" s="736"/>
      <c r="BE29" s="736"/>
      <c r="BF29" s="737"/>
      <c r="BG29" s="735" t="s">
        <v>307</v>
      </c>
      <c r="BH29" s="763"/>
      <c r="BI29" s="763"/>
      <c r="BJ29" s="763"/>
      <c r="BK29" s="763"/>
      <c r="BL29" s="763"/>
      <c r="BM29" s="763"/>
      <c r="BN29" s="763"/>
      <c r="BO29" s="763"/>
      <c r="BP29" s="763"/>
      <c r="BQ29" s="764"/>
      <c r="BR29" s="735" t="s">
        <v>308</v>
      </c>
      <c r="BS29" s="763"/>
      <c r="BT29" s="763"/>
      <c r="BU29" s="763"/>
      <c r="BV29" s="763"/>
      <c r="BW29" s="763"/>
      <c r="BX29" s="763"/>
      <c r="BY29" s="763"/>
      <c r="BZ29" s="763"/>
      <c r="CA29" s="763"/>
      <c r="CB29" s="764"/>
      <c r="CD29" s="745" t="s">
        <v>309</v>
      </c>
      <c r="CE29" s="746"/>
      <c r="CF29" s="705" t="s">
        <v>69</v>
      </c>
      <c r="CG29" s="702"/>
      <c r="CH29" s="702"/>
      <c r="CI29" s="702"/>
      <c r="CJ29" s="702"/>
      <c r="CK29" s="702"/>
      <c r="CL29" s="702"/>
      <c r="CM29" s="702"/>
      <c r="CN29" s="702"/>
      <c r="CO29" s="702"/>
      <c r="CP29" s="702"/>
      <c r="CQ29" s="703"/>
      <c r="CR29" s="661">
        <v>397410</v>
      </c>
      <c r="CS29" s="662"/>
      <c r="CT29" s="662"/>
      <c r="CU29" s="662"/>
      <c r="CV29" s="662"/>
      <c r="CW29" s="662"/>
      <c r="CX29" s="662"/>
      <c r="CY29" s="663"/>
      <c r="CZ29" s="666">
        <v>12.8</v>
      </c>
      <c r="DA29" s="695"/>
      <c r="DB29" s="695"/>
      <c r="DC29" s="696"/>
      <c r="DD29" s="669">
        <v>392027</v>
      </c>
      <c r="DE29" s="662"/>
      <c r="DF29" s="662"/>
      <c r="DG29" s="662"/>
      <c r="DH29" s="662"/>
      <c r="DI29" s="662"/>
      <c r="DJ29" s="662"/>
      <c r="DK29" s="663"/>
      <c r="DL29" s="669">
        <v>337611</v>
      </c>
      <c r="DM29" s="662"/>
      <c r="DN29" s="662"/>
      <c r="DO29" s="662"/>
      <c r="DP29" s="662"/>
      <c r="DQ29" s="662"/>
      <c r="DR29" s="662"/>
      <c r="DS29" s="662"/>
      <c r="DT29" s="662"/>
      <c r="DU29" s="662"/>
      <c r="DV29" s="663"/>
      <c r="DW29" s="666">
        <v>16.600000000000001</v>
      </c>
      <c r="DX29" s="695"/>
      <c r="DY29" s="695"/>
      <c r="DZ29" s="695"/>
      <c r="EA29" s="695"/>
      <c r="EB29" s="695"/>
      <c r="EC29" s="697"/>
    </row>
    <row r="30" spans="2:133" ht="11.25" customHeight="1">
      <c r="B30" s="658" t="s">
        <v>310</v>
      </c>
      <c r="C30" s="659"/>
      <c r="D30" s="659"/>
      <c r="E30" s="659"/>
      <c r="F30" s="659"/>
      <c r="G30" s="659"/>
      <c r="H30" s="659"/>
      <c r="I30" s="659"/>
      <c r="J30" s="659"/>
      <c r="K30" s="659"/>
      <c r="L30" s="659"/>
      <c r="M30" s="659"/>
      <c r="N30" s="659"/>
      <c r="O30" s="659"/>
      <c r="P30" s="659"/>
      <c r="Q30" s="660"/>
      <c r="R30" s="661">
        <v>258</v>
      </c>
      <c r="S30" s="664"/>
      <c r="T30" s="664"/>
      <c r="U30" s="664"/>
      <c r="V30" s="664"/>
      <c r="W30" s="664"/>
      <c r="X30" s="664"/>
      <c r="Y30" s="665"/>
      <c r="Z30" s="723">
        <v>0</v>
      </c>
      <c r="AA30" s="723"/>
      <c r="AB30" s="723"/>
      <c r="AC30" s="723"/>
      <c r="AD30" s="724">
        <v>68</v>
      </c>
      <c r="AE30" s="724"/>
      <c r="AF30" s="724"/>
      <c r="AG30" s="724"/>
      <c r="AH30" s="724"/>
      <c r="AI30" s="724"/>
      <c r="AJ30" s="724"/>
      <c r="AK30" s="724"/>
      <c r="AL30" s="666">
        <v>0</v>
      </c>
      <c r="AM30" s="667"/>
      <c r="AN30" s="667"/>
      <c r="AO30" s="725"/>
      <c r="AP30" s="751" t="s">
        <v>311</v>
      </c>
      <c r="AQ30" s="752"/>
      <c r="AR30" s="752"/>
      <c r="AS30" s="752"/>
      <c r="AT30" s="757" t="s">
        <v>312</v>
      </c>
      <c r="AU30" s="230"/>
      <c r="AV30" s="230"/>
      <c r="AW30" s="230"/>
      <c r="AX30" s="760" t="s">
        <v>188</v>
      </c>
      <c r="AY30" s="761"/>
      <c r="AZ30" s="761"/>
      <c r="BA30" s="761"/>
      <c r="BB30" s="761"/>
      <c r="BC30" s="761"/>
      <c r="BD30" s="761"/>
      <c r="BE30" s="761"/>
      <c r="BF30" s="762"/>
      <c r="BG30" s="741">
        <v>99</v>
      </c>
      <c r="BH30" s="742"/>
      <c r="BI30" s="742"/>
      <c r="BJ30" s="742"/>
      <c r="BK30" s="742"/>
      <c r="BL30" s="742"/>
      <c r="BM30" s="743">
        <v>95.7</v>
      </c>
      <c r="BN30" s="742"/>
      <c r="BO30" s="742"/>
      <c r="BP30" s="742"/>
      <c r="BQ30" s="744"/>
      <c r="BR30" s="741">
        <v>98.5</v>
      </c>
      <c r="BS30" s="742"/>
      <c r="BT30" s="742"/>
      <c r="BU30" s="742"/>
      <c r="BV30" s="742"/>
      <c r="BW30" s="742"/>
      <c r="BX30" s="743">
        <v>94.1</v>
      </c>
      <c r="BY30" s="742"/>
      <c r="BZ30" s="742"/>
      <c r="CA30" s="742"/>
      <c r="CB30" s="744"/>
      <c r="CD30" s="747"/>
      <c r="CE30" s="748"/>
      <c r="CF30" s="705" t="s">
        <v>313</v>
      </c>
      <c r="CG30" s="702"/>
      <c r="CH30" s="702"/>
      <c r="CI30" s="702"/>
      <c r="CJ30" s="702"/>
      <c r="CK30" s="702"/>
      <c r="CL30" s="702"/>
      <c r="CM30" s="702"/>
      <c r="CN30" s="702"/>
      <c r="CO30" s="702"/>
      <c r="CP30" s="702"/>
      <c r="CQ30" s="703"/>
      <c r="CR30" s="661">
        <v>379535</v>
      </c>
      <c r="CS30" s="664"/>
      <c r="CT30" s="664"/>
      <c r="CU30" s="664"/>
      <c r="CV30" s="664"/>
      <c r="CW30" s="664"/>
      <c r="CX30" s="664"/>
      <c r="CY30" s="665"/>
      <c r="CZ30" s="666">
        <v>12.2</v>
      </c>
      <c r="DA30" s="695"/>
      <c r="DB30" s="695"/>
      <c r="DC30" s="696"/>
      <c r="DD30" s="669">
        <v>374152</v>
      </c>
      <c r="DE30" s="664"/>
      <c r="DF30" s="664"/>
      <c r="DG30" s="664"/>
      <c r="DH30" s="664"/>
      <c r="DI30" s="664"/>
      <c r="DJ30" s="664"/>
      <c r="DK30" s="665"/>
      <c r="DL30" s="669">
        <v>319736</v>
      </c>
      <c r="DM30" s="664"/>
      <c r="DN30" s="664"/>
      <c r="DO30" s="664"/>
      <c r="DP30" s="664"/>
      <c r="DQ30" s="664"/>
      <c r="DR30" s="664"/>
      <c r="DS30" s="664"/>
      <c r="DT30" s="664"/>
      <c r="DU30" s="664"/>
      <c r="DV30" s="665"/>
      <c r="DW30" s="666">
        <v>15.7</v>
      </c>
      <c r="DX30" s="695"/>
      <c r="DY30" s="695"/>
      <c r="DZ30" s="695"/>
      <c r="EA30" s="695"/>
      <c r="EB30" s="695"/>
      <c r="EC30" s="697"/>
    </row>
    <row r="31" spans="2:133" ht="11.25" customHeight="1">
      <c r="B31" s="658" t="s">
        <v>314</v>
      </c>
      <c r="C31" s="659"/>
      <c r="D31" s="659"/>
      <c r="E31" s="659"/>
      <c r="F31" s="659"/>
      <c r="G31" s="659"/>
      <c r="H31" s="659"/>
      <c r="I31" s="659"/>
      <c r="J31" s="659"/>
      <c r="K31" s="659"/>
      <c r="L31" s="659"/>
      <c r="M31" s="659"/>
      <c r="N31" s="659"/>
      <c r="O31" s="659"/>
      <c r="P31" s="659"/>
      <c r="Q31" s="660"/>
      <c r="R31" s="661">
        <v>1210</v>
      </c>
      <c r="S31" s="664"/>
      <c r="T31" s="664"/>
      <c r="U31" s="664"/>
      <c r="V31" s="664"/>
      <c r="W31" s="664"/>
      <c r="X31" s="664"/>
      <c r="Y31" s="665"/>
      <c r="Z31" s="723">
        <v>0</v>
      </c>
      <c r="AA31" s="723"/>
      <c r="AB31" s="723"/>
      <c r="AC31" s="723"/>
      <c r="AD31" s="724" t="s">
        <v>174</v>
      </c>
      <c r="AE31" s="724"/>
      <c r="AF31" s="724"/>
      <c r="AG31" s="724"/>
      <c r="AH31" s="724"/>
      <c r="AI31" s="724"/>
      <c r="AJ31" s="724"/>
      <c r="AK31" s="724"/>
      <c r="AL31" s="666" t="s">
        <v>175</v>
      </c>
      <c r="AM31" s="667"/>
      <c r="AN31" s="667"/>
      <c r="AO31" s="725"/>
      <c r="AP31" s="753"/>
      <c r="AQ31" s="754"/>
      <c r="AR31" s="754"/>
      <c r="AS31" s="754"/>
      <c r="AT31" s="758"/>
      <c r="AU31" s="229" t="s">
        <v>315</v>
      </c>
      <c r="AV31" s="229"/>
      <c r="AW31" s="229"/>
      <c r="AX31" s="658" t="s">
        <v>316</v>
      </c>
      <c r="AY31" s="659"/>
      <c r="AZ31" s="659"/>
      <c r="BA31" s="659"/>
      <c r="BB31" s="659"/>
      <c r="BC31" s="659"/>
      <c r="BD31" s="659"/>
      <c r="BE31" s="659"/>
      <c r="BF31" s="660"/>
      <c r="BG31" s="739">
        <v>99.4</v>
      </c>
      <c r="BH31" s="662"/>
      <c r="BI31" s="662"/>
      <c r="BJ31" s="662"/>
      <c r="BK31" s="662"/>
      <c r="BL31" s="662"/>
      <c r="BM31" s="667">
        <v>97.1</v>
      </c>
      <c r="BN31" s="740"/>
      <c r="BO31" s="740"/>
      <c r="BP31" s="740"/>
      <c r="BQ31" s="701"/>
      <c r="BR31" s="739">
        <v>99.2</v>
      </c>
      <c r="BS31" s="662"/>
      <c r="BT31" s="662"/>
      <c r="BU31" s="662"/>
      <c r="BV31" s="662"/>
      <c r="BW31" s="662"/>
      <c r="BX31" s="667">
        <v>95.7</v>
      </c>
      <c r="BY31" s="740"/>
      <c r="BZ31" s="740"/>
      <c r="CA31" s="740"/>
      <c r="CB31" s="701"/>
      <c r="CD31" s="747"/>
      <c r="CE31" s="748"/>
      <c r="CF31" s="705" t="s">
        <v>317</v>
      </c>
      <c r="CG31" s="702"/>
      <c r="CH31" s="702"/>
      <c r="CI31" s="702"/>
      <c r="CJ31" s="702"/>
      <c r="CK31" s="702"/>
      <c r="CL31" s="702"/>
      <c r="CM31" s="702"/>
      <c r="CN31" s="702"/>
      <c r="CO31" s="702"/>
      <c r="CP31" s="702"/>
      <c r="CQ31" s="703"/>
      <c r="CR31" s="661">
        <v>17875</v>
      </c>
      <c r="CS31" s="662"/>
      <c r="CT31" s="662"/>
      <c r="CU31" s="662"/>
      <c r="CV31" s="662"/>
      <c r="CW31" s="662"/>
      <c r="CX31" s="662"/>
      <c r="CY31" s="663"/>
      <c r="CZ31" s="666">
        <v>0.6</v>
      </c>
      <c r="DA31" s="695"/>
      <c r="DB31" s="695"/>
      <c r="DC31" s="696"/>
      <c r="DD31" s="669">
        <v>17875</v>
      </c>
      <c r="DE31" s="662"/>
      <c r="DF31" s="662"/>
      <c r="DG31" s="662"/>
      <c r="DH31" s="662"/>
      <c r="DI31" s="662"/>
      <c r="DJ31" s="662"/>
      <c r="DK31" s="663"/>
      <c r="DL31" s="669">
        <v>17875</v>
      </c>
      <c r="DM31" s="662"/>
      <c r="DN31" s="662"/>
      <c r="DO31" s="662"/>
      <c r="DP31" s="662"/>
      <c r="DQ31" s="662"/>
      <c r="DR31" s="662"/>
      <c r="DS31" s="662"/>
      <c r="DT31" s="662"/>
      <c r="DU31" s="662"/>
      <c r="DV31" s="663"/>
      <c r="DW31" s="666">
        <v>0.9</v>
      </c>
      <c r="DX31" s="695"/>
      <c r="DY31" s="695"/>
      <c r="DZ31" s="695"/>
      <c r="EA31" s="695"/>
      <c r="EB31" s="695"/>
      <c r="EC31" s="697"/>
    </row>
    <row r="32" spans="2:133" ht="11.25" customHeight="1">
      <c r="B32" s="658" t="s">
        <v>318</v>
      </c>
      <c r="C32" s="659"/>
      <c r="D32" s="659"/>
      <c r="E32" s="659"/>
      <c r="F32" s="659"/>
      <c r="G32" s="659"/>
      <c r="H32" s="659"/>
      <c r="I32" s="659"/>
      <c r="J32" s="659"/>
      <c r="K32" s="659"/>
      <c r="L32" s="659"/>
      <c r="M32" s="659"/>
      <c r="N32" s="659"/>
      <c r="O32" s="659"/>
      <c r="P32" s="659"/>
      <c r="Q32" s="660"/>
      <c r="R32" s="661">
        <v>68502</v>
      </c>
      <c r="S32" s="664"/>
      <c r="T32" s="664"/>
      <c r="U32" s="664"/>
      <c r="V32" s="664"/>
      <c r="W32" s="664"/>
      <c r="X32" s="664"/>
      <c r="Y32" s="665"/>
      <c r="Z32" s="723">
        <v>2.1</v>
      </c>
      <c r="AA32" s="723"/>
      <c r="AB32" s="723"/>
      <c r="AC32" s="723"/>
      <c r="AD32" s="724" t="s">
        <v>242</v>
      </c>
      <c r="AE32" s="724"/>
      <c r="AF32" s="724"/>
      <c r="AG32" s="724"/>
      <c r="AH32" s="724"/>
      <c r="AI32" s="724"/>
      <c r="AJ32" s="724"/>
      <c r="AK32" s="724"/>
      <c r="AL32" s="666" t="s">
        <v>175</v>
      </c>
      <c r="AM32" s="667"/>
      <c r="AN32" s="667"/>
      <c r="AO32" s="725"/>
      <c r="AP32" s="755"/>
      <c r="AQ32" s="756"/>
      <c r="AR32" s="756"/>
      <c r="AS32" s="756"/>
      <c r="AT32" s="759"/>
      <c r="AU32" s="231"/>
      <c r="AV32" s="231"/>
      <c r="AW32" s="231"/>
      <c r="AX32" s="673" t="s">
        <v>319</v>
      </c>
      <c r="AY32" s="674"/>
      <c r="AZ32" s="674"/>
      <c r="BA32" s="674"/>
      <c r="BB32" s="674"/>
      <c r="BC32" s="674"/>
      <c r="BD32" s="674"/>
      <c r="BE32" s="674"/>
      <c r="BF32" s="675"/>
      <c r="BG32" s="738">
        <v>98.7</v>
      </c>
      <c r="BH32" s="677"/>
      <c r="BI32" s="677"/>
      <c r="BJ32" s="677"/>
      <c r="BK32" s="677"/>
      <c r="BL32" s="677"/>
      <c r="BM32" s="721">
        <v>94.4</v>
      </c>
      <c r="BN32" s="677"/>
      <c r="BO32" s="677"/>
      <c r="BP32" s="677"/>
      <c r="BQ32" s="714"/>
      <c r="BR32" s="738">
        <v>97.9</v>
      </c>
      <c r="BS32" s="677"/>
      <c r="BT32" s="677"/>
      <c r="BU32" s="677"/>
      <c r="BV32" s="677"/>
      <c r="BW32" s="677"/>
      <c r="BX32" s="721">
        <v>92.4</v>
      </c>
      <c r="BY32" s="677"/>
      <c r="BZ32" s="677"/>
      <c r="CA32" s="677"/>
      <c r="CB32" s="714"/>
      <c r="CD32" s="749"/>
      <c r="CE32" s="750"/>
      <c r="CF32" s="705" t="s">
        <v>320</v>
      </c>
      <c r="CG32" s="702"/>
      <c r="CH32" s="702"/>
      <c r="CI32" s="702"/>
      <c r="CJ32" s="702"/>
      <c r="CK32" s="702"/>
      <c r="CL32" s="702"/>
      <c r="CM32" s="702"/>
      <c r="CN32" s="702"/>
      <c r="CO32" s="702"/>
      <c r="CP32" s="702"/>
      <c r="CQ32" s="703"/>
      <c r="CR32" s="661">
        <v>93</v>
      </c>
      <c r="CS32" s="664"/>
      <c r="CT32" s="664"/>
      <c r="CU32" s="664"/>
      <c r="CV32" s="664"/>
      <c r="CW32" s="664"/>
      <c r="CX32" s="664"/>
      <c r="CY32" s="665"/>
      <c r="CZ32" s="666">
        <v>0</v>
      </c>
      <c r="DA32" s="695"/>
      <c r="DB32" s="695"/>
      <c r="DC32" s="696"/>
      <c r="DD32" s="669">
        <v>93</v>
      </c>
      <c r="DE32" s="664"/>
      <c r="DF32" s="664"/>
      <c r="DG32" s="664"/>
      <c r="DH32" s="664"/>
      <c r="DI32" s="664"/>
      <c r="DJ32" s="664"/>
      <c r="DK32" s="665"/>
      <c r="DL32" s="669">
        <v>93</v>
      </c>
      <c r="DM32" s="664"/>
      <c r="DN32" s="664"/>
      <c r="DO32" s="664"/>
      <c r="DP32" s="664"/>
      <c r="DQ32" s="664"/>
      <c r="DR32" s="664"/>
      <c r="DS32" s="664"/>
      <c r="DT32" s="664"/>
      <c r="DU32" s="664"/>
      <c r="DV32" s="665"/>
      <c r="DW32" s="666">
        <v>0</v>
      </c>
      <c r="DX32" s="695"/>
      <c r="DY32" s="695"/>
      <c r="DZ32" s="695"/>
      <c r="EA32" s="695"/>
      <c r="EB32" s="695"/>
      <c r="EC32" s="697"/>
    </row>
    <row r="33" spans="2:133" ht="11.25" customHeight="1">
      <c r="B33" s="658" t="s">
        <v>321</v>
      </c>
      <c r="C33" s="659"/>
      <c r="D33" s="659"/>
      <c r="E33" s="659"/>
      <c r="F33" s="659"/>
      <c r="G33" s="659"/>
      <c r="H33" s="659"/>
      <c r="I33" s="659"/>
      <c r="J33" s="659"/>
      <c r="K33" s="659"/>
      <c r="L33" s="659"/>
      <c r="M33" s="659"/>
      <c r="N33" s="659"/>
      <c r="O33" s="659"/>
      <c r="P33" s="659"/>
      <c r="Q33" s="660"/>
      <c r="R33" s="661">
        <v>128639</v>
      </c>
      <c r="S33" s="664"/>
      <c r="T33" s="664"/>
      <c r="U33" s="664"/>
      <c r="V33" s="664"/>
      <c r="W33" s="664"/>
      <c r="X33" s="664"/>
      <c r="Y33" s="665"/>
      <c r="Z33" s="723">
        <v>3.9</v>
      </c>
      <c r="AA33" s="723"/>
      <c r="AB33" s="723"/>
      <c r="AC33" s="723"/>
      <c r="AD33" s="724" t="s">
        <v>175</v>
      </c>
      <c r="AE33" s="724"/>
      <c r="AF33" s="724"/>
      <c r="AG33" s="724"/>
      <c r="AH33" s="724"/>
      <c r="AI33" s="724"/>
      <c r="AJ33" s="724"/>
      <c r="AK33" s="724"/>
      <c r="AL33" s="666" t="s">
        <v>299</v>
      </c>
      <c r="AM33" s="667"/>
      <c r="AN33" s="667"/>
      <c r="AO33" s="725"/>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705" t="s">
        <v>322</v>
      </c>
      <c r="CE33" s="702"/>
      <c r="CF33" s="702"/>
      <c r="CG33" s="702"/>
      <c r="CH33" s="702"/>
      <c r="CI33" s="702"/>
      <c r="CJ33" s="702"/>
      <c r="CK33" s="702"/>
      <c r="CL33" s="702"/>
      <c r="CM33" s="702"/>
      <c r="CN33" s="702"/>
      <c r="CO33" s="702"/>
      <c r="CP33" s="702"/>
      <c r="CQ33" s="703"/>
      <c r="CR33" s="661">
        <v>1591576</v>
      </c>
      <c r="CS33" s="662"/>
      <c r="CT33" s="662"/>
      <c r="CU33" s="662"/>
      <c r="CV33" s="662"/>
      <c r="CW33" s="662"/>
      <c r="CX33" s="662"/>
      <c r="CY33" s="663"/>
      <c r="CZ33" s="666">
        <v>51.3</v>
      </c>
      <c r="DA33" s="695"/>
      <c r="DB33" s="695"/>
      <c r="DC33" s="696"/>
      <c r="DD33" s="669">
        <v>1274031</v>
      </c>
      <c r="DE33" s="662"/>
      <c r="DF33" s="662"/>
      <c r="DG33" s="662"/>
      <c r="DH33" s="662"/>
      <c r="DI33" s="662"/>
      <c r="DJ33" s="662"/>
      <c r="DK33" s="663"/>
      <c r="DL33" s="669">
        <v>1070553</v>
      </c>
      <c r="DM33" s="662"/>
      <c r="DN33" s="662"/>
      <c r="DO33" s="662"/>
      <c r="DP33" s="662"/>
      <c r="DQ33" s="662"/>
      <c r="DR33" s="662"/>
      <c r="DS33" s="662"/>
      <c r="DT33" s="662"/>
      <c r="DU33" s="662"/>
      <c r="DV33" s="663"/>
      <c r="DW33" s="666">
        <v>52.6</v>
      </c>
      <c r="DX33" s="695"/>
      <c r="DY33" s="695"/>
      <c r="DZ33" s="695"/>
      <c r="EA33" s="695"/>
      <c r="EB33" s="695"/>
      <c r="EC33" s="697"/>
    </row>
    <row r="34" spans="2:133" ht="11.25" customHeight="1">
      <c r="B34" s="658" t="s">
        <v>323</v>
      </c>
      <c r="C34" s="659"/>
      <c r="D34" s="659"/>
      <c r="E34" s="659"/>
      <c r="F34" s="659"/>
      <c r="G34" s="659"/>
      <c r="H34" s="659"/>
      <c r="I34" s="659"/>
      <c r="J34" s="659"/>
      <c r="K34" s="659"/>
      <c r="L34" s="659"/>
      <c r="M34" s="659"/>
      <c r="N34" s="659"/>
      <c r="O34" s="659"/>
      <c r="P34" s="659"/>
      <c r="Q34" s="660"/>
      <c r="R34" s="661">
        <v>39580</v>
      </c>
      <c r="S34" s="664"/>
      <c r="T34" s="664"/>
      <c r="U34" s="664"/>
      <c r="V34" s="664"/>
      <c r="W34" s="664"/>
      <c r="X34" s="664"/>
      <c r="Y34" s="665"/>
      <c r="Z34" s="723">
        <v>1.2</v>
      </c>
      <c r="AA34" s="723"/>
      <c r="AB34" s="723"/>
      <c r="AC34" s="723"/>
      <c r="AD34" s="724">
        <v>181</v>
      </c>
      <c r="AE34" s="724"/>
      <c r="AF34" s="724"/>
      <c r="AG34" s="724"/>
      <c r="AH34" s="724"/>
      <c r="AI34" s="724"/>
      <c r="AJ34" s="724"/>
      <c r="AK34" s="724"/>
      <c r="AL34" s="666">
        <v>0</v>
      </c>
      <c r="AM34" s="667"/>
      <c r="AN34" s="667"/>
      <c r="AO34" s="725"/>
      <c r="AP34" s="234"/>
      <c r="AQ34" s="735" t="s">
        <v>324</v>
      </c>
      <c r="AR34" s="736"/>
      <c r="AS34" s="736"/>
      <c r="AT34" s="736"/>
      <c r="AU34" s="736"/>
      <c r="AV34" s="736"/>
      <c r="AW34" s="736"/>
      <c r="AX34" s="736"/>
      <c r="AY34" s="736"/>
      <c r="AZ34" s="736"/>
      <c r="BA34" s="736"/>
      <c r="BB34" s="736"/>
      <c r="BC34" s="736"/>
      <c r="BD34" s="736"/>
      <c r="BE34" s="736"/>
      <c r="BF34" s="737"/>
      <c r="BG34" s="735" t="s">
        <v>325</v>
      </c>
      <c r="BH34" s="736"/>
      <c r="BI34" s="736"/>
      <c r="BJ34" s="736"/>
      <c r="BK34" s="736"/>
      <c r="BL34" s="736"/>
      <c r="BM34" s="736"/>
      <c r="BN34" s="736"/>
      <c r="BO34" s="736"/>
      <c r="BP34" s="736"/>
      <c r="BQ34" s="736"/>
      <c r="BR34" s="736"/>
      <c r="BS34" s="736"/>
      <c r="BT34" s="736"/>
      <c r="BU34" s="736"/>
      <c r="BV34" s="736"/>
      <c r="BW34" s="736"/>
      <c r="BX34" s="736"/>
      <c r="BY34" s="736"/>
      <c r="BZ34" s="736"/>
      <c r="CA34" s="736"/>
      <c r="CB34" s="737"/>
      <c r="CD34" s="705" t="s">
        <v>326</v>
      </c>
      <c r="CE34" s="702"/>
      <c r="CF34" s="702"/>
      <c r="CG34" s="702"/>
      <c r="CH34" s="702"/>
      <c r="CI34" s="702"/>
      <c r="CJ34" s="702"/>
      <c r="CK34" s="702"/>
      <c r="CL34" s="702"/>
      <c r="CM34" s="702"/>
      <c r="CN34" s="702"/>
      <c r="CO34" s="702"/>
      <c r="CP34" s="702"/>
      <c r="CQ34" s="703"/>
      <c r="CR34" s="661">
        <v>311564</v>
      </c>
      <c r="CS34" s="664"/>
      <c r="CT34" s="664"/>
      <c r="CU34" s="664"/>
      <c r="CV34" s="664"/>
      <c r="CW34" s="664"/>
      <c r="CX34" s="664"/>
      <c r="CY34" s="665"/>
      <c r="CZ34" s="666">
        <v>10</v>
      </c>
      <c r="DA34" s="695"/>
      <c r="DB34" s="695"/>
      <c r="DC34" s="696"/>
      <c r="DD34" s="669">
        <v>209725</v>
      </c>
      <c r="DE34" s="664"/>
      <c r="DF34" s="664"/>
      <c r="DG34" s="664"/>
      <c r="DH34" s="664"/>
      <c r="DI34" s="664"/>
      <c r="DJ34" s="664"/>
      <c r="DK34" s="665"/>
      <c r="DL34" s="669">
        <v>152251</v>
      </c>
      <c r="DM34" s="664"/>
      <c r="DN34" s="664"/>
      <c r="DO34" s="664"/>
      <c r="DP34" s="664"/>
      <c r="DQ34" s="664"/>
      <c r="DR34" s="664"/>
      <c r="DS34" s="664"/>
      <c r="DT34" s="664"/>
      <c r="DU34" s="664"/>
      <c r="DV34" s="665"/>
      <c r="DW34" s="666">
        <v>7.5</v>
      </c>
      <c r="DX34" s="695"/>
      <c r="DY34" s="695"/>
      <c r="DZ34" s="695"/>
      <c r="EA34" s="695"/>
      <c r="EB34" s="695"/>
      <c r="EC34" s="697"/>
    </row>
    <row r="35" spans="2:133" ht="11.25" customHeight="1">
      <c r="B35" s="658" t="s">
        <v>327</v>
      </c>
      <c r="C35" s="659"/>
      <c r="D35" s="659"/>
      <c r="E35" s="659"/>
      <c r="F35" s="659"/>
      <c r="G35" s="659"/>
      <c r="H35" s="659"/>
      <c r="I35" s="659"/>
      <c r="J35" s="659"/>
      <c r="K35" s="659"/>
      <c r="L35" s="659"/>
      <c r="M35" s="659"/>
      <c r="N35" s="659"/>
      <c r="O35" s="659"/>
      <c r="P35" s="659"/>
      <c r="Q35" s="660"/>
      <c r="R35" s="661">
        <v>375300</v>
      </c>
      <c r="S35" s="664"/>
      <c r="T35" s="664"/>
      <c r="U35" s="664"/>
      <c r="V35" s="664"/>
      <c r="W35" s="664"/>
      <c r="X35" s="664"/>
      <c r="Y35" s="665"/>
      <c r="Z35" s="723">
        <v>11.5</v>
      </c>
      <c r="AA35" s="723"/>
      <c r="AB35" s="723"/>
      <c r="AC35" s="723"/>
      <c r="AD35" s="724" t="s">
        <v>174</v>
      </c>
      <c r="AE35" s="724"/>
      <c r="AF35" s="724"/>
      <c r="AG35" s="724"/>
      <c r="AH35" s="724"/>
      <c r="AI35" s="724"/>
      <c r="AJ35" s="724"/>
      <c r="AK35" s="724"/>
      <c r="AL35" s="666" t="s">
        <v>175</v>
      </c>
      <c r="AM35" s="667"/>
      <c r="AN35" s="667"/>
      <c r="AO35" s="725"/>
      <c r="AP35" s="234"/>
      <c r="AQ35" s="729" t="s">
        <v>328</v>
      </c>
      <c r="AR35" s="730"/>
      <c r="AS35" s="730"/>
      <c r="AT35" s="730"/>
      <c r="AU35" s="730"/>
      <c r="AV35" s="730"/>
      <c r="AW35" s="730"/>
      <c r="AX35" s="730"/>
      <c r="AY35" s="731"/>
      <c r="AZ35" s="726">
        <v>428169</v>
      </c>
      <c r="BA35" s="727"/>
      <c r="BB35" s="727"/>
      <c r="BC35" s="727"/>
      <c r="BD35" s="727"/>
      <c r="BE35" s="727"/>
      <c r="BF35" s="728"/>
      <c r="BG35" s="732" t="s">
        <v>329</v>
      </c>
      <c r="BH35" s="733"/>
      <c r="BI35" s="733"/>
      <c r="BJ35" s="733"/>
      <c r="BK35" s="733"/>
      <c r="BL35" s="733"/>
      <c r="BM35" s="733"/>
      <c r="BN35" s="733"/>
      <c r="BO35" s="733"/>
      <c r="BP35" s="733"/>
      <c r="BQ35" s="733"/>
      <c r="BR35" s="733"/>
      <c r="BS35" s="733"/>
      <c r="BT35" s="733"/>
      <c r="BU35" s="734"/>
      <c r="BV35" s="726">
        <v>50318</v>
      </c>
      <c r="BW35" s="727"/>
      <c r="BX35" s="727"/>
      <c r="BY35" s="727"/>
      <c r="BZ35" s="727"/>
      <c r="CA35" s="727"/>
      <c r="CB35" s="728"/>
      <c r="CD35" s="705" t="s">
        <v>330</v>
      </c>
      <c r="CE35" s="702"/>
      <c r="CF35" s="702"/>
      <c r="CG35" s="702"/>
      <c r="CH35" s="702"/>
      <c r="CI35" s="702"/>
      <c r="CJ35" s="702"/>
      <c r="CK35" s="702"/>
      <c r="CL35" s="702"/>
      <c r="CM35" s="702"/>
      <c r="CN35" s="702"/>
      <c r="CO35" s="702"/>
      <c r="CP35" s="702"/>
      <c r="CQ35" s="703"/>
      <c r="CR35" s="661">
        <v>11720</v>
      </c>
      <c r="CS35" s="662"/>
      <c r="CT35" s="662"/>
      <c r="CU35" s="662"/>
      <c r="CV35" s="662"/>
      <c r="CW35" s="662"/>
      <c r="CX35" s="662"/>
      <c r="CY35" s="663"/>
      <c r="CZ35" s="666">
        <v>0.4</v>
      </c>
      <c r="DA35" s="695"/>
      <c r="DB35" s="695"/>
      <c r="DC35" s="696"/>
      <c r="DD35" s="669">
        <v>3557</v>
      </c>
      <c r="DE35" s="662"/>
      <c r="DF35" s="662"/>
      <c r="DG35" s="662"/>
      <c r="DH35" s="662"/>
      <c r="DI35" s="662"/>
      <c r="DJ35" s="662"/>
      <c r="DK35" s="663"/>
      <c r="DL35" s="669">
        <v>332</v>
      </c>
      <c r="DM35" s="662"/>
      <c r="DN35" s="662"/>
      <c r="DO35" s="662"/>
      <c r="DP35" s="662"/>
      <c r="DQ35" s="662"/>
      <c r="DR35" s="662"/>
      <c r="DS35" s="662"/>
      <c r="DT35" s="662"/>
      <c r="DU35" s="662"/>
      <c r="DV35" s="663"/>
      <c r="DW35" s="666">
        <v>0</v>
      </c>
      <c r="DX35" s="695"/>
      <c r="DY35" s="695"/>
      <c r="DZ35" s="695"/>
      <c r="EA35" s="695"/>
      <c r="EB35" s="695"/>
      <c r="EC35" s="697"/>
    </row>
    <row r="36" spans="2:133" ht="11.25" customHeight="1">
      <c r="B36" s="658" t="s">
        <v>331</v>
      </c>
      <c r="C36" s="659"/>
      <c r="D36" s="659"/>
      <c r="E36" s="659"/>
      <c r="F36" s="659"/>
      <c r="G36" s="659"/>
      <c r="H36" s="659"/>
      <c r="I36" s="659"/>
      <c r="J36" s="659"/>
      <c r="K36" s="659"/>
      <c r="L36" s="659"/>
      <c r="M36" s="659"/>
      <c r="N36" s="659"/>
      <c r="O36" s="659"/>
      <c r="P36" s="659"/>
      <c r="Q36" s="660"/>
      <c r="R36" s="661" t="s">
        <v>242</v>
      </c>
      <c r="S36" s="664"/>
      <c r="T36" s="664"/>
      <c r="U36" s="664"/>
      <c r="V36" s="664"/>
      <c r="W36" s="664"/>
      <c r="X36" s="664"/>
      <c r="Y36" s="665"/>
      <c r="Z36" s="723" t="s">
        <v>242</v>
      </c>
      <c r="AA36" s="723"/>
      <c r="AB36" s="723"/>
      <c r="AC36" s="723"/>
      <c r="AD36" s="724" t="s">
        <v>175</v>
      </c>
      <c r="AE36" s="724"/>
      <c r="AF36" s="724"/>
      <c r="AG36" s="724"/>
      <c r="AH36" s="724"/>
      <c r="AI36" s="724"/>
      <c r="AJ36" s="724"/>
      <c r="AK36" s="724"/>
      <c r="AL36" s="666" t="s">
        <v>242</v>
      </c>
      <c r="AM36" s="667"/>
      <c r="AN36" s="667"/>
      <c r="AO36" s="725"/>
      <c r="AQ36" s="698" t="s">
        <v>332</v>
      </c>
      <c r="AR36" s="699"/>
      <c r="AS36" s="699"/>
      <c r="AT36" s="699"/>
      <c r="AU36" s="699"/>
      <c r="AV36" s="699"/>
      <c r="AW36" s="699"/>
      <c r="AX36" s="699"/>
      <c r="AY36" s="700"/>
      <c r="AZ36" s="661">
        <v>150560</v>
      </c>
      <c r="BA36" s="664"/>
      <c r="BB36" s="664"/>
      <c r="BC36" s="664"/>
      <c r="BD36" s="662"/>
      <c r="BE36" s="662"/>
      <c r="BF36" s="701"/>
      <c r="BG36" s="705" t="s">
        <v>333</v>
      </c>
      <c r="BH36" s="702"/>
      <c r="BI36" s="702"/>
      <c r="BJ36" s="702"/>
      <c r="BK36" s="702"/>
      <c r="BL36" s="702"/>
      <c r="BM36" s="702"/>
      <c r="BN36" s="702"/>
      <c r="BO36" s="702"/>
      <c r="BP36" s="702"/>
      <c r="BQ36" s="702"/>
      <c r="BR36" s="702"/>
      <c r="BS36" s="702"/>
      <c r="BT36" s="702"/>
      <c r="BU36" s="703"/>
      <c r="BV36" s="661">
        <v>50318</v>
      </c>
      <c r="BW36" s="664"/>
      <c r="BX36" s="664"/>
      <c r="BY36" s="664"/>
      <c r="BZ36" s="664"/>
      <c r="CA36" s="664"/>
      <c r="CB36" s="704"/>
      <c r="CD36" s="705" t="s">
        <v>334</v>
      </c>
      <c r="CE36" s="702"/>
      <c r="CF36" s="702"/>
      <c r="CG36" s="702"/>
      <c r="CH36" s="702"/>
      <c r="CI36" s="702"/>
      <c r="CJ36" s="702"/>
      <c r="CK36" s="702"/>
      <c r="CL36" s="702"/>
      <c r="CM36" s="702"/>
      <c r="CN36" s="702"/>
      <c r="CO36" s="702"/>
      <c r="CP36" s="702"/>
      <c r="CQ36" s="703"/>
      <c r="CR36" s="661">
        <v>816423</v>
      </c>
      <c r="CS36" s="664"/>
      <c r="CT36" s="664"/>
      <c r="CU36" s="664"/>
      <c r="CV36" s="664"/>
      <c r="CW36" s="664"/>
      <c r="CX36" s="664"/>
      <c r="CY36" s="665"/>
      <c r="CZ36" s="666">
        <v>26.3</v>
      </c>
      <c r="DA36" s="695"/>
      <c r="DB36" s="695"/>
      <c r="DC36" s="696"/>
      <c r="DD36" s="669">
        <v>652294</v>
      </c>
      <c r="DE36" s="664"/>
      <c r="DF36" s="664"/>
      <c r="DG36" s="664"/>
      <c r="DH36" s="664"/>
      <c r="DI36" s="664"/>
      <c r="DJ36" s="664"/>
      <c r="DK36" s="665"/>
      <c r="DL36" s="669">
        <v>625055</v>
      </c>
      <c r="DM36" s="664"/>
      <c r="DN36" s="664"/>
      <c r="DO36" s="664"/>
      <c r="DP36" s="664"/>
      <c r="DQ36" s="664"/>
      <c r="DR36" s="664"/>
      <c r="DS36" s="664"/>
      <c r="DT36" s="664"/>
      <c r="DU36" s="664"/>
      <c r="DV36" s="665"/>
      <c r="DW36" s="666">
        <v>30.7</v>
      </c>
      <c r="DX36" s="695"/>
      <c r="DY36" s="695"/>
      <c r="DZ36" s="695"/>
      <c r="EA36" s="695"/>
      <c r="EB36" s="695"/>
      <c r="EC36" s="697"/>
    </row>
    <row r="37" spans="2:133" ht="11.25" customHeight="1">
      <c r="B37" s="658" t="s">
        <v>335</v>
      </c>
      <c r="C37" s="659"/>
      <c r="D37" s="659"/>
      <c r="E37" s="659"/>
      <c r="F37" s="659"/>
      <c r="G37" s="659"/>
      <c r="H37" s="659"/>
      <c r="I37" s="659"/>
      <c r="J37" s="659"/>
      <c r="K37" s="659"/>
      <c r="L37" s="659"/>
      <c r="M37" s="659"/>
      <c r="N37" s="659"/>
      <c r="O37" s="659"/>
      <c r="P37" s="659"/>
      <c r="Q37" s="660"/>
      <c r="R37" s="661">
        <v>80800</v>
      </c>
      <c r="S37" s="664"/>
      <c r="T37" s="664"/>
      <c r="U37" s="664"/>
      <c r="V37" s="664"/>
      <c r="W37" s="664"/>
      <c r="X37" s="664"/>
      <c r="Y37" s="665"/>
      <c r="Z37" s="723">
        <v>2.5</v>
      </c>
      <c r="AA37" s="723"/>
      <c r="AB37" s="723"/>
      <c r="AC37" s="723"/>
      <c r="AD37" s="724" t="s">
        <v>175</v>
      </c>
      <c r="AE37" s="724"/>
      <c r="AF37" s="724"/>
      <c r="AG37" s="724"/>
      <c r="AH37" s="724"/>
      <c r="AI37" s="724"/>
      <c r="AJ37" s="724"/>
      <c r="AK37" s="724"/>
      <c r="AL37" s="666" t="s">
        <v>175</v>
      </c>
      <c r="AM37" s="667"/>
      <c r="AN37" s="667"/>
      <c r="AO37" s="725"/>
      <c r="AQ37" s="698" t="s">
        <v>336</v>
      </c>
      <c r="AR37" s="699"/>
      <c r="AS37" s="699"/>
      <c r="AT37" s="699"/>
      <c r="AU37" s="699"/>
      <c r="AV37" s="699"/>
      <c r="AW37" s="699"/>
      <c r="AX37" s="699"/>
      <c r="AY37" s="700"/>
      <c r="AZ37" s="661">
        <v>52786</v>
      </c>
      <c r="BA37" s="664"/>
      <c r="BB37" s="664"/>
      <c r="BC37" s="664"/>
      <c r="BD37" s="662"/>
      <c r="BE37" s="662"/>
      <c r="BF37" s="701"/>
      <c r="BG37" s="705" t="s">
        <v>337</v>
      </c>
      <c r="BH37" s="702"/>
      <c r="BI37" s="702"/>
      <c r="BJ37" s="702"/>
      <c r="BK37" s="702"/>
      <c r="BL37" s="702"/>
      <c r="BM37" s="702"/>
      <c r="BN37" s="702"/>
      <c r="BO37" s="702"/>
      <c r="BP37" s="702"/>
      <c r="BQ37" s="702"/>
      <c r="BR37" s="702"/>
      <c r="BS37" s="702"/>
      <c r="BT37" s="702"/>
      <c r="BU37" s="703"/>
      <c r="BV37" s="661">
        <v>764</v>
      </c>
      <c r="BW37" s="664"/>
      <c r="BX37" s="664"/>
      <c r="BY37" s="664"/>
      <c r="BZ37" s="664"/>
      <c r="CA37" s="664"/>
      <c r="CB37" s="704"/>
      <c r="CD37" s="705" t="s">
        <v>338</v>
      </c>
      <c r="CE37" s="702"/>
      <c r="CF37" s="702"/>
      <c r="CG37" s="702"/>
      <c r="CH37" s="702"/>
      <c r="CI37" s="702"/>
      <c r="CJ37" s="702"/>
      <c r="CK37" s="702"/>
      <c r="CL37" s="702"/>
      <c r="CM37" s="702"/>
      <c r="CN37" s="702"/>
      <c r="CO37" s="702"/>
      <c r="CP37" s="702"/>
      <c r="CQ37" s="703"/>
      <c r="CR37" s="661">
        <v>613689</v>
      </c>
      <c r="CS37" s="662"/>
      <c r="CT37" s="662"/>
      <c r="CU37" s="662"/>
      <c r="CV37" s="662"/>
      <c r="CW37" s="662"/>
      <c r="CX37" s="662"/>
      <c r="CY37" s="663"/>
      <c r="CZ37" s="666">
        <v>19.8</v>
      </c>
      <c r="DA37" s="695"/>
      <c r="DB37" s="695"/>
      <c r="DC37" s="696"/>
      <c r="DD37" s="669">
        <v>535002</v>
      </c>
      <c r="DE37" s="662"/>
      <c r="DF37" s="662"/>
      <c r="DG37" s="662"/>
      <c r="DH37" s="662"/>
      <c r="DI37" s="662"/>
      <c r="DJ37" s="662"/>
      <c r="DK37" s="663"/>
      <c r="DL37" s="669">
        <v>527179</v>
      </c>
      <c r="DM37" s="662"/>
      <c r="DN37" s="662"/>
      <c r="DO37" s="662"/>
      <c r="DP37" s="662"/>
      <c r="DQ37" s="662"/>
      <c r="DR37" s="662"/>
      <c r="DS37" s="662"/>
      <c r="DT37" s="662"/>
      <c r="DU37" s="662"/>
      <c r="DV37" s="663"/>
      <c r="DW37" s="666">
        <v>25.9</v>
      </c>
      <c r="DX37" s="695"/>
      <c r="DY37" s="695"/>
      <c r="DZ37" s="695"/>
      <c r="EA37" s="695"/>
      <c r="EB37" s="695"/>
      <c r="EC37" s="697"/>
    </row>
    <row r="38" spans="2:133" ht="11.25" customHeight="1">
      <c r="B38" s="673" t="s">
        <v>339</v>
      </c>
      <c r="C38" s="674"/>
      <c r="D38" s="674"/>
      <c r="E38" s="674"/>
      <c r="F38" s="674"/>
      <c r="G38" s="674"/>
      <c r="H38" s="674"/>
      <c r="I38" s="674"/>
      <c r="J38" s="674"/>
      <c r="K38" s="674"/>
      <c r="L38" s="674"/>
      <c r="M38" s="674"/>
      <c r="N38" s="674"/>
      <c r="O38" s="674"/>
      <c r="P38" s="674"/>
      <c r="Q38" s="675"/>
      <c r="R38" s="676">
        <v>3257733</v>
      </c>
      <c r="S38" s="713"/>
      <c r="T38" s="713"/>
      <c r="U38" s="713"/>
      <c r="V38" s="713"/>
      <c r="W38" s="713"/>
      <c r="X38" s="713"/>
      <c r="Y38" s="718"/>
      <c r="Z38" s="719">
        <v>100</v>
      </c>
      <c r="AA38" s="719"/>
      <c r="AB38" s="719"/>
      <c r="AC38" s="719"/>
      <c r="AD38" s="720">
        <v>1953209</v>
      </c>
      <c r="AE38" s="720"/>
      <c r="AF38" s="720"/>
      <c r="AG38" s="720"/>
      <c r="AH38" s="720"/>
      <c r="AI38" s="720"/>
      <c r="AJ38" s="720"/>
      <c r="AK38" s="720"/>
      <c r="AL38" s="679">
        <v>100</v>
      </c>
      <c r="AM38" s="721"/>
      <c r="AN38" s="721"/>
      <c r="AO38" s="722"/>
      <c r="AQ38" s="698" t="s">
        <v>340</v>
      </c>
      <c r="AR38" s="699"/>
      <c r="AS38" s="699"/>
      <c r="AT38" s="699"/>
      <c r="AU38" s="699"/>
      <c r="AV38" s="699"/>
      <c r="AW38" s="699"/>
      <c r="AX38" s="699"/>
      <c r="AY38" s="700"/>
      <c r="AZ38" s="661">
        <v>29414</v>
      </c>
      <c r="BA38" s="664"/>
      <c r="BB38" s="664"/>
      <c r="BC38" s="664"/>
      <c r="BD38" s="662"/>
      <c r="BE38" s="662"/>
      <c r="BF38" s="701"/>
      <c r="BG38" s="705" t="s">
        <v>341</v>
      </c>
      <c r="BH38" s="702"/>
      <c r="BI38" s="702"/>
      <c r="BJ38" s="702"/>
      <c r="BK38" s="702"/>
      <c r="BL38" s="702"/>
      <c r="BM38" s="702"/>
      <c r="BN38" s="702"/>
      <c r="BO38" s="702"/>
      <c r="BP38" s="702"/>
      <c r="BQ38" s="702"/>
      <c r="BR38" s="702"/>
      <c r="BS38" s="702"/>
      <c r="BT38" s="702"/>
      <c r="BU38" s="703"/>
      <c r="BV38" s="661">
        <v>1407</v>
      </c>
      <c r="BW38" s="664"/>
      <c r="BX38" s="664"/>
      <c r="BY38" s="664"/>
      <c r="BZ38" s="664"/>
      <c r="CA38" s="664"/>
      <c r="CB38" s="704"/>
      <c r="CD38" s="705" t="s">
        <v>342</v>
      </c>
      <c r="CE38" s="702"/>
      <c r="CF38" s="702"/>
      <c r="CG38" s="702"/>
      <c r="CH38" s="702"/>
      <c r="CI38" s="702"/>
      <c r="CJ38" s="702"/>
      <c r="CK38" s="702"/>
      <c r="CL38" s="702"/>
      <c r="CM38" s="702"/>
      <c r="CN38" s="702"/>
      <c r="CO38" s="702"/>
      <c r="CP38" s="702"/>
      <c r="CQ38" s="703"/>
      <c r="CR38" s="661">
        <v>394588</v>
      </c>
      <c r="CS38" s="664"/>
      <c r="CT38" s="664"/>
      <c r="CU38" s="664"/>
      <c r="CV38" s="664"/>
      <c r="CW38" s="664"/>
      <c r="CX38" s="664"/>
      <c r="CY38" s="665"/>
      <c r="CZ38" s="666">
        <v>12.7</v>
      </c>
      <c r="DA38" s="695"/>
      <c r="DB38" s="695"/>
      <c r="DC38" s="696"/>
      <c r="DD38" s="669">
        <v>352550</v>
      </c>
      <c r="DE38" s="664"/>
      <c r="DF38" s="664"/>
      <c r="DG38" s="664"/>
      <c r="DH38" s="664"/>
      <c r="DI38" s="664"/>
      <c r="DJ38" s="664"/>
      <c r="DK38" s="665"/>
      <c r="DL38" s="669">
        <v>292915</v>
      </c>
      <c r="DM38" s="664"/>
      <c r="DN38" s="664"/>
      <c r="DO38" s="664"/>
      <c r="DP38" s="664"/>
      <c r="DQ38" s="664"/>
      <c r="DR38" s="664"/>
      <c r="DS38" s="664"/>
      <c r="DT38" s="664"/>
      <c r="DU38" s="664"/>
      <c r="DV38" s="665"/>
      <c r="DW38" s="666">
        <v>14.4</v>
      </c>
      <c r="DX38" s="695"/>
      <c r="DY38" s="695"/>
      <c r="DZ38" s="695"/>
      <c r="EA38" s="695"/>
      <c r="EB38" s="695"/>
      <c r="EC38" s="697"/>
    </row>
    <row r="39" spans="2:133" ht="11.25" customHeight="1">
      <c r="AQ39" s="698" t="s">
        <v>343</v>
      </c>
      <c r="AR39" s="699"/>
      <c r="AS39" s="699"/>
      <c r="AT39" s="699"/>
      <c r="AU39" s="699"/>
      <c r="AV39" s="699"/>
      <c r="AW39" s="699"/>
      <c r="AX39" s="699"/>
      <c r="AY39" s="700"/>
      <c r="AZ39" s="661">
        <v>7539</v>
      </c>
      <c r="BA39" s="664"/>
      <c r="BB39" s="664"/>
      <c r="BC39" s="664"/>
      <c r="BD39" s="662"/>
      <c r="BE39" s="662"/>
      <c r="BF39" s="701"/>
      <c r="BG39" s="706" t="s">
        <v>344</v>
      </c>
      <c r="BH39" s="707"/>
      <c r="BI39" s="707"/>
      <c r="BJ39" s="707"/>
      <c r="BK39" s="707"/>
      <c r="BL39" s="235"/>
      <c r="BM39" s="702" t="s">
        <v>345</v>
      </c>
      <c r="BN39" s="702"/>
      <c r="BO39" s="702"/>
      <c r="BP39" s="702"/>
      <c r="BQ39" s="702"/>
      <c r="BR39" s="702"/>
      <c r="BS39" s="702"/>
      <c r="BT39" s="702"/>
      <c r="BU39" s="703"/>
      <c r="BV39" s="661">
        <v>112</v>
      </c>
      <c r="BW39" s="664"/>
      <c r="BX39" s="664"/>
      <c r="BY39" s="664"/>
      <c r="BZ39" s="664"/>
      <c r="CA39" s="664"/>
      <c r="CB39" s="704"/>
      <c r="CD39" s="705" t="s">
        <v>346</v>
      </c>
      <c r="CE39" s="702"/>
      <c r="CF39" s="702"/>
      <c r="CG39" s="702"/>
      <c r="CH39" s="702"/>
      <c r="CI39" s="702"/>
      <c r="CJ39" s="702"/>
      <c r="CK39" s="702"/>
      <c r="CL39" s="702"/>
      <c r="CM39" s="702"/>
      <c r="CN39" s="702"/>
      <c r="CO39" s="702"/>
      <c r="CP39" s="702"/>
      <c r="CQ39" s="703"/>
      <c r="CR39" s="661">
        <v>57281</v>
      </c>
      <c r="CS39" s="662"/>
      <c r="CT39" s="662"/>
      <c r="CU39" s="662"/>
      <c r="CV39" s="662"/>
      <c r="CW39" s="662"/>
      <c r="CX39" s="662"/>
      <c r="CY39" s="663"/>
      <c r="CZ39" s="666">
        <v>1.8</v>
      </c>
      <c r="DA39" s="695"/>
      <c r="DB39" s="695"/>
      <c r="DC39" s="696"/>
      <c r="DD39" s="669">
        <v>55905</v>
      </c>
      <c r="DE39" s="662"/>
      <c r="DF39" s="662"/>
      <c r="DG39" s="662"/>
      <c r="DH39" s="662"/>
      <c r="DI39" s="662"/>
      <c r="DJ39" s="662"/>
      <c r="DK39" s="663"/>
      <c r="DL39" s="669" t="s">
        <v>242</v>
      </c>
      <c r="DM39" s="662"/>
      <c r="DN39" s="662"/>
      <c r="DO39" s="662"/>
      <c r="DP39" s="662"/>
      <c r="DQ39" s="662"/>
      <c r="DR39" s="662"/>
      <c r="DS39" s="662"/>
      <c r="DT39" s="662"/>
      <c r="DU39" s="662"/>
      <c r="DV39" s="663"/>
      <c r="DW39" s="666" t="s">
        <v>175</v>
      </c>
      <c r="DX39" s="695"/>
      <c r="DY39" s="695"/>
      <c r="DZ39" s="695"/>
      <c r="EA39" s="695"/>
      <c r="EB39" s="695"/>
      <c r="EC39" s="697"/>
    </row>
    <row r="40" spans="2:133" ht="11.25" customHeight="1">
      <c r="AQ40" s="698" t="s">
        <v>347</v>
      </c>
      <c r="AR40" s="699"/>
      <c r="AS40" s="699"/>
      <c r="AT40" s="699"/>
      <c r="AU40" s="699"/>
      <c r="AV40" s="699"/>
      <c r="AW40" s="699"/>
      <c r="AX40" s="699"/>
      <c r="AY40" s="700"/>
      <c r="AZ40" s="661">
        <v>70225</v>
      </c>
      <c r="BA40" s="664"/>
      <c r="BB40" s="664"/>
      <c r="BC40" s="664"/>
      <c r="BD40" s="662"/>
      <c r="BE40" s="662"/>
      <c r="BF40" s="701"/>
      <c r="BG40" s="706"/>
      <c r="BH40" s="707"/>
      <c r="BI40" s="707"/>
      <c r="BJ40" s="707"/>
      <c r="BK40" s="707"/>
      <c r="BL40" s="235"/>
      <c r="BM40" s="702" t="s">
        <v>348</v>
      </c>
      <c r="BN40" s="702"/>
      <c r="BO40" s="702"/>
      <c r="BP40" s="702"/>
      <c r="BQ40" s="702"/>
      <c r="BR40" s="702"/>
      <c r="BS40" s="702"/>
      <c r="BT40" s="702"/>
      <c r="BU40" s="703"/>
      <c r="BV40" s="661" t="s">
        <v>175</v>
      </c>
      <c r="BW40" s="664"/>
      <c r="BX40" s="664"/>
      <c r="BY40" s="664"/>
      <c r="BZ40" s="664"/>
      <c r="CA40" s="664"/>
      <c r="CB40" s="704"/>
      <c r="CD40" s="705" t="s">
        <v>349</v>
      </c>
      <c r="CE40" s="702"/>
      <c r="CF40" s="702"/>
      <c r="CG40" s="702"/>
      <c r="CH40" s="702"/>
      <c r="CI40" s="702"/>
      <c r="CJ40" s="702"/>
      <c r="CK40" s="702"/>
      <c r="CL40" s="702"/>
      <c r="CM40" s="702"/>
      <c r="CN40" s="702"/>
      <c r="CO40" s="702"/>
      <c r="CP40" s="702"/>
      <c r="CQ40" s="703"/>
      <c r="CR40" s="661" t="s">
        <v>174</v>
      </c>
      <c r="CS40" s="664"/>
      <c r="CT40" s="664"/>
      <c r="CU40" s="664"/>
      <c r="CV40" s="664"/>
      <c r="CW40" s="664"/>
      <c r="CX40" s="664"/>
      <c r="CY40" s="665"/>
      <c r="CZ40" s="666" t="s">
        <v>175</v>
      </c>
      <c r="DA40" s="695"/>
      <c r="DB40" s="695"/>
      <c r="DC40" s="696"/>
      <c r="DD40" s="669" t="s">
        <v>175</v>
      </c>
      <c r="DE40" s="664"/>
      <c r="DF40" s="664"/>
      <c r="DG40" s="664"/>
      <c r="DH40" s="664"/>
      <c r="DI40" s="664"/>
      <c r="DJ40" s="664"/>
      <c r="DK40" s="665"/>
      <c r="DL40" s="669" t="s">
        <v>175</v>
      </c>
      <c r="DM40" s="664"/>
      <c r="DN40" s="664"/>
      <c r="DO40" s="664"/>
      <c r="DP40" s="664"/>
      <c r="DQ40" s="664"/>
      <c r="DR40" s="664"/>
      <c r="DS40" s="664"/>
      <c r="DT40" s="664"/>
      <c r="DU40" s="664"/>
      <c r="DV40" s="665"/>
      <c r="DW40" s="666" t="s">
        <v>242</v>
      </c>
      <c r="DX40" s="695"/>
      <c r="DY40" s="695"/>
      <c r="DZ40" s="695"/>
      <c r="EA40" s="695"/>
      <c r="EB40" s="695"/>
      <c r="EC40" s="697"/>
    </row>
    <row r="41" spans="2:133" ht="11.25" customHeight="1">
      <c r="AQ41" s="710" t="s">
        <v>350</v>
      </c>
      <c r="AR41" s="711"/>
      <c r="AS41" s="711"/>
      <c r="AT41" s="711"/>
      <c r="AU41" s="711"/>
      <c r="AV41" s="711"/>
      <c r="AW41" s="711"/>
      <c r="AX41" s="711"/>
      <c r="AY41" s="712"/>
      <c r="AZ41" s="676">
        <v>117645</v>
      </c>
      <c r="BA41" s="713"/>
      <c r="BB41" s="713"/>
      <c r="BC41" s="713"/>
      <c r="BD41" s="677"/>
      <c r="BE41" s="677"/>
      <c r="BF41" s="714"/>
      <c r="BG41" s="708"/>
      <c r="BH41" s="709"/>
      <c r="BI41" s="709"/>
      <c r="BJ41" s="709"/>
      <c r="BK41" s="709"/>
      <c r="BL41" s="236"/>
      <c r="BM41" s="715" t="s">
        <v>351</v>
      </c>
      <c r="BN41" s="715"/>
      <c r="BO41" s="715"/>
      <c r="BP41" s="715"/>
      <c r="BQ41" s="715"/>
      <c r="BR41" s="715"/>
      <c r="BS41" s="715"/>
      <c r="BT41" s="715"/>
      <c r="BU41" s="716"/>
      <c r="BV41" s="676">
        <v>333</v>
      </c>
      <c r="BW41" s="713"/>
      <c r="BX41" s="713"/>
      <c r="BY41" s="713"/>
      <c r="BZ41" s="713"/>
      <c r="CA41" s="713"/>
      <c r="CB41" s="717"/>
      <c r="CD41" s="705" t="s">
        <v>352</v>
      </c>
      <c r="CE41" s="702"/>
      <c r="CF41" s="702"/>
      <c r="CG41" s="702"/>
      <c r="CH41" s="702"/>
      <c r="CI41" s="702"/>
      <c r="CJ41" s="702"/>
      <c r="CK41" s="702"/>
      <c r="CL41" s="702"/>
      <c r="CM41" s="702"/>
      <c r="CN41" s="702"/>
      <c r="CO41" s="702"/>
      <c r="CP41" s="702"/>
      <c r="CQ41" s="703"/>
      <c r="CR41" s="661" t="s">
        <v>242</v>
      </c>
      <c r="CS41" s="662"/>
      <c r="CT41" s="662"/>
      <c r="CU41" s="662"/>
      <c r="CV41" s="662"/>
      <c r="CW41" s="662"/>
      <c r="CX41" s="662"/>
      <c r="CY41" s="663"/>
      <c r="CZ41" s="666" t="s">
        <v>175</v>
      </c>
      <c r="DA41" s="695"/>
      <c r="DB41" s="695"/>
      <c r="DC41" s="696"/>
      <c r="DD41" s="669" t="s">
        <v>175</v>
      </c>
      <c r="DE41" s="662"/>
      <c r="DF41" s="662"/>
      <c r="DG41" s="662"/>
      <c r="DH41" s="662"/>
      <c r="DI41" s="662"/>
      <c r="DJ41" s="662"/>
      <c r="DK41" s="663"/>
      <c r="DL41" s="670"/>
      <c r="DM41" s="671"/>
      <c r="DN41" s="671"/>
      <c r="DO41" s="671"/>
      <c r="DP41" s="671"/>
      <c r="DQ41" s="671"/>
      <c r="DR41" s="671"/>
      <c r="DS41" s="671"/>
      <c r="DT41" s="671"/>
      <c r="DU41" s="671"/>
      <c r="DV41" s="672"/>
      <c r="DW41" s="655"/>
      <c r="DX41" s="656"/>
      <c r="DY41" s="656"/>
      <c r="DZ41" s="656"/>
      <c r="EA41" s="656"/>
      <c r="EB41" s="656"/>
      <c r="EC41" s="657"/>
    </row>
    <row r="42" spans="2:133" ht="11.25" customHeight="1">
      <c r="B42" s="229" t="s">
        <v>353</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58" t="s">
        <v>354</v>
      </c>
      <c r="CE42" s="659"/>
      <c r="CF42" s="659"/>
      <c r="CG42" s="659"/>
      <c r="CH42" s="659"/>
      <c r="CI42" s="659"/>
      <c r="CJ42" s="659"/>
      <c r="CK42" s="659"/>
      <c r="CL42" s="659"/>
      <c r="CM42" s="659"/>
      <c r="CN42" s="659"/>
      <c r="CO42" s="659"/>
      <c r="CP42" s="659"/>
      <c r="CQ42" s="660"/>
      <c r="CR42" s="661">
        <v>335480</v>
      </c>
      <c r="CS42" s="664"/>
      <c r="CT42" s="664"/>
      <c r="CU42" s="664"/>
      <c r="CV42" s="664"/>
      <c r="CW42" s="664"/>
      <c r="CX42" s="664"/>
      <c r="CY42" s="665"/>
      <c r="CZ42" s="666">
        <v>10.8</v>
      </c>
      <c r="DA42" s="667"/>
      <c r="DB42" s="667"/>
      <c r="DC42" s="668"/>
      <c r="DD42" s="669">
        <v>27603</v>
      </c>
      <c r="DE42" s="664"/>
      <c r="DF42" s="664"/>
      <c r="DG42" s="664"/>
      <c r="DH42" s="664"/>
      <c r="DI42" s="664"/>
      <c r="DJ42" s="664"/>
      <c r="DK42" s="665"/>
      <c r="DL42" s="670"/>
      <c r="DM42" s="671"/>
      <c r="DN42" s="671"/>
      <c r="DO42" s="671"/>
      <c r="DP42" s="671"/>
      <c r="DQ42" s="671"/>
      <c r="DR42" s="671"/>
      <c r="DS42" s="671"/>
      <c r="DT42" s="671"/>
      <c r="DU42" s="671"/>
      <c r="DV42" s="672"/>
      <c r="DW42" s="655"/>
      <c r="DX42" s="656"/>
      <c r="DY42" s="656"/>
      <c r="DZ42" s="656"/>
      <c r="EA42" s="656"/>
      <c r="EB42" s="656"/>
      <c r="EC42" s="657"/>
    </row>
    <row r="43" spans="2:133" ht="11.25" customHeight="1">
      <c r="B43" s="239" t="s">
        <v>355</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58" t="s">
        <v>356</v>
      </c>
      <c r="CE43" s="659"/>
      <c r="CF43" s="659"/>
      <c r="CG43" s="659"/>
      <c r="CH43" s="659"/>
      <c r="CI43" s="659"/>
      <c r="CJ43" s="659"/>
      <c r="CK43" s="659"/>
      <c r="CL43" s="659"/>
      <c r="CM43" s="659"/>
      <c r="CN43" s="659"/>
      <c r="CO43" s="659"/>
      <c r="CP43" s="659"/>
      <c r="CQ43" s="660"/>
      <c r="CR43" s="661">
        <v>7523</v>
      </c>
      <c r="CS43" s="662"/>
      <c r="CT43" s="662"/>
      <c r="CU43" s="662"/>
      <c r="CV43" s="662"/>
      <c r="CW43" s="662"/>
      <c r="CX43" s="662"/>
      <c r="CY43" s="663"/>
      <c r="CZ43" s="666">
        <v>0.2</v>
      </c>
      <c r="DA43" s="695"/>
      <c r="DB43" s="695"/>
      <c r="DC43" s="696"/>
      <c r="DD43" s="669">
        <v>909</v>
      </c>
      <c r="DE43" s="662"/>
      <c r="DF43" s="662"/>
      <c r="DG43" s="662"/>
      <c r="DH43" s="662"/>
      <c r="DI43" s="662"/>
      <c r="DJ43" s="662"/>
      <c r="DK43" s="663"/>
      <c r="DL43" s="670"/>
      <c r="DM43" s="671"/>
      <c r="DN43" s="671"/>
      <c r="DO43" s="671"/>
      <c r="DP43" s="671"/>
      <c r="DQ43" s="671"/>
      <c r="DR43" s="671"/>
      <c r="DS43" s="671"/>
      <c r="DT43" s="671"/>
      <c r="DU43" s="671"/>
      <c r="DV43" s="672"/>
      <c r="DW43" s="655"/>
      <c r="DX43" s="656"/>
      <c r="DY43" s="656"/>
      <c r="DZ43" s="656"/>
      <c r="EA43" s="656"/>
      <c r="EB43" s="656"/>
      <c r="EC43" s="657"/>
    </row>
    <row r="44" spans="2:133" ht="11.25" customHeight="1">
      <c r="B44" s="240" t="s">
        <v>357</v>
      </c>
      <c r="CD44" s="689" t="s">
        <v>309</v>
      </c>
      <c r="CE44" s="690"/>
      <c r="CF44" s="658" t="s">
        <v>358</v>
      </c>
      <c r="CG44" s="659"/>
      <c r="CH44" s="659"/>
      <c r="CI44" s="659"/>
      <c r="CJ44" s="659"/>
      <c r="CK44" s="659"/>
      <c r="CL44" s="659"/>
      <c r="CM44" s="659"/>
      <c r="CN44" s="659"/>
      <c r="CO44" s="659"/>
      <c r="CP44" s="659"/>
      <c r="CQ44" s="660"/>
      <c r="CR44" s="661">
        <v>232400</v>
      </c>
      <c r="CS44" s="664"/>
      <c r="CT44" s="664"/>
      <c r="CU44" s="664"/>
      <c r="CV44" s="664"/>
      <c r="CW44" s="664"/>
      <c r="CX44" s="664"/>
      <c r="CY44" s="665"/>
      <c r="CZ44" s="666">
        <v>7.5</v>
      </c>
      <c r="DA44" s="667"/>
      <c r="DB44" s="667"/>
      <c r="DC44" s="668"/>
      <c r="DD44" s="669">
        <v>17526</v>
      </c>
      <c r="DE44" s="664"/>
      <c r="DF44" s="664"/>
      <c r="DG44" s="664"/>
      <c r="DH44" s="664"/>
      <c r="DI44" s="664"/>
      <c r="DJ44" s="664"/>
      <c r="DK44" s="665"/>
      <c r="DL44" s="670"/>
      <c r="DM44" s="671"/>
      <c r="DN44" s="671"/>
      <c r="DO44" s="671"/>
      <c r="DP44" s="671"/>
      <c r="DQ44" s="671"/>
      <c r="DR44" s="671"/>
      <c r="DS44" s="671"/>
      <c r="DT44" s="671"/>
      <c r="DU44" s="671"/>
      <c r="DV44" s="672"/>
      <c r="DW44" s="655"/>
      <c r="DX44" s="656"/>
      <c r="DY44" s="656"/>
      <c r="DZ44" s="656"/>
      <c r="EA44" s="656"/>
      <c r="EB44" s="656"/>
      <c r="EC44" s="657"/>
    </row>
    <row r="45" spans="2:133" ht="11.25" customHeight="1">
      <c r="CD45" s="691"/>
      <c r="CE45" s="692"/>
      <c r="CF45" s="658" t="s">
        <v>359</v>
      </c>
      <c r="CG45" s="659"/>
      <c r="CH45" s="659"/>
      <c r="CI45" s="659"/>
      <c r="CJ45" s="659"/>
      <c r="CK45" s="659"/>
      <c r="CL45" s="659"/>
      <c r="CM45" s="659"/>
      <c r="CN45" s="659"/>
      <c r="CO45" s="659"/>
      <c r="CP45" s="659"/>
      <c r="CQ45" s="660"/>
      <c r="CR45" s="661">
        <v>96505</v>
      </c>
      <c r="CS45" s="662"/>
      <c r="CT45" s="662"/>
      <c r="CU45" s="662"/>
      <c r="CV45" s="662"/>
      <c r="CW45" s="662"/>
      <c r="CX45" s="662"/>
      <c r="CY45" s="663"/>
      <c r="CZ45" s="666">
        <v>3.1</v>
      </c>
      <c r="DA45" s="695"/>
      <c r="DB45" s="695"/>
      <c r="DC45" s="696"/>
      <c r="DD45" s="669">
        <v>4976</v>
      </c>
      <c r="DE45" s="662"/>
      <c r="DF45" s="662"/>
      <c r="DG45" s="662"/>
      <c r="DH45" s="662"/>
      <c r="DI45" s="662"/>
      <c r="DJ45" s="662"/>
      <c r="DK45" s="663"/>
      <c r="DL45" s="670"/>
      <c r="DM45" s="671"/>
      <c r="DN45" s="671"/>
      <c r="DO45" s="671"/>
      <c r="DP45" s="671"/>
      <c r="DQ45" s="671"/>
      <c r="DR45" s="671"/>
      <c r="DS45" s="671"/>
      <c r="DT45" s="671"/>
      <c r="DU45" s="671"/>
      <c r="DV45" s="672"/>
      <c r="DW45" s="655"/>
      <c r="DX45" s="656"/>
      <c r="DY45" s="656"/>
      <c r="DZ45" s="656"/>
      <c r="EA45" s="656"/>
      <c r="EB45" s="656"/>
      <c r="EC45" s="657"/>
    </row>
    <row r="46" spans="2:133" ht="11.25" customHeight="1">
      <c r="CD46" s="691"/>
      <c r="CE46" s="692"/>
      <c r="CF46" s="658" t="s">
        <v>360</v>
      </c>
      <c r="CG46" s="659"/>
      <c r="CH46" s="659"/>
      <c r="CI46" s="659"/>
      <c r="CJ46" s="659"/>
      <c r="CK46" s="659"/>
      <c r="CL46" s="659"/>
      <c r="CM46" s="659"/>
      <c r="CN46" s="659"/>
      <c r="CO46" s="659"/>
      <c r="CP46" s="659"/>
      <c r="CQ46" s="660"/>
      <c r="CR46" s="661">
        <v>135895</v>
      </c>
      <c r="CS46" s="664"/>
      <c r="CT46" s="664"/>
      <c r="CU46" s="664"/>
      <c r="CV46" s="664"/>
      <c r="CW46" s="664"/>
      <c r="CX46" s="664"/>
      <c r="CY46" s="665"/>
      <c r="CZ46" s="666">
        <v>4.4000000000000004</v>
      </c>
      <c r="DA46" s="667"/>
      <c r="DB46" s="667"/>
      <c r="DC46" s="668"/>
      <c r="DD46" s="669">
        <v>12550</v>
      </c>
      <c r="DE46" s="664"/>
      <c r="DF46" s="664"/>
      <c r="DG46" s="664"/>
      <c r="DH46" s="664"/>
      <c r="DI46" s="664"/>
      <c r="DJ46" s="664"/>
      <c r="DK46" s="665"/>
      <c r="DL46" s="670"/>
      <c r="DM46" s="671"/>
      <c r="DN46" s="671"/>
      <c r="DO46" s="671"/>
      <c r="DP46" s="671"/>
      <c r="DQ46" s="671"/>
      <c r="DR46" s="671"/>
      <c r="DS46" s="671"/>
      <c r="DT46" s="671"/>
      <c r="DU46" s="671"/>
      <c r="DV46" s="672"/>
      <c r="DW46" s="655"/>
      <c r="DX46" s="656"/>
      <c r="DY46" s="656"/>
      <c r="DZ46" s="656"/>
      <c r="EA46" s="656"/>
      <c r="EB46" s="656"/>
      <c r="EC46" s="657"/>
    </row>
    <row r="47" spans="2:133" ht="11.25" customHeight="1">
      <c r="CD47" s="691"/>
      <c r="CE47" s="692"/>
      <c r="CF47" s="658" t="s">
        <v>361</v>
      </c>
      <c r="CG47" s="659"/>
      <c r="CH47" s="659"/>
      <c r="CI47" s="659"/>
      <c r="CJ47" s="659"/>
      <c r="CK47" s="659"/>
      <c r="CL47" s="659"/>
      <c r="CM47" s="659"/>
      <c r="CN47" s="659"/>
      <c r="CO47" s="659"/>
      <c r="CP47" s="659"/>
      <c r="CQ47" s="660"/>
      <c r="CR47" s="661">
        <v>103080</v>
      </c>
      <c r="CS47" s="662"/>
      <c r="CT47" s="662"/>
      <c r="CU47" s="662"/>
      <c r="CV47" s="662"/>
      <c r="CW47" s="662"/>
      <c r="CX47" s="662"/>
      <c r="CY47" s="663"/>
      <c r="CZ47" s="666">
        <v>3.3</v>
      </c>
      <c r="DA47" s="695"/>
      <c r="DB47" s="695"/>
      <c r="DC47" s="696"/>
      <c r="DD47" s="669">
        <v>10077</v>
      </c>
      <c r="DE47" s="662"/>
      <c r="DF47" s="662"/>
      <c r="DG47" s="662"/>
      <c r="DH47" s="662"/>
      <c r="DI47" s="662"/>
      <c r="DJ47" s="662"/>
      <c r="DK47" s="663"/>
      <c r="DL47" s="670"/>
      <c r="DM47" s="671"/>
      <c r="DN47" s="671"/>
      <c r="DO47" s="671"/>
      <c r="DP47" s="671"/>
      <c r="DQ47" s="671"/>
      <c r="DR47" s="671"/>
      <c r="DS47" s="671"/>
      <c r="DT47" s="671"/>
      <c r="DU47" s="671"/>
      <c r="DV47" s="672"/>
      <c r="DW47" s="655"/>
      <c r="DX47" s="656"/>
      <c r="DY47" s="656"/>
      <c r="DZ47" s="656"/>
      <c r="EA47" s="656"/>
      <c r="EB47" s="656"/>
      <c r="EC47" s="657"/>
    </row>
    <row r="48" spans="2:133">
      <c r="CD48" s="693"/>
      <c r="CE48" s="694"/>
      <c r="CF48" s="658" t="s">
        <v>362</v>
      </c>
      <c r="CG48" s="659"/>
      <c r="CH48" s="659"/>
      <c r="CI48" s="659"/>
      <c r="CJ48" s="659"/>
      <c r="CK48" s="659"/>
      <c r="CL48" s="659"/>
      <c r="CM48" s="659"/>
      <c r="CN48" s="659"/>
      <c r="CO48" s="659"/>
      <c r="CP48" s="659"/>
      <c r="CQ48" s="660"/>
      <c r="CR48" s="661" t="s">
        <v>242</v>
      </c>
      <c r="CS48" s="664"/>
      <c r="CT48" s="664"/>
      <c r="CU48" s="664"/>
      <c r="CV48" s="664"/>
      <c r="CW48" s="664"/>
      <c r="CX48" s="664"/>
      <c r="CY48" s="665"/>
      <c r="CZ48" s="666" t="s">
        <v>242</v>
      </c>
      <c r="DA48" s="667"/>
      <c r="DB48" s="667"/>
      <c r="DC48" s="668"/>
      <c r="DD48" s="669" t="s">
        <v>242</v>
      </c>
      <c r="DE48" s="664"/>
      <c r="DF48" s="664"/>
      <c r="DG48" s="664"/>
      <c r="DH48" s="664"/>
      <c r="DI48" s="664"/>
      <c r="DJ48" s="664"/>
      <c r="DK48" s="665"/>
      <c r="DL48" s="670"/>
      <c r="DM48" s="671"/>
      <c r="DN48" s="671"/>
      <c r="DO48" s="671"/>
      <c r="DP48" s="671"/>
      <c r="DQ48" s="671"/>
      <c r="DR48" s="671"/>
      <c r="DS48" s="671"/>
      <c r="DT48" s="671"/>
      <c r="DU48" s="671"/>
      <c r="DV48" s="672"/>
      <c r="DW48" s="655"/>
      <c r="DX48" s="656"/>
      <c r="DY48" s="656"/>
      <c r="DZ48" s="656"/>
      <c r="EA48" s="656"/>
      <c r="EB48" s="656"/>
      <c r="EC48" s="657"/>
    </row>
    <row r="49" spans="82:133" ht="11.25" customHeight="1">
      <c r="CD49" s="673" t="s">
        <v>363</v>
      </c>
      <c r="CE49" s="674"/>
      <c r="CF49" s="674"/>
      <c r="CG49" s="674"/>
      <c r="CH49" s="674"/>
      <c r="CI49" s="674"/>
      <c r="CJ49" s="674"/>
      <c r="CK49" s="674"/>
      <c r="CL49" s="674"/>
      <c r="CM49" s="674"/>
      <c r="CN49" s="674"/>
      <c r="CO49" s="674"/>
      <c r="CP49" s="674"/>
      <c r="CQ49" s="675"/>
      <c r="CR49" s="676">
        <v>3102221</v>
      </c>
      <c r="CS49" s="677"/>
      <c r="CT49" s="677"/>
      <c r="CU49" s="677"/>
      <c r="CV49" s="677"/>
      <c r="CW49" s="677"/>
      <c r="CX49" s="677"/>
      <c r="CY49" s="678"/>
      <c r="CZ49" s="679">
        <v>100</v>
      </c>
      <c r="DA49" s="680"/>
      <c r="DB49" s="680"/>
      <c r="DC49" s="681"/>
      <c r="DD49" s="682">
        <v>2249347</v>
      </c>
      <c r="DE49" s="677"/>
      <c r="DF49" s="677"/>
      <c r="DG49" s="677"/>
      <c r="DH49" s="677"/>
      <c r="DI49" s="677"/>
      <c r="DJ49" s="677"/>
      <c r="DK49" s="678"/>
      <c r="DL49" s="683"/>
      <c r="DM49" s="684"/>
      <c r="DN49" s="684"/>
      <c r="DO49" s="684"/>
      <c r="DP49" s="684"/>
      <c r="DQ49" s="684"/>
      <c r="DR49" s="684"/>
      <c r="DS49" s="684"/>
      <c r="DT49" s="684"/>
      <c r="DU49" s="684"/>
      <c r="DV49" s="685"/>
      <c r="DW49" s="686"/>
      <c r="DX49" s="687"/>
      <c r="DY49" s="687"/>
      <c r="DZ49" s="687"/>
      <c r="EA49" s="687"/>
      <c r="EB49" s="687"/>
      <c r="EC49" s="688"/>
    </row>
    <row r="50" spans="82:133" hidden="1"/>
    <row r="51" spans="82:133" hidden="1"/>
    <row r="52" spans="82:133" hidden="1"/>
    <row r="53" spans="82:133" hidden="1"/>
  </sheetData>
  <sheetProtection algorithmName="SHA-512" hashValue="WbevtSPsv3l0wCkWfahBFB/09Q1VatT1Y+YT/fpj06g6Y2JAXHzzFmN2TXkA1F0Tj4J2Bx6Bx3KCy3HuXg3moA==" saltValue="PnSim683kXt6Q8lBo6n6zg=="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71" orientation="landscape"/>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Normal="100" zoomScaleSheetLayoutView="70" workbookViewId="0"/>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364</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99" t="s">
        <v>365</v>
      </c>
      <c r="DK2" s="1200"/>
      <c r="DL2" s="1200"/>
      <c r="DM2" s="1200"/>
      <c r="DN2" s="1200"/>
      <c r="DO2" s="1201"/>
      <c r="DP2" s="249"/>
      <c r="DQ2" s="1199" t="s">
        <v>366</v>
      </c>
      <c r="DR2" s="1200"/>
      <c r="DS2" s="1200"/>
      <c r="DT2" s="1200"/>
      <c r="DU2" s="1200"/>
      <c r="DV2" s="1200"/>
      <c r="DW2" s="1200"/>
      <c r="DX2" s="1200"/>
      <c r="DY2" s="1200"/>
      <c r="DZ2" s="1201"/>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1152" t="s">
        <v>367</v>
      </c>
      <c r="B4" s="1152"/>
      <c r="C4" s="1152"/>
      <c r="D4" s="1152"/>
      <c r="E4" s="1152"/>
      <c r="F4" s="1152"/>
      <c r="G4" s="1152"/>
      <c r="H4" s="1152"/>
      <c r="I4" s="1152"/>
      <c r="J4" s="1152"/>
      <c r="K4" s="1152"/>
      <c r="L4" s="1152"/>
      <c r="M4" s="1152"/>
      <c r="N4" s="1152"/>
      <c r="O4" s="1152"/>
      <c r="P4" s="1152"/>
      <c r="Q4" s="1152"/>
      <c r="R4" s="1152"/>
      <c r="S4" s="1152"/>
      <c r="T4" s="1152"/>
      <c r="U4" s="1152"/>
      <c r="V4" s="1152"/>
      <c r="W4" s="1152"/>
      <c r="X4" s="1152"/>
      <c r="Y4" s="1152"/>
      <c r="Z4" s="1152"/>
      <c r="AA4" s="1152"/>
      <c r="AB4" s="1152"/>
      <c r="AC4" s="1152"/>
      <c r="AD4" s="1152"/>
      <c r="AE4" s="1152"/>
      <c r="AF4" s="1152"/>
      <c r="AG4" s="1152"/>
      <c r="AH4" s="1152"/>
      <c r="AI4" s="1152"/>
      <c r="AJ4" s="1152"/>
      <c r="AK4" s="1152"/>
      <c r="AL4" s="1152"/>
      <c r="AM4" s="1152"/>
      <c r="AN4" s="1152"/>
      <c r="AO4" s="1152"/>
      <c r="AP4" s="1152"/>
      <c r="AQ4" s="1152"/>
      <c r="AR4" s="1152"/>
      <c r="AS4" s="1152"/>
      <c r="AT4" s="1152"/>
      <c r="AU4" s="1152"/>
      <c r="AV4" s="1152"/>
      <c r="AW4" s="1152"/>
      <c r="AX4" s="1152"/>
      <c r="AY4" s="1152"/>
      <c r="AZ4" s="252"/>
      <c r="BA4" s="252"/>
      <c r="BB4" s="252"/>
      <c r="BC4" s="252"/>
      <c r="BD4" s="252"/>
      <c r="BE4" s="253"/>
      <c r="BF4" s="253"/>
      <c r="BG4" s="253"/>
      <c r="BH4" s="253"/>
      <c r="BI4" s="253"/>
      <c r="BJ4" s="253"/>
      <c r="BK4" s="253"/>
      <c r="BL4" s="253"/>
      <c r="BM4" s="253"/>
      <c r="BN4" s="253"/>
      <c r="BO4" s="253"/>
      <c r="BP4" s="253"/>
      <c r="BQ4" s="252" t="s">
        <v>368</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1084" t="s">
        <v>369</v>
      </c>
      <c r="B5" s="1085"/>
      <c r="C5" s="1085"/>
      <c r="D5" s="1085"/>
      <c r="E5" s="1085"/>
      <c r="F5" s="1085"/>
      <c r="G5" s="1085"/>
      <c r="H5" s="1085"/>
      <c r="I5" s="1085"/>
      <c r="J5" s="1085"/>
      <c r="K5" s="1085"/>
      <c r="L5" s="1085"/>
      <c r="M5" s="1085"/>
      <c r="N5" s="1085"/>
      <c r="O5" s="1085"/>
      <c r="P5" s="1086"/>
      <c r="Q5" s="1090" t="s">
        <v>370</v>
      </c>
      <c r="R5" s="1091"/>
      <c r="S5" s="1091"/>
      <c r="T5" s="1091"/>
      <c r="U5" s="1092"/>
      <c r="V5" s="1090" t="s">
        <v>371</v>
      </c>
      <c r="W5" s="1091"/>
      <c r="X5" s="1091"/>
      <c r="Y5" s="1091"/>
      <c r="Z5" s="1092"/>
      <c r="AA5" s="1090" t="s">
        <v>372</v>
      </c>
      <c r="AB5" s="1091"/>
      <c r="AC5" s="1091"/>
      <c r="AD5" s="1091"/>
      <c r="AE5" s="1091"/>
      <c r="AF5" s="1202" t="s">
        <v>373</v>
      </c>
      <c r="AG5" s="1091"/>
      <c r="AH5" s="1091"/>
      <c r="AI5" s="1091"/>
      <c r="AJ5" s="1106"/>
      <c r="AK5" s="1091" t="s">
        <v>374</v>
      </c>
      <c r="AL5" s="1091"/>
      <c r="AM5" s="1091"/>
      <c r="AN5" s="1091"/>
      <c r="AO5" s="1092"/>
      <c r="AP5" s="1090" t="s">
        <v>375</v>
      </c>
      <c r="AQ5" s="1091"/>
      <c r="AR5" s="1091"/>
      <c r="AS5" s="1091"/>
      <c r="AT5" s="1092"/>
      <c r="AU5" s="1090" t="s">
        <v>376</v>
      </c>
      <c r="AV5" s="1091"/>
      <c r="AW5" s="1091"/>
      <c r="AX5" s="1091"/>
      <c r="AY5" s="1106"/>
      <c r="AZ5" s="256"/>
      <c r="BA5" s="256"/>
      <c r="BB5" s="256"/>
      <c r="BC5" s="256"/>
      <c r="BD5" s="256"/>
      <c r="BE5" s="257"/>
      <c r="BF5" s="257"/>
      <c r="BG5" s="257"/>
      <c r="BH5" s="257"/>
      <c r="BI5" s="257"/>
      <c r="BJ5" s="257"/>
      <c r="BK5" s="257"/>
      <c r="BL5" s="257"/>
      <c r="BM5" s="257"/>
      <c r="BN5" s="257"/>
      <c r="BO5" s="257"/>
      <c r="BP5" s="257"/>
      <c r="BQ5" s="1084" t="s">
        <v>377</v>
      </c>
      <c r="BR5" s="1085"/>
      <c r="BS5" s="1085"/>
      <c r="BT5" s="1085"/>
      <c r="BU5" s="1085"/>
      <c r="BV5" s="1085"/>
      <c r="BW5" s="1085"/>
      <c r="BX5" s="1085"/>
      <c r="BY5" s="1085"/>
      <c r="BZ5" s="1085"/>
      <c r="CA5" s="1085"/>
      <c r="CB5" s="1085"/>
      <c r="CC5" s="1085"/>
      <c r="CD5" s="1085"/>
      <c r="CE5" s="1085"/>
      <c r="CF5" s="1085"/>
      <c r="CG5" s="1086"/>
      <c r="CH5" s="1090" t="s">
        <v>378</v>
      </c>
      <c r="CI5" s="1091"/>
      <c r="CJ5" s="1091"/>
      <c r="CK5" s="1091"/>
      <c r="CL5" s="1092"/>
      <c r="CM5" s="1090" t="s">
        <v>379</v>
      </c>
      <c r="CN5" s="1091"/>
      <c r="CO5" s="1091"/>
      <c r="CP5" s="1091"/>
      <c r="CQ5" s="1092"/>
      <c r="CR5" s="1090" t="s">
        <v>380</v>
      </c>
      <c r="CS5" s="1091"/>
      <c r="CT5" s="1091"/>
      <c r="CU5" s="1091"/>
      <c r="CV5" s="1092"/>
      <c r="CW5" s="1090" t="s">
        <v>381</v>
      </c>
      <c r="CX5" s="1091"/>
      <c r="CY5" s="1091"/>
      <c r="CZ5" s="1091"/>
      <c r="DA5" s="1092"/>
      <c r="DB5" s="1090" t="s">
        <v>382</v>
      </c>
      <c r="DC5" s="1091"/>
      <c r="DD5" s="1091"/>
      <c r="DE5" s="1091"/>
      <c r="DF5" s="1092"/>
      <c r="DG5" s="1187" t="s">
        <v>383</v>
      </c>
      <c r="DH5" s="1188"/>
      <c r="DI5" s="1188"/>
      <c r="DJ5" s="1188"/>
      <c r="DK5" s="1189"/>
      <c r="DL5" s="1187" t="s">
        <v>384</v>
      </c>
      <c r="DM5" s="1188"/>
      <c r="DN5" s="1188"/>
      <c r="DO5" s="1188"/>
      <c r="DP5" s="1189"/>
      <c r="DQ5" s="1090" t="s">
        <v>385</v>
      </c>
      <c r="DR5" s="1091"/>
      <c r="DS5" s="1091"/>
      <c r="DT5" s="1091"/>
      <c r="DU5" s="1092"/>
      <c r="DV5" s="1090" t="s">
        <v>376</v>
      </c>
      <c r="DW5" s="1091"/>
      <c r="DX5" s="1091"/>
      <c r="DY5" s="1091"/>
      <c r="DZ5" s="1106"/>
      <c r="EA5" s="254"/>
    </row>
    <row r="6" spans="1:131" s="255" customFormat="1" ht="26.25" customHeight="1" thickBot="1">
      <c r="A6" s="1087"/>
      <c r="B6" s="1088"/>
      <c r="C6" s="1088"/>
      <c r="D6" s="1088"/>
      <c r="E6" s="1088"/>
      <c r="F6" s="1088"/>
      <c r="G6" s="1088"/>
      <c r="H6" s="1088"/>
      <c r="I6" s="1088"/>
      <c r="J6" s="1088"/>
      <c r="K6" s="1088"/>
      <c r="L6" s="1088"/>
      <c r="M6" s="1088"/>
      <c r="N6" s="1088"/>
      <c r="O6" s="1088"/>
      <c r="P6" s="1089"/>
      <c r="Q6" s="1093"/>
      <c r="R6" s="1094"/>
      <c r="S6" s="1094"/>
      <c r="T6" s="1094"/>
      <c r="U6" s="1095"/>
      <c r="V6" s="1093"/>
      <c r="W6" s="1094"/>
      <c r="X6" s="1094"/>
      <c r="Y6" s="1094"/>
      <c r="Z6" s="1095"/>
      <c r="AA6" s="1093"/>
      <c r="AB6" s="1094"/>
      <c r="AC6" s="1094"/>
      <c r="AD6" s="1094"/>
      <c r="AE6" s="1094"/>
      <c r="AF6" s="1203"/>
      <c r="AG6" s="1094"/>
      <c r="AH6" s="1094"/>
      <c r="AI6" s="1094"/>
      <c r="AJ6" s="1107"/>
      <c r="AK6" s="1094"/>
      <c r="AL6" s="1094"/>
      <c r="AM6" s="1094"/>
      <c r="AN6" s="1094"/>
      <c r="AO6" s="1095"/>
      <c r="AP6" s="1093"/>
      <c r="AQ6" s="1094"/>
      <c r="AR6" s="1094"/>
      <c r="AS6" s="1094"/>
      <c r="AT6" s="1095"/>
      <c r="AU6" s="1093"/>
      <c r="AV6" s="1094"/>
      <c r="AW6" s="1094"/>
      <c r="AX6" s="1094"/>
      <c r="AY6" s="1107"/>
      <c r="AZ6" s="252"/>
      <c r="BA6" s="252"/>
      <c r="BB6" s="252"/>
      <c r="BC6" s="252"/>
      <c r="BD6" s="252"/>
      <c r="BE6" s="253"/>
      <c r="BF6" s="253"/>
      <c r="BG6" s="253"/>
      <c r="BH6" s="253"/>
      <c r="BI6" s="253"/>
      <c r="BJ6" s="253"/>
      <c r="BK6" s="253"/>
      <c r="BL6" s="253"/>
      <c r="BM6" s="253"/>
      <c r="BN6" s="253"/>
      <c r="BO6" s="253"/>
      <c r="BP6" s="253"/>
      <c r="BQ6" s="1087"/>
      <c r="BR6" s="1088"/>
      <c r="BS6" s="1088"/>
      <c r="BT6" s="1088"/>
      <c r="BU6" s="1088"/>
      <c r="BV6" s="1088"/>
      <c r="BW6" s="1088"/>
      <c r="BX6" s="1088"/>
      <c r="BY6" s="1088"/>
      <c r="BZ6" s="1088"/>
      <c r="CA6" s="1088"/>
      <c r="CB6" s="1088"/>
      <c r="CC6" s="1088"/>
      <c r="CD6" s="1088"/>
      <c r="CE6" s="1088"/>
      <c r="CF6" s="1088"/>
      <c r="CG6" s="1089"/>
      <c r="CH6" s="1093"/>
      <c r="CI6" s="1094"/>
      <c r="CJ6" s="1094"/>
      <c r="CK6" s="1094"/>
      <c r="CL6" s="1095"/>
      <c r="CM6" s="1093"/>
      <c r="CN6" s="1094"/>
      <c r="CO6" s="1094"/>
      <c r="CP6" s="1094"/>
      <c r="CQ6" s="1095"/>
      <c r="CR6" s="1093"/>
      <c r="CS6" s="1094"/>
      <c r="CT6" s="1094"/>
      <c r="CU6" s="1094"/>
      <c r="CV6" s="1095"/>
      <c r="CW6" s="1093"/>
      <c r="CX6" s="1094"/>
      <c r="CY6" s="1094"/>
      <c r="CZ6" s="1094"/>
      <c r="DA6" s="1095"/>
      <c r="DB6" s="1093"/>
      <c r="DC6" s="1094"/>
      <c r="DD6" s="1094"/>
      <c r="DE6" s="1094"/>
      <c r="DF6" s="1095"/>
      <c r="DG6" s="1190"/>
      <c r="DH6" s="1191"/>
      <c r="DI6" s="1191"/>
      <c r="DJ6" s="1191"/>
      <c r="DK6" s="1192"/>
      <c r="DL6" s="1190"/>
      <c r="DM6" s="1191"/>
      <c r="DN6" s="1191"/>
      <c r="DO6" s="1191"/>
      <c r="DP6" s="1192"/>
      <c r="DQ6" s="1093"/>
      <c r="DR6" s="1094"/>
      <c r="DS6" s="1094"/>
      <c r="DT6" s="1094"/>
      <c r="DU6" s="1095"/>
      <c r="DV6" s="1093"/>
      <c r="DW6" s="1094"/>
      <c r="DX6" s="1094"/>
      <c r="DY6" s="1094"/>
      <c r="DZ6" s="1107"/>
      <c r="EA6" s="254"/>
    </row>
    <row r="7" spans="1:131" s="255" customFormat="1" ht="26.25" customHeight="1" thickTop="1">
      <c r="A7" s="258">
        <v>1</v>
      </c>
      <c r="B7" s="1139" t="s">
        <v>386</v>
      </c>
      <c r="C7" s="1140"/>
      <c r="D7" s="1140"/>
      <c r="E7" s="1140"/>
      <c r="F7" s="1140"/>
      <c r="G7" s="1140"/>
      <c r="H7" s="1140"/>
      <c r="I7" s="1140"/>
      <c r="J7" s="1140"/>
      <c r="K7" s="1140"/>
      <c r="L7" s="1140"/>
      <c r="M7" s="1140"/>
      <c r="N7" s="1140"/>
      <c r="O7" s="1140"/>
      <c r="P7" s="1141"/>
      <c r="Q7" s="1193">
        <v>3258</v>
      </c>
      <c r="R7" s="1194"/>
      <c r="S7" s="1194"/>
      <c r="T7" s="1194"/>
      <c r="U7" s="1194"/>
      <c r="V7" s="1194">
        <v>3102</v>
      </c>
      <c r="W7" s="1194"/>
      <c r="X7" s="1194"/>
      <c r="Y7" s="1194"/>
      <c r="Z7" s="1194"/>
      <c r="AA7" s="1194">
        <v>156</v>
      </c>
      <c r="AB7" s="1194"/>
      <c r="AC7" s="1194"/>
      <c r="AD7" s="1194"/>
      <c r="AE7" s="1195"/>
      <c r="AF7" s="1196">
        <v>126</v>
      </c>
      <c r="AG7" s="1197"/>
      <c r="AH7" s="1197"/>
      <c r="AI7" s="1197"/>
      <c r="AJ7" s="1198"/>
      <c r="AK7" s="1180">
        <v>69</v>
      </c>
      <c r="AL7" s="1181"/>
      <c r="AM7" s="1181"/>
      <c r="AN7" s="1181"/>
      <c r="AO7" s="1181"/>
      <c r="AP7" s="1181">
        <v>3602</v>
      </c>
      <c r="AQ7" s="1181"/>
      <c r="AR7" s="1181"/>
      <c r="AS7" s="1181"/>
      <c r="AT7" s="1181"/>
      <c r="AU7" s="1182"/>
      <c r="AV7" s="1182"/>
      <c r="AW7" s="1182"/>
      <c r="AX7" s="1182"/>
      <c r="AY7" s="1183"/>
      <c r="AZ7" s="252"/>
      <c r="BA7" s="252"/>
      <c r="BB7" s="252"/>
      <c r="BC7" s="252"/>
      <c r="BD7" s="252"/>
      <c r="BE7" s="253"/>
      <c r="BF7" s="253"/>
      <c r="BG7" s="253"/>
      <c r="BH7" s="253"/>
      <c r="BI7" s="253"/>
      <c r="BJ7" s="253"/>
      <c r="BK7" s="253"/>
      <c r="BL7" s="253"/>
      <c r="BM7" s="253"/>
      <c r="BN7" s="253"/>
      <c r="BO7" s="253"/>
      <c r="BP7" s="253"/>
      <c r="BQ7" s="259">
        <v>1</v>
      </c>
      <c r="BR7" s="260"/>
      <c r="BS7" s="1184" t="s">
        <v>591</v>
      </c>
      <c r="BT7" s="1185" t="s">
        <v>591</v>
      </c>
      <c r="BU7" s="1185" t="s">
        <v>591</v>
      </c>
      <c r="BV7" s="1185" t="s">
        <v>591</v>
      </c>
      <c r="BW7" s="1185" t="s">
        <v>591</v>
      </c>
      <c r="BX7" s="1185" t="s">
        <v>591</v>
      </c>
      <c r="BY7" s="1185" t="s">
        <v>591</v>
      </c>
      <c r="BZ7" s="1185" t="s">
        <v>591</v>
      </c>
      <c r="CA7" s="1185" t="s">
        <v>591</v>
      </c>
      <c r="CB7" s="1185" t="s">
        <v>591</v>
      </c>
      <c r="CC7" s="1185" t="s">
        <v>591</v>
      </c>
      <c r="CD7" s="1185" t="s">
        <v>591</v>
      </c>
      <c r="CE7" s="1185" t="s">
        <v>591</v>
      </c>
      <c r="CF7" s="1185" t="s">
        <v>591</v>
      </c>
      <c r="CG7" s="1186" t="s">
        <v>591</v>
      </c>
      <c r="CH7" s="1177">
        <v>4</v>
      </c>
      <c r="CI7" s="1178"/>
      <c r="CJ7" s="1178"/>
      <c r="CK7" s="1178"/>
      <c r="CL7" s="1179"/>
      <c r="CM7" s="1177">
        <v>20</v>
      </c>
      <c r="CN7" s="1178"/>
      <c r="CO7" s="1178"/>
      <c r="CP7" s="1178"/>
      <c r="CQ7" s="1179"/>
      <c r="CR7" s="1177">
        <v>10</v>
      </c>
      <c r="CS7" s="1178"/>
      <c r="CT7" s="1178"/>
      <c r="CU7" s="1178"/>
      <c r="CV7" s="1179"/>
      <c r="CW7" s="1177">
        <v>2</v>
      </c>
      <c r="CX7" s="1178"/>
      <c r="CY7" s="1178"/>
      <c r="CZ7" s="1178"/>
      <c r="DA7" s="1179"/>
      <c r="DB7" s="1177" t="s">
        <v>595</v>
      </c>
      <c r="DC7" s="1178"/>
      <c r="DD7" s="1178"/>
      <c r="DE7" s="1178"/>
      <c r="DF7" s="1179"/>
      <c r="DG7" s="1177" t="s">
        <v>595</v>
      </c>
      <c r="DH7" s="1178"/>
      <c r="DI7" s="1178"/>
      <c r="DJ7" s="1178"/>
      <c r="DK7" s="1179"/>
      <c r="DL7" s="1177" t="s">
        <v>595</v>
      </c>
      <c r="DM7" s="1178"/>
      <c r="DN7" s="1178"/>
      <c r="DO7" s="1178"/>
      <c r="DP7" s="1179"/>
      <c r="DQ7" s="1177" t="s">
        <v>595</v>
      </c>
      <c r="DR7" s="1178"/>
      <c r="DS7" s="1178"/>
      <c r="DT7" s="1178"/>
      <c r="DU7" s="1179"/>
      <c r="DV7" s="1204"/>
      <c r="DW7" s="1205"/>
      <c r="DX7" s="1205"/>
      <c r="DY7" s="1205"/>
      <c r="DZ7" s="1206"/>
      <c r="EA7" s="254"/>
    </row>
    <row r="8" spans="1:131" s="255" customFormat="1" ht="26.25" customHeight="1">
      <c r="A8" s="261">
        <v>2</v>
      </c>
      <c r="B8" s="1126"/>
      <c r="C8" s="1127"/>
      <c r="D8" s="1127"/>
      <c r="E8" s="1127"/>
      <c r="F8" s="1127"/>
      <c r="G8" s="1127"/>
      <c r="H8" s="1127"/>
      <c r="I8" s="1127"/>
      <c r="J8" s="1127"/>
      <c r="K8" s="1127"/>
      <c r="L8" s="1127"/>
      <c r="M8" s="1127"/>
      <c r="N8" s="1127"/>
      <c r="O8" s="1127"/>
      <c r="P8" s="1128"/>
      <c r="Q8" s="1132"/>
      <c r="R8" s="1133"/>
      <c r="S8" s="1133"/>
      <c r="T8" s="1133"/>
      <c r="U8" s="1133"/>
      <c r="V8" s="1133"/>
      <c r="W8" s="1133"/>
      <c r="X8" s="1133"/>
      <c r="Y8" s="1133"/>
      <c r="Z8" s="1133"/>
      <c r="AA8" s="1133"/>
      <c r="AB8" s="1133"/>
      <c r="AC8" s="1133"/>
      <c r="AD8" s="1133"/>
      <c r="AE8" s="1134"/>
      <c r="AF8" s="1108"/>
      <c r="AG8" s="1109"/>
      <c r="AH8" s="1109"/>
      <c r="AI8" s="1109"/>
      <c r="AJ8" s="1110"/>
      <c r="AK8" s="1175"/>
      <c r="AL8" s="1176"/>
      <c r="AM8" s="1176"/>
      <c r="AN8" s="1176"/>
      <c r="AO8" s="1176"/>
      <c r="AP8" s="1176"/>
      <c r="AQ8" s="1176"/>
      <c r="AR8" s="1176"/>
      <c r="AS8" s="1176"/>
      <c r="AT8" s="1176"/>
      <c r="AU8" s="1173"/>
      <c r="AV8" s="1173"/>
      <c r="AW8" s="1173"/>
      <c r="AX8" s="1173"/>
      <c r="AY8" s="1174"/>
      <c r="AZ8" s="252"/>
      <c r="BA8" s="252"/>
      <c r="BB8" s="252"/>
      <c r="BC8" s="252"/>
      <c r="BD8" s="252"/>
      <c r="BE8" s="253"/>
      <c r="BF8" s="253"/>
      <c r="BG8" s="253"/>
      <c r="BH8" s="253"/>
      <c r="BI8" s="253"/>
      <c r="BJ8" s="253"/>
      <c r="BK8" s="253"/>
      <c r="BL8" s="253"/>
      <c r="BM8" s="253"/>
      <c r="BN8" s="253"/>
      <c r="BO8" s="253"/>
      <c r="BP8" s="253"/>
      <c r="BQ8" s="262">
        <v>2</v>
      </c>
      <c r="BR8" s="263"/>
      <c r="BS8" s="1103" t="s">
        <v>592</v>
      </c>
      <c r="BT8" s="1104" t="s">
        <v>592</v>
      </c>
      <c r="BU8" s="1104" t="s">
        <v>592</v>
      </c>
      <c r="BV8" s="1104" t="s">
        <v>592</v>
      </c>
      <c r="BW8" s="1104" t="s">
        <v>592</v>
      </c>
      <c r="BX8" s="1104" t="s">
        <v>592</v>
      </c>
      <c r="BY8" s="1104" t="s">
        <v>592</v>
      </c>
      <c r="BZ8" s="1104" t="s">
        <v>592</v>
      </c>
      <c r="CA8" s="1104" t="s">
        <v>592</v>
      </c>
      <c r="CB8" s="1104" t="s">
        <v>592</v>
      </c>
      <c r="CC8" s="1104" t="s">
        <v>592</v>
      </c>
      <c r="CD8" s="1104" t="s">
        <v>592</v>
      </c>
      <c r="CE8" s="1104" t="s">
        <v>592</v>
      </c>
      <c r="CF8" s="1104" t="s">
        <v>592</v>
      </c>
      <c r="CG8" s="1105" t="s">
        <v>592</v>
      </c>
      <c r="CH8" s="1078" t="s">
        <v>597</v>
      </c>
      <c r="CI8" s="1079"/>
      <c r="CJ8" s="1079"/>
      <c r="CK8" s="1079"/>
      <c r="CL8" s="1080"/>
      <c r="CM8" s="1078" t="s">
        <v>595</v>
      </c>
      <c r="CN8" s="1079"/>
      <c r="CO8" s="1079"/>
      <c r="CP8" s="1079"/>
      <c r="CQ8" s="1080"/>
      <c r="CR8" s="1078">
        <v>2</v>
      </c>
      <c r="CS8" s="1079"/>
      <c r="CT8" s="1079"/>
      <c r="CU8" s="1079"/>
      <c r="CV8" s="1080"/>
      <c r="CW8" s="1078" t="s">
        <v>595</v>
      </c>
      <c r="CX8" s="1079"/>
      <c r="CY8" s="1079"/>
      <c r="CZ8" s="1079"/>
      <c r="DA8" s="1080"/>
      <c r="DB8" s="1078" t="s">
        <v>595</v>
      </c>
      <c r="DC8" s="1079"/>
      <c r="DD8" s="1079"/>
      <c r="DE8" s="1079"/>
      <c r="DF8" s="1080"/>
      <c r="DG8" s="1078" t="s">
        <v>595</v>
      </c>
      <c r="DH8" s="1079"/>
      <c r="DI8" s="1079"/>
      <c r="DJ8" s="1079"/>
      <c r="DK8" s="1080"/>
      <c r="DL8" s="1078" t="s">
        <v>594</v>
      </c>
      <c r="DM8" s="1079"/>
      <c r="DN8" s="1079"/>
      <c r="DO8" s="1079"/>
      <c r="DP8" s="1080"/>
      <c r="DQ8" s="1078" t="s">
        <v>595</v>
      </c>
      <c r="DR8" s="1079"/>
      <c r="DS8" s="1079"/>
      <c r="DT8" s="1079"/>
      <c r="DU8" s="1080"/>
      <c r="DV8" s="1081"/>
      <c r="DW8" s="1082"/>
      <c r="DX8" s="1082"/>
      <c r="DY8" s="1082"/>
      <c r="DZ8" s="1083"/>
      <c r="EA8" s="254"/>
    </row>
    <row r="9" spans="1:131" s="255" customFormat="1" ht="26.25" customHeight="1">
      <c r="A9" s="261">
        <v>3</v>
      </c>
      <c r="B9" s="1126"/>
      <c r="C9" s="1127"/>
      <c r="D9" s="1127"/>
      <c r="E9" s="1127"/>
      <c r="F9" s="1127"/>
      <c r="G9" s="1127"/>
      <c r="H9" s="1127"/>
      <c r="I9" s="1127"/>
      <c r="J9" s="1127"/>
      <c r="K9" s="1127"/>
      <c r="L9" s="1127"/>
      <c r="M9" s="1127"/>
      <c r="N9" s="1127"/>
      <c r="O9" s="1127"/>
      <c r="P9" s="1128"/>
      <c r="Q9" s="1132"/>
      <c r="R9" s="1133"/>
      <c r="S9" s="1133"/>
      <c r="T9" s="1133"/>
      <c r="U9" s="1133"/>
      <c r="V9" s="1133"/>
      <c r="W9" s="1133"/>
      <c r="X9" s="1133"/>
      <c r="Y9" s="1133"/>
      <c r="Z9" s="1133"/>
      <c r="AA9" s="1133"/>
      <c r="AB9" s="1133"/>
      <c r="AC9" s="1133"/>
      <c r="AD9" s="1133"/>
      <c r="AE9" s="1134"/>
      <c r="AF9" s="1108"/>
      <c r="AG9" s="1109"/>
      <c r="AH9" s="1109"/>
      <c r="AI9" s="1109"/>
      <c r="AJ9" s="1110"/>
      <c r="AK9" s="1175"/>
      <c r="AL9" s="1176"/>
      <c r="AM9" s="1176"/>
      <c r="AN9" s="1176"/>
      <c r="AO9" s="1176"/>
      <c r="AP9" s="1176"/>
      <c r="AQ9" s="1176"/>
      <c r="AR9" s="1176"/>
      <c r="AS9" s="1176"/>
      <c r="AT9" s="1176"/>
      <c r="AU9" s="1173"/>
      <c r="AV9" s="1173"/>
      <c r="AW9" s="1173"/>
      <c r="AX9" s="1173"/>
      <c r="AY9" s="1174"/>
      <c r="AZ9" s="252"/>
      <c r="BA9" s="252"/>
      <c r="BB9" s="252"/>
      <c r="BC9" s="252"/>
      <c r="BD9" s="252"/>
      <c r="BE9" s="253"/>
      <c r="BF9" s="253"/>
      <c r="BG9" s="253"/>
      <c r="BH9" s="253"/>
      <c r="BI9" s="253"/>
      <c r="BJ9" s="253"/>
      <c r="BK9" s="253"/>
      <c r="BL9" s="253"/>
      <c r="BM9" s="253"/>
      <c r="BN9" s="253"/>
      <c r="BO9" s="253"/>
      <c r="BP9" s="253"/>
      <c r="BQ9" s="262">
        <v>3</v>
      </c>
      <c r="BR9" s="263"/>
      <c r="BS9" s="1103"/>
      <c r="BT9" s="1104"/>
      <c r="BU9" s="1104"/>
      <c r="BV9" s="1104"/>
      <c r="BW9" s="1104"/>
      <c r="BX9" s="1104"/>
      <c r="BY9" s="1104"/>
      <c r="BZ9" s="1104"/>
      <c r="CA9" s="1104"/>
      <c r="CB9" s="1104"/>
      <c r="CC9" s="1104"/>
      <c r="CD9" s="1104"/>
      <c r="CE9" s="1104"/>
      <c r="CF9" s="1104"/>
      <c r="CG9" s="1105"/>
      <c r="CH9" s="1078"/>
      <c r="CI9" s="1079"/>
      <c r="CJ9" s="1079"/>
      <c r="CK9" s="1079"/>
      <c r="CL9" s="1080"/>
      <c r="CM9" s="1078"/>
      <c r="CN9" s="1079"/>
      <c r="CO9" s="1079"/>
      <c r="CP9" s="1079"/>
      <c r="CQ9" s="1080"/>
      <c r="CR9" s="1078"/>
      <c r="CS9" s="1079"/>
      <c r="CT9" s="1079"/>
      <c r="CU9" s="1079"/>
      <c r="CV9" s="1080"/>
      <c r="CW9" s="1078"/>
      <c r="CX9" s="1079"/>
      <c r="CY9" s="1079"/>
      <c r="CZ9" s="1079"/>
      <c r="DA9" s="1080"/>
      <c r="DB9" s="1078"/>
      <c r="DC9" s="1079"/>
      <c r="DD9" s="1079"/>
      <c r="DE9" s="1079"/>
      <c r="DF9" s="1080"/>
      <c r="DG9" s="1078"/>
      <c r="DH9" s="1079"/>
      <c r="DI9" s="1079"/>
      <c r="DJ9" s="1079"/>
      <c r="DK9" s="1080"/>
      <c r="DL9" s="1078"/>
      <c r="DM9" s="1079"/>
      <c r="DN9" s="1079"/>
      <c r="DO9" s="1079"/>
      <c r="DP9" s="1080"/>
      <c r="DQ9" s="1078"/>
      <c r="DR9" s="1079"/>
      <c r="DS9" s="1079"/>
      <c r="DT9" s="1079"/>
      <c r="DU9" s="1080"/>
      <c r="DV9" s="1081"/>
      <c r="DW9" s="1082"/>
      <c r="DX9" s="1082"/>
      <c r="DY9" s="1082"/>
      <c r="DZ9" s="1083"/>
      <c r="EA9" s="254"/>
    </row>
    <row r="10" spans="1:131" s="255" customFormat="1" ht="26.25" customHeight="1">
      <c r="A10" s="261">
        <v>4</v>
      </c>
      <c r="B10" s="1126"/>
      <c r="C10" s="1127"/>
      <c r="D10" s="1127"/>
      <c r="E10" s="1127"/>
      <c r="F10" s="1127"/>
      <c r="G10" s="1127"/>
      <c r="H10" s="1127"/>
      <c r="I10" s="1127"/>
      <c r="J10" s="1127"/>
      <c r="K10" s="1127"/>
      <c r="L10" s="1127"/>
      <c r="M10" s="1127"/>
      <c r="N10" s="1127"/>
      <c r="O10" s="1127"/>
      <c r="P10" s="1128"/>
      <c r="Q10" s="1132"/>
      <c r="R10" s="1133"/>
      <c r="S10" s="1133"/>
      <c r="T10" s="1133"/>
      <c r="U10" s="1133"/>
      <c r="V10" s="1133"/>
      <c r="W10" s="1133"/>
      <c r="X10" s="1133"/>
      <c r="Y10" s="1133"/>
      <c r="Z10" s="1133"/>
      <c r="AA10" s="1133"/>
      <c r="AB10" s="1133"/>
      <c r="AC10" s="1133"/>
      <c r="AD10" s="1133"/>
      <c r="AE10" s="1134"/>
      <c r="AF10" s="1108"/>
      <c r="AG10" s="1109"/>
      <c r="AH10" s="1109"/>
      <c r="AI10" s="1109"/>
      <c r="AJ10" s="1110"/>
      <c r="AK10" s="1175"/>
      <c r="AL10" s="1176"/>
      <c r="AM10" s="1176"/>
      <c r="AN10" s="1176"/>
      <c r="AO10" s="1176"/>
      <c r="AP10" s="1176"/>
      <c r="AQ10" s="1176"/>
      <c r="AR10" s="1176"/>
      <c r="AS10" s="1176"/>
      <c r="AT10" s="1176"/>
      <c r="AU10" s="1173"/>
      <c r="AV10" s="1173"/>
      <c r="AW10" s="1173"/>
      <c r="AX10" s="1173"/>
      <c r="AY10" s="1174"/>
      <c r="AZ10" s="252"/>
      <c r="BA10" s="252"/>
      <c r="BB10" s="252"/>
      <c r="BC10" s="252"/>
      <c r="BD10" s="252"/>
      <c r="BE10" s="253"/>
      <c r="BF10" s="253"/>
      <c r="BG10" s="253"/>
      <c r="BH10" s="253"/>
      <c r="BI10" s="253"/>
      <c r="BJ10" s="253"/>
      <c r="BK10" s="253"/>
      <c r="BL10" s="253"/>
      <c r="BM10" s="253"/>
      <c r="BN10" s="253"/>
      <c r="BO10" s="253"/>
      <c r="BP10" s="253"/>
      <c r="BQ10" s="262">
        <v>4</v>
      </c>
      <c r="BR10" s="263"/>
      <c r="BS10" s="1103"/>
      <c r="BT10" s="1104"/>
      <c r="BU10" s="1104"/>
      <c r="BV10" s="1104"/>
      <c r="BW10" s="1104"/>
      <c r="BX10" s="1104"/>
      <c r="BY10" s="1104"/>
      <c r="BZ10" s="1104"/>
      <c r="CA10" s="1104"/>
      <c r="CB10" s="1104"/>
      <c r="CC10" s="1104"/>
      <c r="CD10" s="1104"/>
      <c r="CE10" s="1104"/>
      <c r="CF10" s="1104"/>
      <c r="CG10" s="1105"/>
      <c r="CH10" s="1078"/>
      <c r="CI10" s="1079"/>
      <c r="CJ10" s="1079"/>
      <c r="CK10" s="1079"/>
      <c r="CL10" s="1080"/>
      <c r="CM10" s="1078"/>
      <c r="CN10" s="1079"/>
      <c r="CO10" s="1079"/>
      <c r="CP10" s="1079"/>
      <c r="CQ10" s="1080"/>
      <c r="CR10" s="1078"/>
      <c r="CS10" s="1079"/>
      <c r="CT10" s="1079"/>
      <c r="CU10" s="1079"/>
      <c r="CV10" s="1080"/>
      <c r="CW10" s="1078"/>
      <c r="CX10" s="1079"/>
      <c r="CY10" s="1079"/>
      <c r="CZ10" s="1079"/>
      <c r="DA10" s="1080"/>
      <c r="DB10" s="1078"/>
      <c r="DC10" s="1079"/>
      <c r="DD10" s="1079"/>
      <c r="DE10" s="1079"/>
      <c r="DF10" s="1080"/>
      <c r="DG10" s="1078"/>
      <c r="DH10" s="1079"/>
      <c r="DI10" s="1079"/>
      <c r="DJ10" s="1079"/>
      <c r="DK10" s="1080"/>
      <c r="DL10" s="1078"/>
      <c r="DM10" s="1079"/>
      <c r="DN10" s="1079"/>
      <c r="DO10" s="1079"/>
      <c r="DP10" s="1080"/>
      <c r="DQ10" s="1078"/>
      <c r="DR10" s="1079"/>
      <c r="DS10" s="1079"/>
      <c r="DT10" s="1079"/>
      <c r="DU10" s="1080"/>
      <c r="DV10" s="1081"/>
      <c r="DW10" s="1082"/>
      <c r="DX10" s="1082"/>
      <c r="DY10" s="1082"/>
      <c r="DZ10" s="1083"/>
      <c r="EA10" s="254"/>
    </row>
    <row r="11" spans="1:131" s="255" customFormat="1" ht="26.25" customHeight="1">
      <c r="A11" s="261">
        <v>5</v>
      </c>
      <c r="B11" s="1126"/>
      <c r="C11" s="1127"/>
      <c r="D11" s="1127"/>
      <c r="E11" s="1127"/>
      <c r="F11" s="1127"/>
      <c r="G11" s="1127"/>
      <c r="H11" s="1127"/>
      <c r="I11" s="1127"/>
      <c r="J11" s="1127"/>
      <c r="K11" s="1127"/>
      <c r="L11" s="1127"/>
      <c r="M11" s="1127"/>
      <c r="N11" s="1127"/>
      <c r="O11" s="1127"/>
      <c r="P11" s="1128"/>
      <c r="Q11" s="1132"/>
      <c r="R11" s="1133"/>
      <c r="S11" s="1133"/>
      <c r="T11" s="1133"/>
      <c r="U11" s="1133"/>
      <c r="V11" s="1133"/>
      <c r="W11" s="1133"/>
      <c r="X11" s="1133"/>
      <c r="Y11" s="1133"/>
      <c r="Z11" s="1133"/>
      <c r="AA11" s="1133"/>
      <c r="AB11" s="1133"/>
      <c r="AC11" s="1133"/>
      <c r="AD11" s="1133"/>
      <c r="AE11" s="1134"/>
      <c r="AF11" s="1108"/>
      <c r="AG11" s="1109"/>
      <c r="AH11" s="1109"/>
      <c r="AI11" s="1109"/>
      <c r="AJ11" s="1110"/>
      <c r="AK11" s="1175"/>
      <c r="AL11" s="1176"/>
      <c r="AM11" s="1176"/>
      <c r="AN11" s="1176"/>
      <c r="AO11" s="1176"/>
      <c r="AP11" s="1176"/>
      <c r="AQ11" s="1176"/>
      <c r="AR11" s="1176"/>
      <c r="AS11" s="1176"/>
      <c r="AT11" s="1176"/>
      <c r="AU11" s="1173"/>
      <c r="AV11" s="1173"/>
      <c r="AW11" s="1173"/>
      <c r="AX11" s="1173"/>
      <c r="AY11" s="1174"/>
      <c r="AZ11" s="252"/>
      <c r="BA11" s="252"/>
      <c r="BB11" s="252"/>
      <c r="BC11" s="252"/>
      <c r="BD11" s="252"/>
      <c r="BE11" s="253"/>
      <c r="BF11" s="253"/>
      <c r="BG11" s="253"/>
      <c r="BH11" s="253"/>
      <c r="BI11" s="253"/>
      <c r="BJ11" s="253"/>
      <c r="BK11" s="253"/>
      <c r="BL11" s="253"/>
      <c r="BM11" s="253"/>
      <c r="BN11" s="253"/>
      <c r="BO11" s="253"/>
      <c r="BP11" s="253"/>
      <c r="BQ11" s="262">
        <v>5</v>
      </c>
      <c r="BR11" s="263"/>
      <c r="BS11" s="1103"/>
      <c r="BT11" s="1104"/>
      <c r="BU11" s="1104"/>
      <c r="BV11" s="1104"/>
      <c r="BW11" s="1104"/>
      <c r="BX11" s="1104"/>
      <c r="BY11" s="1104"/>
      <c r="BZ11" s="1104"/>
      <c r="CA11" s="1104"/>
      <c r="CB11" s="1104"/>
      <c r="CC11" s="1104"/>
      <c r="CD11" s="1104"/>
      <c r="CE11" s="1104"/>
      <c r="CF11" s="1104"/>
      <c r="CG11" s="1105"/>
      <c r="CH11" s="1078"/>
      <c r="CI11" s="1079"/>
      <c r="CJ11" s="1079"/>
      <c r="CK11" s="1079"/>
      <c r="CL11" s="1080"/>
      <c r="CM11" s="1078"/>
      <c r="CN11" s="1079"/>
      <c r="CO11" s="1079"/>
      <c r="CP11" s="1079"/>
      <c r="CQ11" s="1080"/>
      <c r="CR11" s="1078"/>
      <c r="CS11" s="1079"/>
      <c r="CT11" s="1079"/>
      <c r="CU11" s="1079"/>
      <c r="CV11" s="1080"/>
      <c r="CW11" s="1078"/>
      <c r="CX11" s="1079"/>
      <c r="CY11" s="1079"/>
      <c r="CZ11" s="1079"/>
      <c r="DA11" s="1080"/>
      <c r="DB11" s="1078"/>
      <c r="DC11" s="1079"/>
      <c r="DD11" s="1079"/>
      <c r="DE11" s="1079"/>
      <c r="DF11" s="1080"/>
      <c r="DG11" s="1078"/>
      <c r="DH11" s="1079"/>
      <c r="DI11" s="1079"/>
      <c r="DJ11" s="1079"/>
      <c r="DK11" s="1080"/>
      <c r="DL11" s="1078"/>
      <c r="DM11" s="1079"/>
      <c r="DN11" s="1079"/>
      <c r="DO11" s="1079"/>
      <c r="DP11" s="1080"/>
      <c r="DQ11" s="1078"/>
      <c r="DR11" s="1079"/>
      <c r="DS11" s="1079"/>
      <c r="DT11" s="1079"/>
      <c r="DU11" s="1080"/>
      <c r="DV11" s="1081"/>
      <c r="DW11" s="1082"/>
      <c r="DX11" s="1082"/>
      <c r="DY11" s="1082"/>
      <c r="DZ11" s="1083"/>
      <c r="EA11" s="254"/>
    </row>
    <row r="12" spans="1:131" s="255" customFormat="1" ht="26.25" customHeight="1">
      <c r="A12" s="261">
        <v>6</v>
      </c>
      <c r="B12" s="1126"/>
      <c r="C12" s="1127"/>
      <c r="D12" s="1127"/>
      <c r="E12" s="1127"/>
      <c r="F12" s="1127"/>
      <c r="G12" s="1127"/>
      <c r="H12" s="1127"/>
      <c r="I12" s="1127"/>
      <c r="J12" s="1127"/>
      <c r="K12" s="1127"/>
      <c r="L12" s="1127"/>
      <c r="M12" s="1127"/>
      <c r="N12" s="1127"/>
      <c r="O12" s="1127"/>
      <c r="P12" s="1128"/>
      <c r="Q12" s="1132"/>
      <c r="R12" s="1133"/>
      <c r="S12" s="1133"/>
      <c r="T12" s="1133"/>
      <c r="U12" s="1133"/>
      <c r="V12" s="1133"/>
      <c r="W12" s="1133"/>
      <c r="X12" s="1133"/>
      <c r="Y12" s="1133"/>
      <c r="Z12" s="1133"/>
      <c r="AA12" s="1133"/>
      <c r="AB12" s="1133"/>
      <c r="AC12" s="1133"/>
      <c r="AD12" s="1133"/>
      <c r="AE12" s="1134"/>
      <c r="AF12" s="1108"/>
      <c r="AG12" s="1109"/>
      <c r="AH12" s="1109"/>
      <c r="AI12" s="1109"/>
      <c r="AJ12" s="1110"/>
      <c r="AK12" s="1175"/>
      <c r="AL12" s="1176"/>
      <c r="AM12" s="1176"/>
      <c r="AN12" s="1176"/>
      <c r="AO12" s="1176"/>
      <c r="AP12" s="1176"/>
      <c r="AQ12" s="1176"/>
      <c r="AR12" s="1176"/>
      <c r="AS12" s="1176"/>
      <c r="AT12" s="1176"/>
      <c r="AU12" s="1173"/>
      <c r="AV12" s="1173"/>
      <c r="AW12" s="1173"/>
      <c r="AX12" s="1173"/>
      <c r="AY12" s="1174"/>
      <c r="AZ12" s="252"/>
      <c r="BA12" s="252"/>
      <c r="BB12" s="252"/>
      <c r="BC12" s="252"/>
      <c r="BD12" s="252"/>
      <c r="BE12" s="253"/>
      <c r="BF12" s="253"/>
      <c r="BG12" s="253"/>
      <c r="BH12" s="253"/>
      <c r="BI12" s="253"/>
      <c r="BJ12" s="253"/>
      <c r="BK12" s="253"/>
      <c r="BL12" s="253"/>
      <c r="BM12" s="253"/>
      <c r="BN12" s="253"/>
      <c r="BO12" s="253"/>
      <c r="BP12" s="253"/>
      <c r="BQ12" s="262">
        <v>6</v>
      </c>
      <c r="BR12" s="263"/>
      <c r="BS12" s="1103"/>
      <c r="BT12" s="1104"/>
      <c r="BU12" s="1104"/>
      <c r="BV12" s="1104"/>
      <c r="BW12" s="1104"/>
      <c r="BX12" s="1104"/>
      <c r="BY12" s="1104"/>
      <c r="BZ12" s="1104"/>
      <c r="CA12" s="1104"/>
      <c r="CB12" s="1104"/>
      <c r="CC12" s="1104"/>
      <c r="CD12" s="1104"/>
      <c r="CE12" s="1104"/>
      <c r="CF12" s="1104"/>
      <c r="CG12" s="1105"/>
      <c r="CH12" s="1078"/>
      <c r="CI12" s="1079"/>
      <c r="CJ12" s="1079"/>
      <c r="CK12" s="1079"/>
      <c r="CL12" s="1080"/>
      <c r="CM12" s="1078"/>
      <c r="CN12" s="1079"/>
      <c r="CO12" s="1079"/>
      <c r="CP12" s="1079"/>
      <c r="CQ12" s="1080"/>
      <c r="CR12" s="1078"/>
      <c r="CS12" s="1079"/>
      <c r="CT12" s="1079"/>
      <c r="CU12" s="1079"/>
      <c r="CV12" s="1080"/>
      <c r="CW12" s="1078"/>
      <c r="CX12" s="1079"/>
      <c r="CY12" s="1079"/>
      <c r="CZ12" s="1079"/>
      <c r="DA12" s="1080"/>
      <c r="DB12" s="1078"/>
      <c r="DC12" s="1079"/>
      <c r="DD12" s="1079"/>
      <c r="DE12" s="1079"/>
      <c r="DF12" s="1080"/>
      <c r="DG12" s="1078"/>
      <c r="DH12" s="1079"/>
      <c r="DI12" s="1079"/>
      <c r="DJ12" s="1079"/>
      <c r="DK12" s="1080"/>
      <c r="DL12" s="1078"/>
      <c r="DM12" s="1079"/>
      <c r="DN12" s="1079"/>
      <c r="DO12" s="1079"/>
      <c r="DP12" s="1080"/>
      <c r="DQ12" s="1078"/>
      <c r="DR12" s="1079"/>
      <c r="DS12" s="1079"/>
      <c r="DT12" s="1079"/>
      <c r="DU12" s="1080"/>
      <c r="DV12" s="1081"/>
      <c r="DW12" s="1082"/>
      <c r="DX12" s="1082"/>
      <c r="DY12" s="1082"/>
      <c r="DZ12" s="1083"/>
      <c r="EA12" s="254"/>
    </row>
    <row r="13" spans="1:131" s="255" customFormat="1" ht="26.25" customHeight="1">
      <c r="A13" s="261">
        <v>7</v>
      </c>
      <c r="B13" s="1126"/>
      <c r="C13" s="1127"/>
      <c r="D13" s="1127"/>
      <c r="E13" s="1127"/>
      <c r="F13" s="1127"/>
      <c r="G13" s="1127"/>
      <c r="H13" s="1127"/>
      <c r="I13" s="1127"/>
      <c r="J13" s="1127"/>
      <c r="K13" s="1127"/>
      <c r="L13" s="1127"/>
      <c r="M13" s="1127"/>
      <c r="N13" s="1127"/>
      <c r="O13" s="1127"/>
      <c r="P13" s="1128"/>
      <c r="Q13" s="1132"/>
      <c r="R13" s="1133"/>
      <c r="S13" s="1133"/>
      <c r="T13" s="1133"/>
      <c r="U13" s="1133"/>
      <c r="V13" s="1133"/>
      <c r="W13" s="1133"/>
      <c r="X13" s="1133"/>
      <c r="Y13" s="1133"/>
      <c r="Z13" s="1133"/>
      <c r="AA13" s="1133"/>
      <c r="AB13" s="1133"/>
      <c r="AC13" s="1133"/>
      <c r="AD13" s="1133"/>
      <c r="AE13" s="1134"/>
      <c r="AF13" s="1108"/>
      <c r="AG13" s="1109"/>
      <c r="AH13" s="1109"/>
      <c r="AI13" s="1109"/>
      <c r="AJ13" s="1110"/>
      <c r="AK13" s="1175"/>
      <c r="AL13" s="1176"/>
      <c r="AM13" s="1176"/>
      <c r="AN13" s="1176"/>
      <c r="AO13" s="1176"/>
      <c r="AP13" s="1176"/>
      <c r="AQ13" s="1176"/>
      <c r="AR13" s="1176"/>
      <c r="AS13" s="1176"/>
      <c r="AT13" s="1176"/>
      <c r="AU13" s="1173"/>
      <c r="AV13" s="1173"/>
      <c r="AW13" s="1173"/>
      <c r="AX13" s="1173"/>
      <c r="AY13" s="1174"/>
      <c r="AZ13" s="252"/>
      <c r="BA13" s="252"/>
      <c r="BB13" s="252"/>
      <c r="BC13" s="252"/>
      <c r="BD13" s="252"/>
      <c r="BE13" s="253"/>
      <c r="BF13" s="253"/>
      <c r="BG13" s="253"/>
      <c r="BH13" s="253"/>
      <c r="BI13" s="253"/>
      <c r="BJ13" s="253"/>
      <c r="BK13" s="253"/>
      <c r="BL13" s="253"/>
      <c r="BM13" s="253"/>
      <c r="BN13" s="253"/>
      <c r="BO13" s="253"/>
      <c r="BP13" s="253"/>
      <c r="BQ13" s="262">
        <v>7</v>
      </c>
      <c r="BR13" s="263"/>
      <c r="BS13" s="1103"/>
      <c r="BT13" s="1104"/>
      <c r="BU13" s="1104"/>
      <c r="BV13" s="1104"/>
      <c r="BW13" s="1104"/>
      <c r="BX13" s="1104"/>
      <c r="BY13" s="1104"/>
      <c r="BZ13" s="1104"/>
      <c r="CA13" s="1104"/>
      <c r="CB13" s="1104"/>
      <c r="CC13" s="1104"/>
      <c r="CD13" s="1104"/>
      <c r="CE13" s="1104"/>
      <c r="CF13" s="1104"/>
      <c r="CG13" s="1105"/>
      <c r="CH13" s="1078"/>
      <c r="CI13" s="1079"/>
      <c r="CJ13" s="1079"/>
      <c r="CK13" s="1079"/>
      <c r="CL13" s="1080"/>
      <c r="CM13" s="1078"/>
      <c r="CN13" s="1079"/>
      <c r="CO13" s="1079"/>
      <c r="CP13" s="1079"/>
      <c r="CQ13" s="1080"/>
      <c r="CR13" s="1078"/>
      <c r="CS13" s="1079"/>
      <c r="CT13" s="1079"/>
      <c r="CU13" s="1079"/>
      <c r="CV13" s="1080"/>
      <c r="CW13" s="1078"/>
      <c r="CX13" s="1079"/>
      <c r="CY13" s="1079"/>
      <c r="CZ13" s="1079"/>
      <c r="DA13" s="1080"/>
      <c r="DB13" s="1078"/>
      <c r="DC13" s="1079"/>
      <c r="DD13" s="1079"/>
      <c r="DE13" s="1079"/>
      <c r="DF13" s="1080"/>
      <c r="DG13" s="1078"/>
      <c r="DH13" s="1079"/>
      <c r="DI13" s="1079"/>
      <c r="DJ13" s="1079"/>
      <c r="DK13" s="1080"/>
      <c r="DL13" s="1078"/>
      <c r="DM13" s="1079"/>
      <c r="DN13" s="1079"/>
      <c r="DO13" s="1079"/>
      <c r="DP13" s="1080"/>
      <c r="DQ13" s="1078"/>
      <c r="DR13" s="1079"/>
      <c r="DS13" s="1079"/>
      <c r="DT13" s="1079"/>
      <c r="DU13" s="1080"/>
      <c r="DV13" s="1081"/>
      <c r="DW13" s="1082"/>
      <c r="DX13" s="1082"/>
      <c r="DY13" s="1082"/>
      <c r="DZ13" s="1083"/>
      <c r="EA13" s="254"/>
    </row>
    <row r="14" spans="1:131" s="255" customFormat="1" ht="26.25" customHeight="1">
      <c r="A14" s="261">
        <v>8</v>
      </c>
      <c r="B14" s="1126"/>
      <c r="C14" s="1127"/>
      <c r="D14" s="1127"/>
      <c r="E14" s="1127"/>
      <c r="F14" s="1127"/>
      <c r="G14" s="1127"/>
      <c r="H14" s="1127"/>
      <c r="I14" s="1127"/>
      <c r="J14" s="1127"/>
      <c r="K14" s="1127"/>
      <c r="L14" s="1127"/>
      <c r="M14" s="1127"/>
      <c r="N14" s="1127"/>
      <c r="O14" s="1127"/>
      <c r="P14" s="1128"/>
      <c r="Q14" s="1132"/>
      <c r="R14" s="1133"/>
      <c r="S14" s="1133"/>
      <c r="T14" s="1133"/>
      <c r="U14" s="1133"/>
      <c r="V14" s="1133"/>
      <c r="W14" s="1133"/>
      <c r="X14" s="1133"/>
      <c r="Y14" s="1133"/>
      <c r="Z14" s="1133"/>
      <c r="AA14" s="1133"/>
      <c r="AB14" s="1133"/>
      <c r="AC14" s="1133"/>
      <c r="AD14" s="1133"/>
      <c r="AE14" s="1134"/>
      <c r="AF14" s="1108"/>
      <c r="AG14" s="1109"/>
      <c r="AH14" s="1109"/>
      <c r="AI14" s="1109"/>
      <c r="AJ14" s="1110"/>
      <c r="AK14" s="1175"/>
      <c r="AL14" s="1176"/>
      <c r="AM14" s="1176"/>
      <c r="AN14" s="1176"/>
      <c r="AO14" s="1176"/>
      <c r="AP14" s="1176"/>
      <c r="AQ14" s="1176"/>
      <c r="AR14" s="1176"/>
      <c r="AS14" s="1176"/>
      <c r="AT14" s="1176"/>
      <c r="AU14" s="1173"/>
      <c r="AV14" s="1173"/>
      <c r="AW14" s="1173"/>
      <c r="AX14" s="1173"/>
      <c r="AY14" s="1174"/>
      <c r="AZ14" s="252"/>
      <c r="BA14" s="252"/>
      <c r="BB14" s="252"/>
      <c r="BC14" s="252"/>
      <c r="BD14" s="252"/>
      <c r="BE14" s="253"/>
      <c r="BF14" s="253"/>
      <c r="BG14" s="253"/>
      <c r="BH14" s="253"/>
      <c r="BI14" s="253"/>
      <c r="BJ14" s="253"/>
      <c r="BK14" s="253"/>
      <c r="BL14" s="253"/>
      <c r="BM14" s="253"/>
      <c r="BN14" s="253"/>
      <c r="BO14" s="253"/>
      <c r="BP14" s="253"/>
      <c r="BQ14" s="262">
        <v>8</v>
      </c>
      <c r="BR14" s="263"/>
      <c r="BS14" s="1103"/>
      <c r="BT14" s="1104"/>
      <c r="BU14" s="1104"/>
      <c r="BV14" s="1104"/>
      <c r="BW14" s="1104"/>
      <c r="BX14" s="1104"/>
      <c r="BY14" s="1104"/>
      <c r="BZ14" s="1104"/>
      <c r="CA14" s="1104"/>
      <c r="CB14" s="1104"/>
      <c r="CC14" s="1104"/>
      <c r="CD14" s="1104"/>
      <c r="CE14" s="1104"/>
      <c r="CF14" s="1104"/>
      <c r="CG14" s="1105"/>
      <c r="CH14" s="1078"/>
      <c r="CI14" s="1079"/>
      <c r="CJ14" s="1079"/>
      <c r="CK14" s="1079"/>
      <c r="CL14" s="1080"/>
      <c r="CM14" s="1078"/>
      <c r="CN14" s="1079"/>
      <c r="CO14" s="1079"/>
      <c r="CP14" s="1079"/>
      <c r="CQ14" s="1080"/>
      <c r="CR14" s="1078"/>
      <c r="CS14" s="1079"/>
      <c r="CT14" s="1079"/>
      <c r="CU14" s="1079"/>
      <c r="CV14" s="1080"/>
      <c r="CW14" s="1078"/>
      <c r="CX14" s="1079"/>
      <c r="CY14" s="1079"/>
      <c r="CZ14" s="1079"/>
      <c r="DA14" s="1080"/>
      <c r="DB14" s="1078"/>
      <c r="DC14" s="1079"/>
      <c r="DD14" s="1079"/>
      <c r="DE14" s="1079"/>
      <c r="DF14" s="1080"/>
      <c r="DG14" s="1078"/>
      <c r="DH14" s="1079"/>
      <c r="DI14" s="1079"/>
      <c r="DJ14" s="1079"/>
      <c r="DK14" s="1080"/>
      <c r="DL14" s="1078"/>
      <c r="DM14" s="1079"/>
      <c r="DN14" s="1079"/>
      <c r="DO14" s="1079"/>
      <c r="DP14" s="1080"/>
      <c r="DQ14" s="1078"/>
      <c r="DR14" s="1079"/>
      <c r="DS14" s="1079"/>
      <c r="DT14" s="1079"/>
      <c r="DU14" s="1080"/>
      <c r="DV14" s="1081"/>
      <c r="DW14" s="1082"/>
      <c r="DX14" s="1082"/>
      <c r="DY14" s="1082"/>
      <c r="DZ14" s="1083"/>
      <c r="EA14" s="254"/>
    </row>
    <row r="15" spans="1:131" s="255" customFormat="1" ht="26.25" customHeight="1">
      <c r="A15" s="261">
        <v>9</v>
      </c>
      <c r="B15" s="1126"/>
      <c r="C15" s="1127"/>
      <c r="D15" s="1127"/>
      <c r="E15" s="1127"/>
      <c r="F15" s="1127"/>
      <c r="G15" s="1127"/>
      <c r="H15" s="1127"/>
      <c r="I15" s="1127"/>
      <c r="J15" s="1127"/>
      <c r="K15" s="1127"/>
      <c r="L15" s="1127"/>
      <c r="M15" s="1127"/>
      <c r="N15" s="1127"/>
      <c r="O15" s="1127"/>
      <c r="P15" s="1128"/>
      <c r="Q15" s="1132"/>
      <c r="R15" s="1133"/>
      <c r="S15" s="1133"/>
      <c r="T15" s="1133"/>
      <c r="U15" s="1133"/>
      <c r="V15" s="1133"/>
      <c r="W15" s="1133"/>
      <c r="X15" s="1133"/>
      <c r="Y15" s="1133"/>
      <c r="Z15" s="1133"/>
      <c r="AA15" s="1133"/>
      <c r="AB15" s="1133"/>
      <c r="AC15" s="1133"/>
      <c r="AD15" s="1133"/>
      <c r="AE15" s="1134"/>
      <c r="AF15" s="1108"/>
      <c r="AG15" s="1109"/>
      <c r="AH15" s="1109"/>
      <c r="AI15" s="1109"/>
      <c r="AJ15" s="1110"/>
      <c r="AK15" s="1175"/>
      <c r="AL15" s="1176"/>
      <c r="AM15" s="1176"/>
      <c r="AN15" s="1176"/>
      <c r="AO15" s="1176"/>
      <c r="AP15" s="1176"/>
      <c r="AQ15" s="1176"/>
      <c r="AR15" s="1176"/>
      <c r="AS15" s="1176"/>
      <c r="AT15" s="1176"/>
      <c r="AU15" s="1173"/>
      <c r="AV15" s="1173"/>
      <c r="AW15" s="1173"/>
      <c r="AX15" s="1173"/>
      <c r="AY15" s="1174"/>
      <c r="AZ15" s="252"/>
      <c r="BA15" s="252"/>
      <c r="BB15" s="252"/>
      <c r="BC15" s="252"/>
      <c r="BD15" s="252"/>
      <c r="BE15" s="253"/>
      <c r="BF15" s="253"/>
      <c r="BG15" s="253"/>
      <c r="BH15" s="253"/>
      <c r="BI15" s="253"/>
      <c r="BJ15" s="253"/>
      <c r="BK15" s="253"/>
      <c r="BL15" s="253"/>
      <c r="BM15" s="253"/>
      <c r="BN15" s="253"/>
      <c r="BO15" s="253"/>
      <c r="BP15" s="253"/>
      <c r="BQ15" s="262">
        <v>9</v>
      </c>
      <c r="BR15" s="263"/>
      <c r="BS15" s="1103"/>
      <c r="BT15" s="1104"/>
      <c r="BU15" s="1104"/>
      <c r="BV15" s="1104"/>
      <c r="BW15" s="1104"/>
      <c r="BX15" s="1104"/>
      <c r="BY15" s="1104"/>
      <c r="BZ15" s="1104"/>
      <c r="CA15" s="1104"/>
      <c r="CB15" s="1104"/>
      <c r="CC15" s="1104"/>
      <c r="CD15" s="1104"/>
      <c r="CE15" s="1104"/>
      <c r="CF15" s="1104"/>
      <c r="CG15" s="1105"/>
      <c r="CH15" s="1078"/>
      <c r="CI15" s="1079"/>
      <c r="CJ15" s="1079"/>
      <c r="CK15" s="1079"/>
      <c r="CL15" s="1080"/>
      <c r="CM15" s="1078"/>
      <c r="CN15" s="1079"/>
      <c r="CO15" s="1079"/>
      <c r="CP15" s="1079"/>
      <c r="CQ15" s="1080"/>
      <c r="CR15" s="1078"/>
      <c r="CS15" s="1079"/>
      <c r="CT15" s="1079"/>
      <c r="CU15" s="1079"/>
      <c r="CV15" s="1080"/>
      <c r="CW15" s="1078"/>
      <c r="CX15" s="1079"/>
      <c r="CY15" s="1079"/>
      <c r="CZ15" s="1079"/>
      <c r="DA15" s="1080"/>
      <c r="DB15" s="1078"/>
      <c r="DC15" s="1079"/>
      <c r="DD15" s="1079"/>
      <c r="DE15" s="1079"/>
      <c r="DF15" s="1080"/>
      <c r="DG15" s="1078"/>
      <c r="DH15" s="1079"/>
      <c r="DI15" s="1079"/>
      <c r="DJ15" s="1079"/>
      <c r="DK15" s="1080"/>
      <c r="DL15" s="1078"/>
      <c r="DM15" s="1079"/>
      <c r="DN15" s="1079"/>
      <c r="DO15" s="1079"/>
      <c r="DP15" s="1080"/>
      <c r="DQ15" s="1078"/>
      <c r="DR15" s="1079"/>
      <c r="DS15" s="1079"/>
      <c r="DT15" s="1079"/>
      <c r="DU15" s="1080"/>
      <c r="DV15" s="1081"/>
      <c r="DW15" s="1082"/>
      <c r="DX15" s="1082"/>
      <c r="DY15" s="1082"/>
      <c r="DZ15" s="1083"/>
      <c r="EA15" s="254"/>
    </row>
    <row r="16" spans="1:131" s="255" customFormat="1" ht="26.25" customHeight="1">
      <c r="A16" s="261">
        <v>10</v>
      </c>
      <c r="B16" s="1126"/>
      <c r="C16" s="1127"/>
      <c r="D16" s="1127"/>
      <c r="E16" s="1127"/>
      <c r="F16" s="1127"/>
      <c r="G16" s="1127"/>
      <c r="H16" s="1127"/>
      <c r="I16" s="1127"/>
      <c r="J16" s="1127"/>
      <c r="K16" s="1127"/>
      <c r="L16" s="1127"/>
      <c r="M16" s="1127"/>
      <c r="N16" s="1127"/>
      <c r="O16" s="1127"/>
      <c r="P16" s="1128"/>
      <c r="Q16" s="1132"/>
      <c r="R16" s="1133"/>
      <c r="S16" s="1133"/>
      <c r="T16" s="1133"/>
      <c r="U16" s="1133"/>
      <c r="V16" s="1133"/>
      <c r="W16" s="1133"/>
      <c r="X16" s="1133"/>
      <c r="Y16" s="1133"/>
      <c r="Z16" s="1133"/>
      <c r="AA16" s="1133"/>
      <c r="AB16" s="1133"/>
      <c r="AC16" s="1133"/>
      <c r="AD16" s="1133"/>
      <c r="AE16" s="1134"/>
      <c r="AF16" s="1108"/>
      <c r="AG16" s="1109"/>
      <c r="AH16" s="1109"/>
      <c r="AI16" s="1109"/>
      <c r="AJ16" s="1110"/>
      <c r="AK16" s="1175"/>
      <c r="AL16" s="1176"/>
      <c r="AM16" s="1176"/>
      <c r="AN16" s="1176"/>
      <c r="AO16" s="1176"/>
      <c r="AP16" s="1176"/>
      <c r="AQ16" s="1176"/>
      <c r="AR16" s="1176"/>
      <c r="AS16" s="1176"/>
      <c r="AT16" s="1176"/>
      <c r="AU16" s="1173"/>
      <c r="AV16" s="1173"/>
      <c r="AW16" s="1173"/>
      <c r="AX16" s="1173"/>
      <c r="AY16" s="1174"/>
      <c r="AZ16" s="252"/>
      <c r="BA16" s="252"/>
      <c r="BB16" s="252"/>
      <c r="BC16" s="252"/>
      <c r="BD16" s="252"/>
      <c r="BE16" s="253"/>
      <c r="BF16" s="253"/>
      <c r="BG16" s="253"/>
      <c r="BH16" s="253"/>
      <c r="BI16" s="253"/>
      <c r="BJ16" s="253"/>
      <c r="BK16" s="253"/>
      <c r="BL16" s="253"/>
      <c r="BM16" s="253"/>
      <c r="BN16" s="253"/>
      <c r="BO16" s="253"/>
      <c r="BP16" s="253"/>
      <c r="BQ16" s="262">
        <v>10</v>
      </c>
      <c r="BR16" s="263"/>
      <c r="BS16" s="1103"/>
      <c r="BT16" s="1104"/>
      <c r="BU16" s="1104"/>
      <c r="BV16" s="1104"/>
      <c r="BW16" s="1104"/>
      <c r="BX16" s="1104"/>
      <c r="BY16" s="1104"/>
      <c r="BZ16" s="1104"/>
      <c r="CA16" s="1104"/>
      <c r="CB16" s="1104"/>
      <c r="CC16" s="1104"/>
      <c r="CD16" s="1104"/>
      <c r="CE16" s="1104"/>
      <c r="CF16" s="1104"/>
      <c r="CG16" s="1105"/>
      <c r="CH16" s="1078"/>
      <c r="CI16" s="1079"/>
      <c r="CJ16" s="1079"/>
      <c r="CK16" s="1079"/>
      <c r="CL16" s="1080"/>
      <c r="CM16" s="1078"/>
      <c r="CN16" s="1079"/>
      <c r="CO16" s="1079"/>
      <c r="CP16" s="1079"/>
      <c r="CQ16" s="1080"/>
      <c r="CR16" s="1078"/>
      <c r="CS16" s="1079"/>
      <c r="CT16" s="1079"/>
      <c r="CU16" s="1079"/>
      <c r="CV16" s="1080"/>
      <c r="CW16" s="1078"/>
      <c r="CX16" s="1079"/>
      <c r="CY16" s="1079"/>
      <c r="CZ16" s="1079"/>
      <c r="DA16" s="1080"/>
      <c r="DB16" s="1078"/>
      <c r="DC16" s="1079"/>
      <c r="DD16" s="1079"/>
      <c r="DE16" s="1079"/>
      <c r="DF16" s="1080"/>
      <c r="DG16" s="1078"/>
      <c r="DH16" s="1079"/>
      <c r="DI16" s="1079"/>
      <c r="DJ16" s="1079"/>
      <c r="DK16" s="1080"/>
      <c r="DL16" s="1078"/>
      <c r="DM16" s="1079"/>
      <c r="DN16" s="1079"/>
      <c r="DO16" s="1079"/>
      <c r="DP16" s="1080"/>
      <c r="DQ16" s="1078"/>
      <c r="DR16" s="1079"/>
      <c r="DS16" s="1079"/>
      <c r="DT16" s="1079"/>
      <c r="DU16" s="1080"/>
      <c r="DV16" s="1081"/>
      <c r="DW16" s="1082"/>
      <c r="DX16" s="1082"/>
      <c r="DY16" s="1082"/>
      <c r="DZ16" s="1083"/>
      <c r="EA16" s="254"/>
    </row>
    <row r="17" spans="1:131" s="255" customFormat="1" ht="26.25" customHeight="1">
      <c r="A17" s="261">
        <v>11</v>
      </c>
      <c r="B17" s="1126"/>
      <c r="C17" s="1127"/>
      <c r="D17" s="1127"/>
      <c r="E17" s="1127"/>
      <c r="F17" s="1127"/>
      <c r="G17" s="1127"/>
      <c r="H17" s="1127"/>
      <c r="I17" s="1127"/>
      <c r="J17" s="1127"/>
      <c r="K17" s="1127"/>
      <c r="L17" s="1127"/>
      <c r="M17" s="1127"/>
      <c r="N17" s="1127"/>
      <c r="O17" s="1127"/>
      <c r="P17" s="1128"/>
      <c r="Q17" s="1132"/>
      <c r="R17" s="1133"/>
      <c r="S17" s="1133"/>
      <c r="T17" s="1133"/>
      <c r="U17" s="1133"/>
      <c r="V17" s="1133"/>
      <c r="W17" s="1133"/>
      <c r="X17" s="1133"/>
      <c r="Y17" s="1133"/>
      <c r="Z17" s="1133"/>
      <c r="AA17" s="1133"/>
      <c r="AB17" s="1133"/>
      <c r="AC17" s="1133"/>
      <c r="AD17" s="1133"/>
      <c r="AE17" s="1134"/>
      <c r="AF17" s="1108"/>
      <c r="AG17" s="1109"/>
      <c r="AH17" s="1109"/>
      <c r="AI17" s="1109"/>
      <c r="AJ17" s="1110"/>
      <c r="AK17" s="1175"/>
      <c r="AL17" s="1176"/>
      <c r="AM17" s="1176"/>
      <c r="AN17" s="1176"/>
      <c r="AO17" s="1176"/>
      <c r="AP17" s="1176"/>
      <c r="AQ17" s="1176"/>
      <c r="AR17" s="1176"/>
      <c r="AS17" s="1176"/>
      <c r="AT17" s="1176"/>
      <c r="AU17" s="1173"/>
      <c r="AV17" s="1173"/>
      <c r="AW17" s="1173"/>
      <c r="AX17" s="1173"/>
      <c r="AY17" s="1174"/>
      <c r="AZ17" s="252"/>
      <c r="BA17" s="252"/>
      <c r="BB17" s="252"/>
      <c r="BC17" s="252"/>
      <c r="BD17" s="252"/>
      <c r="BE17" s="253"/>
      <c r="BF17" s="253"/>
      <c r="BG17" s="253"/>
      <c r="BH17" s="253"/>
      <c r="BI17" s="253"/>
      <c r="BJ17" s="253"/>
      <c r="BK17" s="253"/>
      <c r="BL17" s="253"/>
      <c r="BM17" s="253"/>
      <c r="BN17" s="253"/>
      <c r="BO17" s="253"/>
      <c r="BP17" s="253"/>
      <c r="BQ17" s="262">
        <v>11</v>
      </c>
      <c r="BR17" s="263"/>
      <c r="BS17" s="1103"/>
      <c r="BT17" s="1104"/>
      <c r="BU17" s="1104"/>
      <c r="BV17" s="1104"/>
      <c r="BW17" s="1104"/>
      <c r="BX17" s="1104"/>
      <c r="BY17" s="1104"/>
      <c r="BZ17" s="1104"/>
      <c r="CA17" s="1104"/>
      <c r="CB17" s="1104"/>
      <c r="CC17" s="1104"/>
      <c r="CD17" s="1104"/>
      <c r="CE17" s="1104"/>
      <c r="CF17" s="1104"/>
      <c r="CG17" s="1105"/>
      <c r="CH17" s="1078"/>
      <c r="CI17" s="1079"/>
      <c r="CJ17" s="1079"/>
      <c r="CK17" s="1079"/>
      <c r="CL17" s="1080"/>
      <c r="CM17" s="1078"/>
      <c r="CN17" s="1079"/>
      <c r="CO17" s="1079"/>
      <c r="CP17" s="1079"/>
      <c r="CQ17" s="1080"/>
      <c r="CR17" s="1078"/>
      <c r="CS17" s="1079"/>
      <c r="CT17" s="1079"/>
      <c r="CU17" s="1079"/>
      <c r="CV17" s="1080"/>
      <c r="CW17" s="1078"/>
      <c r="CX17" s="1079"/>
      <c r="CY17" s="1079"/>
      <c r="CZ17" s="1079"/>
      <c r="DA17" s="1080"/>
      <c r="DB17" s="1078"/>
      <c r="DC17" s="1079"/>
      <c r="DD17" s="1079"/>
      <c r="DE17" s="1079"/>
      <c r="DF17" s="1080"/>
      <c r="DG17" s="1078"/>
      <c r="DH17" s="1079"/>
      <c r="DI17" s="1079"/>
      <c r="DJ17" s="1079"/>
      <c r="DK17" s="1080"/>
      <c r="DL17" s="1078"/>
      <c r="DM17" s="1079"/>
      <c r="DN17" s="1079"/>
      <c r="DO17" s="1079"/>
      <c r="DP17" s="1080"/>
      <c r="DQ17" s="1078"/>
      <c r="DR17" s="1079"/>
      <c r="DS17" s="1079"/>
      <c r="DT17" s="1079"/>
      <c r="DU17" s="1080"/>
      <c r="DV17" s="1081"/>
      <c r="DW17" s="1082"/>
      <c r="DX17" s="1082"/>
      <c r="DY17" s="1082"/>
      <c r="DZ17" s="1083"/>
      <c r="EA17" s="254"/>
    </row>
    <row r="18" spans="1:131" s="255" customFormat="1" ht="26.25" customHeight="1">
      <c r="A18" s="261">
        <v>12</v>
      </c>
      <c r="B18" s="1126"/>
      <c r="C18" s="1127"/>
      <c r="D18" s="1127"/>
      <c r="E18" s="1127"/>
      <c r="F18" s="1127"/>
      <c r="G18" s="1127"/>
      <c r="H18" s="1127"/>
      <c r="I18" s="1127"/>
      <c r="J18" s="1127"/>
      <c r="K18" s="1127"/>
      <c r="L18" s="1127"/>
      <c r="M18" s="1127"/>
      <c r="N18" s="1127"/>
      <c r="O18" s="1127"/>
      <c r="P18" s="1128"/>
      <c r="Q18" s="1132"/>
      <c r="R18" s="1133"/>
      <c r="S18" s="1133"/>
      <c r="T18" s="1133"/>
      <c r="U18" s="1133"/>
      <c r="V18" s="1133"/>
      <c r="W18" s="1133"/>
      <c r="X18" s="1133"/>
      <c r="Y18" s="1133"/>
      <c r="Z18" s="1133"/>
      <c r="AA18" s="1133"/>
      <c r="AB18" s="1133"/>
      <c r="AC18" s="1133"/>
      <c r="AD18" s="1133"/>
      <c r="AE18" s="1134"/>
      <c r="AF18" s="1108"/>
      <c r="AG18" s="1109"/>
      <c r="AH18" s="1109"/>
      <c r="AI18" s="1109"/>
      <c r="AJ18" s="1110"/>
      <c r="AK18" s="1175"/>
      <c r="AL18" s="1176"/>
      <c r="AM18" s="1176"/>
      <c r="AN18" s="1176"/>
      <c r="AO18" s="1176"/>
      <c r="AP18" s="1176"/>
      <c r="AQ18" s="1176"/>
      <c r="AR18" s="1176"/>
      <c r="AS18" s="1176"/>
      <c r="AT18" s="1176"/>
      <c r="AU18" s="1173"/>
      <c r="AV18" s="1173"/>
      <c r="AW18" s="1173"/>
      <c r="AX18" s="1173"/>
      <c r="AY18" s="1174"/>
      <c r="AZ18" s="252"/>
      <c r="BA18" s="252"/>
      <c r="BB18" s="252"/>
      <c r="BC18" s="252"/>
      <c r="BD18" s="252"/>
      <c r="BE18" s="253"/>
      <c r="BF18" s="253"/>
      <c r="BG18" s="253"/>
      <c r="BH18" s="253"/>
      <c r="BI18" s="253"/>
      <c r="BJ18" s="253"/>
      <c r="BK18" s="253"/>
      <c r="BL18" s="253"/>
      <c r="BM18" s="253"/>
      <c r="BN18" s="253"/>
      <c r="BO18" s="253"/>
      <c r="BP18" s="253"/>
      <c r="BQ18" s="262">
        <v>12</v>
      </c>
      <c r="BR18" s="263"/>
      <c r="BS18" s="1103"/>
      <c r="BT18" s="1104"/>
      <c r="BU18" s="1104"/>
      <c r="BV18" s="1104"/>
      <c r="BW18" s="1104"/>
      <c r="BX18" s="1104"/>
      <c r="BY18" s="1104"/>
      <c r="BZ18" s="1104"/>
      <c r="CA18" s="1104"/>
      <c r="CB18" s="1104"/>
      <c r="CC18" s="1104"/>
      <c r="CD18" s="1104"/>
      <c r="CE18" s="1104"/>
      <c r="CF18" s="1104"/>
      <c r="CG18" s="1105"/>
      <c r="CH18" s="1078"/>
      <c r="CI18" s="1079"/>
      <c r="CJ18" s="1079"/>
      <c r="CK18" s="1079"/>
      <c r="CL18" s="1080"/>
      <c r="CM18" s="1078"/>
      <c r="CN18" s="1079"/>
      <c r="CO18" s="1079"/>
      <c r="CP18" s="1079"/>
      <c r="CQ18" s="1080"/>
      <c r="CR18" s="1078"/>
      <c r="CS18" s="1079"/>
      <c r="CT18" s="1079"/>
      <c r="CU18" s="1079"/>
      <c r="CV18" s="1080"/>
      <c r="CW18" s="1078"/>
      <c r="CX18" s="1079"/>
      <c r="CY18" s="1079"/>
      <c r="CZ18" s="1079"/>
      <c r="DA18" s="1080"/>
      <c r="DB18" s="1078"/>
      <c r="DC18" s="1079"/>
      <c r="DD18" s="1079"/>
      <c r="DE18" s="1079"/>
      <c r="DF18" s="1080"/>
      <c r="DG18" s="1078"/>
      <c r="DH18" s="1079"/>
      <c r="DI18" s="1079"/>
      <c r="DJ18" s="1079"/>
      <c r="DK18" s="1080"/>
      <c r="DL18" s="1078"/>
      <c r="DM18" s="1079"/>
      <c r="DN18" s="1079"/>
      <c r="DO18" s="1079"/>
      <c r="DP18" s="1080"/>
      <c r="DQ18" s="1078"/>
      <c r="DR18" s="1079"/>
      <c r="DS18" s="1079"/>
      <c r="DT18" s="1079"/>
      <c r="DU18" s="1080"/>
      <c r="DV18" s="1081"/>
      <c r="DW18" s="1082"/>
      <c r="DX18" s="1082"/>
      <c r="DY18" s="1082"/>
      <c r="DZ18" s="1083"/>
      <c r="EA18" s="254"/>
    </row>
    <row r="19" spans="1:131" s="255" customFormat="1" ht="26.25" customHeight="1">
      <c r="A19" s="261">
        <v>13</v>
      </c>
      <c r="B19" s="1126"/>
      <c r="C19" s="1127"/>
      <c r="D19" s="1127"/>
      <c r="E19" s="1127"/>
      <c r="F19" s="1127"/>
      <c r="G19" s="1127"/>
      <c r="H19" s="1127"/>
      <c r="I19" s="1127"/>
      <c r="J19" s="1127"/>
      <c r="K19" s="1127"/>
      <c r="L19" s="1127"/>
      <c r="M19" s="1127"/>
      <c r="N19" s="1127"/>
      <c r="O19" s="1127"/>
      <c r="P19" s="1128"/>
      <c r="Q19" s="1132"/>
      <c r="R19" s="1133"/>
      <c r="S19" s="1133"/>
      <c r="T19" s="1133"/>
      <c r="U19" s="1133"/>
      <c r="V19" s="1133"/>
      <c r="W19" s="1133"/>
      <c r="X19" s="1133"/>
      <c r="Y19" s="1133"/>
      <c r="Z19" s="1133"/>
      <c r="AA19" s="1133"/>
      <c r="AB19" s="1133"/>
      <c r="AC19" s="1133"/>
      <c r="AD19" s="1133"/>
      <c r="AE19" s="1134"/>
      <c r="AF19" s="1108"/>
      <c r="AG19" s="1109"/>
      <c r="AH19" s="1109"/>
      <c r="AI19" s="1109"/>
      <c r="AJ19" s="1110"/>
      <c r="AK19" s="1175"/>
      <c r="AL19" s="1176"/>
      <c r="AM19" s="1176"/>
      <c r="AN19" s="1176"/>
      <c r="AO19" s="1176"/>
      <c r="AP19" s="1176"/>
      <c r="AQ19" s="1176"/>
      <c r="AR19" s="1176"/>
      <c r="AS19" s="1176"/>
      <c r="AT19" s="1176"/>
      <c r="AU19" s="1173"/>
      <c r="AV19" s="1173"/>
      <c r="AW19" s="1173"/>
      <c r="AX19" s="1173"/>
      <c r="AY19" s="1174"/>
      <c r="AZ19" s="252"/>
      <c r="BA19" s="252"/>
      <c r="BB19" s="252"/>
      <c r="BC19" s="252"/>
      <c r="BD19" s="252"/>
      <c r="BE19" s="253"/>
      <c r="BF19" s="253"/>
      <c r="BG19" s="253"/>
      <c r="BH19" s="253"/>
      <c r="BI19" s="253"/>
      <c r="BJ19" s="253"/>
      <c r="BK19" s="253"/>
      <c r="BL19" s="253"/>
      <c r="BM19" s="253"/>
      <c r="BN19" s="253"/>
      <c r="BO19" s="253"/>
      <c r="BP19" s="253"/>
      <c r="BQ19" s="262">
        <v>13</v>
      </c>
      <c r="BR19" s="263"/>
      <c r="BS19" s="1103"/>
      <c r="BT19" s="1104"/>
      <c r="BU19" s="1104"/>
      <c r="BV19" s="1104"/>
      <c r="BW19" s="1104"/>
      <c r="BX19" s="1104"/>
      <c r="BY19" s="1104"/>
      <c r="BZ19" s="1104"/>
      <c r="CA19" s="1104"/>
      <c r="CB19" s="1104"/>
      <c r="CC19" s="1104"/>
      <c r="CD19" s="1104"/>
      <c r="CE19" s="1104"/>
      <c r="CF19" s="1104"/>
      <c r="CG19" s="1105"/>
      <c r="CH19" s="1078"/>
      <c r="CI19" s="1079"/>
      <c r="CJ19" s="1079"/>
      <c r="CK19" s="1079"/>
      <c r="CL19" s="1080"/>
      <c r="CM19" s="1078"/>
      <c r="CN19" s="1079"/>
      <c r="CO19" s="1079"/>
      <c r="CP19" s="1079"/>
      <c r="CQ19" s="1080"/>
      <c r="CR19" s="1078"/>
      <c r="CS19" s="1079"/>
      <c r="CT19" s="1079"/>
      <c r="CU19" s="1079"/>
      <c r="CV19" s="1080"/>
      <c r="CW19" s="1078"/>
      <c r="CX19" s="1079"/>
      <c r="CY19" s="1079"/>
      <c r="CZ19" s="1079"/>
      <c r="DA19" s="1080"/>
      <c r="DB19" s="1078"/>
      <c r="DC19" s="1079"/>
      <c r="DD19" s="1079"/>
      <c r="DE19" s="1079"/>
      <c r="DF19" s="1080"/>
      <c r="DG19" s="1078"/>
      <c r="DH19" s="1079"/>
      <c r="DI19" s="1079"/>
      <c r="DJ19" s="1079"/>
      <c r="DK19" s="1080"/>
      <c r="DL19" s="1078"/>
      <c r="DM19" s="1079"/>
      <c r="DN19" s="1079"/>
      <c r="DO19" s="1079"/>
      <c r="DP19" s="1080"/>
      <c r="DQ19" s="1078"/>
      <c r="DR19" s="1079"/>
      <c r="DS19" s="1079"/>
      <c r="DT19" s="1079"/>
      <c r="DU19" s="1080"/>
      <c r="DV19" s="1081"/>
      <c r="DW19" s="1082"/>
      <c r="DX19" s="1082"/>
      <c r="DY19" s="1082"/>
      <c r="DZ19" s="1083"/>
      <c r="EA19" s="254"/>
    </row>
    <row r="20" spans="1:131" s="255" customFormat="1" ht="26.25" customHeight="1">
      <c r="A20" s="261">
        <v>14</v>
      </c>
      <c r="B20" s="1126"/>
      <c r="C20" s="1127"/>
      <c r="D20" s="1127"/>
      <c r="E20" s="1127"/>
      <c r="F20" s="1127"/>
      <c r="G20" s="1127"/>
      <c r="H20" s="1127"/>
      <c r="I20" s="1127"/>
      <c r="J20" s="1127"/>
      <c r="K20" s="1127"/>
      <c r="L20" s="1127"/>
      <c r="M20" s="1127"/>
      <c r="N20" s="1127"/>
      <c r="O20" s="1127"/>
      <c r="P20" s="1128"/>
      <c r="Q20" s="1132"/>
      <c r="R20" s="1133"/>
      <c r="S20" s="1133"/>
      <c r="T20" s="1133"/>
      <c r="U20" s="1133"/>
      <c r="V20" s="1133"/>
      <c r="W20" s="1133"/>
      <c r="X20" s="1133"/>
      <c r="Y20" s="1133"/>
      <c r="Z20" s="1133"/>
      <c r="AA20" s="1133"/>
      <c r="AB20" s="1133"/>
      <c r="AC20" s="1133"/>
      <c r="AD20" s="1133"/>
      <c r="AE20" s="1134"/>
      <c r="AF20" s="1108"/>
      <c r="AG20" s="1109"/>
      <c r="AH20" s="1109"/>
      <c r="AI20" s="1109"/>
      <c r="AJ20" s="1110"/>
      <c r="AK20" s="1175"/>
      <c r="AL20" s="1176"/>
      <c r="AM20" s="1176"/>
      <c r="AN20" s="1176"/>
      <c r="AO20" s="1176"/>
      <c r="AP20" s="1176"/>
      <c r="AQ20" s="1176"/>
      <c r="AR20" s="1176"/>
      <c r="AS20" s="1176"/>
      <c r="AT20" s="1176"/>
      <c r="AU20" s="1173"/>
      <c r="AV20" s="1173"/>
      <c r="AW20" s="1173"/>
      <c r="AX20" s="1173"/>
      <c r="AY20" s="1174"/>
      <c r="AZ20" s="252"/>
      <c r="BA20" s="252"/>
      <c r="BB20" s="252"/>
      <c r="BC20" s="252"/>
      <c r="BD20" s="252"/>
      <c r="BE20" s="253"/>
      <c r="BF20" s="253"/>
      <c r="BG20" s="253"/>
      <c r="BH20" s="253"/>
      <c r="BI20" s="253"/>
      <c r="BJ20" s="253"/>
      <c r="BK20" s="253"/>
      <c r="BL20" s="253"/>
      <c r="BM20" s="253"/>
      <c r="BN20" s="253"/>
      <c r="BO20" s="253"/>
      <c r="BP20" s="253"/>
      <c r="BQ20" s="262">
        <v>14</v>
      </c>
      <c r="BR20" s="263"/>
      <c r="BS20" s="1103"/>
      <c r="BT20" s="1104"/>
      <c r="BU20" s="1104"/>
      <c r="BV20" s="1104"/>
      <c r="BW20" s="1104"/>
      <c r="BX20" s="1104"/>
      <c r="BY20" s="1104"/>
      <c r="BZ20" s="1104"/>
      <c r="CA20" s="1104"/>
      <c r="CB20" s="1104"/>
      <c r="CC20" s="1104"/>
      <c r="CD20" s="1104"/>
      <c r="CE20" s="1104"/>
      <c r="CF20" s="1104"/>
      <c r="CG20" s="1105"/>
      <c r="CH20" s="1078"/>
      <c r="CI20" s="1079"/>
      <c r="CJ20" s="1079"/>
      <c r="CK20" s="1079"/>
      <c r="CL20" s="1080"/>
      <c r="CM20" s="1078"/>
      <c r="CN20" s="1079"/>
      <c r="CO20" s="1079"/>
      <c r="CP20" s="1079"/>
      <c r="CQ20" s="1080"/>
      <c r="CR20" s="1078"/>
      <c r="CS20" s="1079"/>
      <c r="CT20" s="1079"/>
      <c r="CU20" s="1079"/>
      <c r="CV20" s="1080"/>
      <c r="CW20" s="1078"/>
      <c r="CX20" s="1079"/>
      <c r="CY20" s="1079"/>
      <c r="CZ20" s="1079"/>
      <c r="DA20" s="1080"/>
      <c r="DB20" s="1078"/>
      <c r="DC20" s="1079"/>
      <c r="DD20" s="1079"/>
      <c r="DE20" s="1079"/>
      <c r="DF20" s="1080"/>
      <c r="DG20" s="1078"/>
      <c r="DH20" s="1079"/>
      <c r="DI20" s="1079"/>
      <c r="DJ20" s="1079"/>
      <c r="DK20" s="1080"/>
      <c r="DL20" s="1078"/>
      <c r="DM20" s="1079"/>
      <c r="DN20" s="1079"/>
      <c r="DO20" s="1079"/>
      <c r="DP20" s="1080"/>
      <c r="DQ20" s="1078"/>
      <c r="DR20" s="1079"/>
      <c r="DS20" s="1079"/>
      <c r="DT20" s="1079"/>
      <c r="DU20" s="1080"/>
      <c r="DV20" s="1081"/>
      <c r="DW20" s="1082"/>
      <c r="DX20" s="1082"/>
      <c r="DY20" s="1082"/>
      <c r="DZ20" s="1083"/>
      <c r="EA20" s="254"/>
    </row>
    <row r="21" spans="1:131" s="255" customFormat="1" ht="26.25" customHeight="1" thickBot="1">
      <c r="A21" s="261">
        <v>15</v>
      </c>
      <c r="B21" s="1126"/>
      <c r="C21" s="1127"/>
      <c r="D21" s="1127"/>
      <c r="E21" s="1127"/>
      <c r="F21" s="1127"/>
      <c r="G21" s="1127"/>
      <c r="H21" s="1127"/>
      <c r="I21" s="1127"/>
      <c r="J21" s="1127"/>
      <c r="K21" s="1127"/>
      <c r="L21" s="1127"/>
      <c r="M21" s="1127"/>
      <c r="N21" s="1127"/>
      <c r="O21" s="1127"/>
      <c r="P21" s="1128"/>
      <c r="Q21" s="1132"/>
      <c r="R21" s="1133"/>
      <c r="S21" s="1133"/>
      <c r="T21" s="1133"/>
      <c r="U21" s="1133"/>
      <c r="V21" s="1133"/>
      <c r="W21" s="1133"/>
      <c r="X21" s="1133"/>
      <c r="Y21" s="1133"/>
      <c r="Z21" s="1133"/>
      <c r="AA21" s="1133"/>
      <c r="AB21" s="1133"/>
      <c r="AC21" s="1133"/>
      <c r="AD21" s="1133"/>
      <c r="AE21" s="1134"/>
      <c r="AF21" s="1108"/>
      <c r="AG21" s="1109"/>
      <c r="AH21" s="1109"/>
      <c r="AI21" s="1109"/>
      <c r="AJ21" s="1110"/>
      <c r="AK21" s="1175"/>
      <c r="AL21" s="1176"/>
      <c r="AM21" s="1176"/>
      <c r="AN21" s="1176"/>
      <c r="AO21" s="1176"/>
      <c r="AP21" s="1176"/>
      <c r="AQ21" s="1176"/>
      <c r="AR21" s="1176"/>
      <c r="AS21" s="1176"/>
      <c r="AT21" s="1176"/>
      <c r="AU21" s="1173"/>
      <c r="AV21" s="1173"/>
      <c r="AW21" s="1173"/>
      <c r="AX21" s="1173"/>
      <c r="AY21" s="1174"/>
      <c r="AZ21" s="252"/>
      <c r="BA21" s="252"/>
      <c r="BB21" s="252"/>
      <c r="BC21" s="252"/>
      <c r="BD21" s="252"/>
      <c r="BE21" s="253"/>
      <c r="BF21" s="253"/>
      <c r="BG21" s="253"/>
      <c r="BH21" s="253"/>
      <c r="BI21" s="253"/>
      <c r="BJ21" s="253"/>
      <c r="BK21" s="253"/>
      <c r="BL21" s="253"/>
      <c r="BM21" s="253"/>
      <c r="BN21" s="253"/>
      <c r="BO21" s="253"/>
      <c r="BP21" s="253"/>
      <c r="BQ21" s="262">
        <v>15</v>
      </c>
      <c r="BR21" s="263"/>
      <c r="BS21" s="1103"/>
      <c r="BT21" s="1104"/>
      <c r="BU21" s="1104"/>
      <c r="BV21" s="1104"/>
      <c r="BW21" s="1104"/>
      <c r="BX21" s="1104"/>
      <c r="BY21" s="1104"/>
      <c r="BZ21" s="1104"/>
      <c r="CA21" s="1104"/>
      <c r="CB21" s="1104"/>
      <c r="CC21" s="1104"/>
      <c r="CD21" s="1104"/>
      <c r="CE21" s="1104"/>
      <c r="CF21" s="1104"/>
      <c r="CG21" s="1105"/>
      <c r="CH21" s="1078"/>
      <c r="CI21" s="1079"/>
      <c r="CJ21" s="1079"/>
      <c r="CK21" s="1079"/>
      <c r="CL21" s="1080"/>
      <c r="CM21" s="1078"/>
      <c r="CN21" s="1079"/>
      <c r="CO21" s="1079"/>
      <c r="CP21" s="1079"/>
      <c r="CQ21" s="1080"/>
      <c r="CR21" s="1078"/>
      <c r="CS21" s="1079"/>
      <c r="CT21" s="1079"/>
      <c r="CU21" s="1079"/>
      <c r="CV21" s="1080"/>
      <c r="CW21" s="1078"/>
      <c r="CX21" s="1079"/>
      <c r="CY21" s="1079"/>
      <c r="CZ21" s="1079"/>
      <c r="DA21" s="1080"/>
      <c r="DB21" s="1078"/>
      <c r="DC21" s="1079"/>
      <c r="DD21" s="1079"/>
      <c r="DE21" s="1079"/>
      <c r="DF21" s="1080"/>
      <c r="DG21" s="1078"/>
      <c r="DH21" s="1079"/>
      <c r="DI21" s="1079"/>
      <c r="DJ21" s="1079"/>
      <c r="DK21" s="1080"/>
      <c r="DL21" s="1078"/>
      <c r="DM21" s="1079"/>
      <c r="DN21" s="1079"/>
      <c r="DO21" s="1079"/>
      <c r="DP21" s="1080"/>
      <c r="DQ21" s="1078"/>
      <c r="DR21" s="1079"/>
      <c r="DS21" s="1079"/>
      <c r="DT21" s="1079"/>
      <c r="DU21" s="1080"/>
      <c r="DV21" s="1081"/>
      <c r="DW21" s="1082"/>
      <c r="DX21" s="1082"/>
      <c r="DY21" s="1082"/>
      <c r="DZ21" s="1083"/>
      <c r="EA21" s="254"/>
    </row>
    <row r="22" spans="1:131" s="255" customFormat="1" ht="26.25" customHeight="1">
      <c r="A22" s="261">
        <v>16</v>
      </c>
      <c r="B22" s="1126"/>
      <c r="C22" s="1127"/>
      <c r="D22" s="1127"/>
      <c r="E22" s="1127"/>
      <c r="F22" s="1127"/>
      <c r="G22" s="1127"/>
      <c r="H22" s="1127"/>
      <c r="I22" s="1127"/>
      <c r="J22" s="1127"/>
      <c r="K22" s="1127"/>
      <c r="L22" s="1127"/>
      <c r="M22" s="1127"/>
      <c r="N22" s="1127"/>
      <c r="O22" s="1127"/>
      <c r="P22" s="1128"/>
      <c r="Q22" s="1170"/>
      <c r="R22" s="1171"/>
      <c r="S22" s="1171"/>
      <c r="T22" s="1171"/>
      <c r="U22" s="1171"/>
      <c r="V22" s="1171"/>
      <c r="W22" s="1171"/>
      <c r="X22" s="1171"/>
      <c r="Y22" s="1171"/>
      <c r="Z22" s="1171"/>
      <c r="AA22" s="1171"/>
      <c r="AB22" s="1171"/>
      <c r="AC22" s="1171"/>
      <c r="AD22" s="1171"/>
      <c r="AE22" s="1172"/>
      <c r="AF22" s="1108"/>
      <c r="AG22" s="1109"/>
      <c r="AH22" s="1109"/>
      <c r="AI22" s="1109"/>
      <c r="AJ22" s="1110"/>
      <c r="AK22" s="1166"/>
      <c r="AL22" s="1167"/>
      <c r="AM22" s="1167"/>
      <c r="AN22" s="1167"/>
      <c r="AO22" s="1167"/>
      <c r="AP22" s="1167"/>
      <c r="AQ22" s="1167"/>
      <c r="AR22" s="1167"/>
      <c r="AS22" s="1167"/>
      <c r="AT22" s="1167"/>
      <c r="AU22" s="1168"/>
      <c r="AV22" s="1168"/>
      <c r="AW22" s="1168"/>
      <c r="AX22" s="1168"/>
      <c r="AY22" s="1169"/>
      <c r="AZ22" s="1124" t="s">
        <v>387</v>
      </c>
      <c r="BA22" s="1124"/>
      <c r="BB22" s="1124"/>
      <c r="BC22" s="1124"/>
      <c r="BD22" s="1125"/>
      <c r="BE22" s="253"/>
      <c r="BF22" s="253"/>
      <c r="BG22" s="253"/>
      <c r="BH22" s="253"/>
      <c r="BI22" s="253"/>
      <c r="BJ22" s="253"/>
      <c r="BK22" s="253"/>
      <c r="BL22" s="253"/>
      <c r="BM22" s="253"/>
      <c r="BN22" s="253"/>
      <c r="BO22" s="253"/>
      <c r="BP22" s="253"/>
      <c r="BQ22" s="262">
        <v>16</v>
      </c>
      <c r="BR22" s="263"/>
      <c r="BS22" s="1103"/>
      <c r="BT22" s="1104"/>
      <c r="BU22" s="1104"/>
      <c r="BV22" s="1104"/>
      <c r="BW22" s="1104"/>
      <c r="BX22" s="1104"/>
      <c r="BY22" s="1104"/>
      <c r="BZ22" s="1104"/>
      <c r="CA22" s="1104"/>
      <c r="CB22" s="1104"/>
      <c r="CC22" s="1104"/>
      <c r="CD22" s="1104"/>
      <c r="CE22" s="1104"/>
      <c r="CF22" s="1104"/>
      <c r="CG22" s="1105"/>
      <c r="CH22" s="1078"/>
      <c r="CI22" s="1079"/>
      <c r="CJ22" s="1079"/>
      <c r="CK22" s="1079"/>
      <c r="CL22" s="1080"/>
      <c r="CM22" s="1078"/>
      <c r="CN22" s="1079"/>
      <c r="CO22" s="1079"/>
      <c r="CP22" s="1079"/>
      <c r="CQ22" s="1080"/>
      <c r="CR22" s="1078"/>
      <c r="CS22" s="1079"/>
      <c r="CT22" s="1079"/>
      <c r="CU22" s="1079"/>
      <c r="CV22" s="1080"/>
      <c r="CW22" s="1078"/>
      <c r="CX22" s="1079"/>
      <c r="CY22" s="1079"/>
      <c r="CZ22" s="1079"/>
      <c r="DA22" s="1080"/>
      <c r="DB22" s="1078"/>
      <c r="DC22" s="1079"/>
      <c r="DD22" s="1079"/>
      <c r="DE22" s="1079"/>
      <c r="DF22" s="1080"/>
      <c r="DG22" s="1078"/>
      <c r="DH22" s="1079"/>
      <c r="DI22" s="1079"/>
      <c r="DJ22" s="1079"/>
      <c r="DK22" s="1080"/>
      <c r="DL22" s="1078"/>
      <c r="DM22" s="1079"/>
      <c r="DN22" s="1079"/>
      <c r="DO22" s="1079"/>
      <c r="DP22" s="1080"/>
      <c r="DQ22" s="1078"/>
      <c r="DR22" s="1079"/>
      <c r="DS22" s="1079"/>
      <c r="DT22" s="1079"/>
      <c r="DU22" s="1080"/>
      <c r="DV22" s="1081"/>
      <c r="DW22" s="1082"/>
      <c r="DX22" s="1082"/>
      <c r="DY22" s="1082"/>
      <c r="DZ22" s="1083"/>
      <c r="EA22" s="254"/>
    </row>
    <row r="23" spans="1:131" s="255" customFormat="1" ht="26.25" customHeight="1" thickBot="1">
      <c r="A23" s="264" t="s">
        <v>388</v>
      </c>
      <c r="B23" s="1033" t="s">
        <v>389</v>
      </c>
      <c r="C23" s="1034"/>
      <c r="D23" s="1034"/>
      <c r="E23" s="1034"/>
      <c r="F23" s="1034"/>
      <c r="G23" s="1034"/>
      <c r="H23" s="1034"/>
      <c r="I23" s="1034"/>
      <c r="J23" s="1034"/>
      <c r="K23" s="1034"/>
      <c r="L23" s="1034"/>
      <c r="M23" s="1034"/>
      <c r="N23" s="1034"/>
      <c r="O23" s="1034"/>
      <c r="P23" s="1035"/>
      <c r="Q23" s="1157">
        <v>3258</v>
      </c>
      <c r="R23" s="1158"/>
      <c r="S23" s="1158"/>
      <c r="T23" s="1158"/>
      <c r="U23" s="1158"/>
      <c r="V23" s="1158">
        <v>3102</v>
      </c>
      <c r="W23" s="1158"/>
      <c r="X23" s="1158"/>
      <c r="Y23" s="1158"/>
      <c r="Z23" s="1158"/>
      <c r="AA23" s="1158">
        <v>156</v>
      </c>
      <c r="AB23" s="1158"/>
      <c r="AC23" s="1158"/>
      <c r="AD23" s="1158"/>
      <c r="AE23" s="1159"/>
      <c r="AF23" s="1160">
        <v>126</v>
      </c>
      <c r="AG23" s="1158"/>
      <c r="AH23" s="1158"/>
      <c r="AI23" s="1158"/>
      <c r="AJ23" s="1161"/>
      <c r="AK23" s="1162"/>
      <c r="AL23" s="1163"/>
      <c r="AM23" s="1163"/>
      <c r="AN23" s="1163"/>
      <c r="AO23" s="1163"/>
      <c r="AP23" s="1158">
        <v>3602</v>
      </c>
      <c r="AQ23" s="1158"/>
      <c r="AR23" s="1158"/>
      <c r="AS23" s="1158"/>
      <c r="AT23" s="1158"/>
      <c r="AU23" s="1164"/>
      <c r="AV23" s="1164"/>
      <c r="AW23" s="1164"/>
      <c r="AX23" s="1164"/>
      <c r="AY23" s="1165"/>
      <c r="AZ23" s="1154" t="s">
        <v>390</v>
      </c>
      <c r="BA23" s="1155"/>
      <c r="BB23" s="1155"/>
      <c r="BC23" s="1155"/>
      <c r="BD23" s="1156"/>
      <c r="BE23" s="253"/>
      <c r="BF23" s="253"/>
      <c r="BG23" s="253"/>
      <c r="BH23" s="253"/>
      <c r="BI23" s="253"/>
      <c r="BJ23" s="253"/>
      <c r="BK23" s="253"/>
      <c r="BL23" s="253"/>
      <c r="BM23" s="253"/>
      <c r="BN23" s="253"/>
      <c r="BO23" s="253"/>
      <c r="BP23" s="253"/>
      <c r="BQ23" s="262">
        <v>17</v>
      </c>
      <c r="BR23" s="263"/>
      <c r="BS23" s="1103"/>
      <c r="BT23" s="1104"/>
      <c r="BU23" s="1104"/>
      <c r="BV23" s="1104"/>
      <c r="BW23" s="1104"/>
      <c r="BX23" s="1104"/>
      <c r="BY23" s="1104"/>
      <c r="BZ23" s="1104"/>
      <c r="CA23" s="1104"/>
      <c r="CB23" s="1104"/>
      <c r="CC23" s="1104"/>
      <c r="CD23" s="1104"/>
      <c r="CE23" s="1104"/>
      <c r="CF23" s="1104"/>
      <c r="CG23" s="1105"/>
      <c r="CH23" s="1078"/>
      <c r="CI23" s="1079"/>
      <c r="CJ23" s="1079"/>
      <c r="CK23" s="1079"/>
      <c r="CL23" s="1080"/>
      <c r="CM23" s="1078"/>
      <c r="CN23" s="1079"/>
      <c r="CO23" s="1079"/>
      <c r="CP23" s="1079"/>
      <c r="CQ23" s="1080"/>
      <c r="CR23" s="1078"/>
      <c r="CS23" s="1079"/>
      <c r="CT23" s="1079"/>
      <c r="CU23" s="1079"/>
      <c r="CV23" s="1080"/>
      <c r="CW23" s="1078"/>
      <c r="CX23" s="1079"/>
      <c r="CY23" s="1079"/>
      <c r="CZ23" s="1079"/>
      <c r="DA23" s="1080"/>
      <c r="DB23" s="1078"/>
      <c r="DC23" s="1079"/>
      <c r="DD23" s="1079"/>
      <c r="DE23" s="1079"/>
      <c r="DF23" s="1080"/>
      <c r="DG23" s="1078"/>
      <c r="DH23" s="1079"/>
      <c r="DI23" s="1079"/>
      <c r="DJ23" s="1079"/>
      <c r="DK23" s="1080"/>
      <c r="DL23" s="1078"/>
      <c r="DM23" s="1079"/>
      <c r="DN23" s="1079"/>
      <c r="DO23" s="1079"/>
      <c r="DP23" s="1080"/>
      <c r="DQ23" s="1078"/>
      <c r="DR23" s="1079"/>
      <c r="DS23" s="1079"/>
      <c r="DT23" s="1079"/>
      <c r="DU23" s="1080"/>
      <c r="DV23" s="1081"/>
      <c r="DW23" s="1082"/>
      <c r="DX23" s="1082"/>
      <c r="DY23" s="1082"/>
      <c r="DZ23" s="1083"/>
      <c r="EA23" s="254"/>
    </row>
    <row r="24" spans="1:131" s="255" customFormat="1" ht="26.25" customHeight="1">
      <c r="A24" s="1153" t="s">
        <v>391</v>
      </c>
      <c r="B24" s="1153"/>
      <c r="C24" s="1153"/>
      <c r="D24" s="1153"/>
      <c r="E24" s="1153"/>
      <c r="F24" s="1153"/>
      <c r="G24" s="1153"/>
      <c r="H24" s="1153"/>
      <c r="I24" s="1153"/>
      <c r="J24" s="1153"/>
      <c r="K24" s="1153"/>
      <c r="L24" s="1153"/>
      <c r="M24" s="1153"/>
      <c r="N24" s="1153"/>
      <c r="O24" s="1153"/>
      <c r="P24" s="1153"/>
      <c r="Q24" s="1153"/>
      <c r="R24" s="1153"/>
      <c r="S24" s="1153"/>
      <c r="T24" s="1153"/>
      <c r="U24" s="1153"/>
      <c r="V24" s="1153"/>
      <c r="W24" s="1153"/>
      <c r="X24" s="1153"/>
      <c r="Y24" s="1153"/>
      <c r="Z24" s="1153"/>
      <c r="AA24" s="1153"/>
      <c r="AB24" s="1153"/>
      <c r="AC24" s="1153"/>
      <c r="AD24" s="1153"/>
      <c r="AE24" s="1153"/>
      <c r="AF24" s="1153"/>
      <c r="AG24" s="1153"/>
      <c r="AH24" s="1153"/>
      <c r="AI24" s="1153"/>
      <c r="AJ24" s="1153"/>
      <c r="AK24" s="1153"/>
      <c r="AL24" s="1153"/>
      <c r="AM24" s="1153"/>
      <c r="AN24" s="1153"/>
      <c r="AO24" s="1153"/>
      <c r="AP24" s="1153"/>
      <c r="AQ24" s="1153"/>
      <c r="AR24" s="1153"/>
      <c r="AS24" s="1153"/>
      <c r="AT24" s="1153"/>
      <c r="AU24" s="1153"/>
      <c r="AV24" s="1153"/>
      <c r="AW24" s="1153"/>
      <c r="AX24" s="1153"/>
      <c r="AY24" s="1153"/>
      <c r="AZ24" s="252"/>
      <c r="BA24" s="252"/>
      <c r="BB24" s="252"/>
      <c r="BC24" s="252"/>
      <c r="BD24" s="252"/>
      <c r="BE24" s="253"/>
      <c r="BF24" s="253"/>
      <c r="BG24" s="253"/>
      <c r="BH24" s="253"/>
      <c r="BI24" s="253"/>
      <c r="BJ24" s="253"/>
      <c r="BK24" s="253"/>
      <c r="BL24" s="253"/>
      <c r="BM24" s="253"/>
      <c r="BN24" s="253"/>
      <c r="BO24" s="253"/>
      <c r="BP24" s="253"/>
      <c r="BQ24" s="262">
        <v>18</v>
      </c>
      <c r="BR24" s="263"/>
      <c r="BS24" s="1103"/>
      <c r="BT24" s="1104"/>
      <c r="BU24" s="1104"/>
      <c r="BV24" s="1104"/>
      <c r="BW24" s="1104"/>
      <c r="BX24" s="1104"/>
      <c r="BY24" s="1104"/>
      <c r="BZ24" s="1104"/>
      <c r="CA24" s="1104"/>
      <c r="CB24" s="1104"/>
      <c r="CC24" s="1104"/>
      <c r="CD24" s="1104"/>
      <c r="CE24" s="1104"/>
      <c r="CF24" s="1104"/>
      <c r="CG24" s="1105"/>
      <c r="CH24" s="1078"/>
      <c r="CI24" s="1079"/>
      <c r="CJ24" s="1079"/>
      <c r="CK24" s="1079"/>
      <c r="CL24" s="1080"/>
      <c r="CM24" s="1078"/>
      <c r="CN24" s="1079"/>
      <c r="CO24" s="1079"/>
      <c r="CP24" s="1079"/>
      <c r="CQ24" s="1080"/>
      <c r="CR24" s="1078"/>
      <c r="CS24" s="1079"/>
      <c r="CT24" s="1079"/>
      <c r="CU24" s="1079"/>
      <c r="CV24" s="1080"/>
      <c r="CW24" s="1078"/>
      <c r="CX24" s="1079"/>
      <c r="CY24" s="1079"/>
      <c r="CZ24" s="1079"/>
      <c r="DA24" s="1080"/>
      <c r="DB24" s="1078"/>
      <c r="DC24" s="1079"/>
      <c r="DD24" s="1079"/>
      <c r="DE24" s="1079"/>
      <c r="DF24" s="1080"/>
      <c r="DG24" s="1078"/>
      <c r="DH24" s="1079"/>
      <c r="DI24" s="1079"/>
      <c r="DJ24" s="1079"/>
      <c r="DK24" s="1080"/>
      <c r="DL24" s="1078"/>
      <c r="DM24" s="1079"/>
      <c r="DN24" s="1079"/>
      <c r="DO24" s="1079"/>
      <c r="DP24" s="1080"/>
      <c r="DQ24" s="1078"/>
      <c r="DR24" s="1079"/>
      <c r="DS24" s="1079"/>
      <c r="DT24" s="1079"/>
      <c r="DU24" s="1080"/>
      <c r="DV24" s="1081"/>
      <c r="DW24" s="1082"/>
      <c r="DX24" s="1082"/>
      <c r="DY24" s="1082"/>
      <c r="DZ24" s="1083"/>
      <c r="EA24" s="254"/>
    </row>
    <row r="25" spans="1:131" s="247" customFormat="1" ht="26.25" customHeight="1" thickBot="1">
      <c r="A25" s="1152" t="s">
        <v>392</v>
      </c>
      <c r="B25" s="1152"/>
      <c r="C25" s="1152"/>
      <c r="D25" s="1152"/>
      <c r="E25" s="1152"/>
      <c r="F25" s="1152"/>
      <c r="G25" s="1152"/>
      <c r="H25" s="1152"/>
      <c r="I25" s="1152"/>
      <c r="J25" s="1152"/>
      <c r="K25" s="1152"/>
      <c r="L25" s="1152"/>
      <c r="M25" s="1152"/>
      <c r="N25" s="1152"/>
      <c r="O25" s="1152"/>
      <c r="P25" s="1152"/>
      <c r="Q25" s="1152"/>
      <c r="R25" s="1152"/>
      <c r="S25" s="1152"/>
      <c r="T25" s="1152"/>
      <c r="U25" s="1152"/>
      <c r="V25" s="1152"/>
      <c r="W25" s="1152"/>
      <c r="X25" s="1152"/>
      <c r="Y25" s="1152"/>
      <c r="Z25" s="1152"/>
      <c r="AA25" s="1152"/>
      <c r="AB25" s="1152"/>
      <c r="AC25" s="1152"/>
      <c r="AD25" s="1152"/>
      <c r="AE25" s="1152"/>
      <c r="AF25" s="1152"/>
      <c r="AG25" s="1152"/>
      <c r="AH25" s="1152"/>
      <c r="AI25" s="1152"/>
      <c r="AJ25" s="1152"/>
      <c r="AK25" s="1152"/>
      <c r="AL25" s="1152"/>
      <c r="AM25" s="1152"/>
      <c r="AN25" s="1152"/>
      <c r="AO25" s="1152"/>
      <c r="AP25" s="1152"/>
      <c r="AQ25" s="1152"/>
      <c r="AR25" s="1152"/>
      <c r="AS25" s="1152"/>
      <c r="AT25" s="1152"/>
      <c r="AU25" s="1152"/>
      <c r="AV25" s="1152"/>
      <c r="AW25" s="1152"/>
      <c r="AX25" s="1152"/>
      <c r="AY25" s="1152"/>
      <c r="AZ25" s="1152"/>
      <c r="BA25" s="1152"/>
      <c r="BB25" s="1152"/>
      <c r="BC25" s="1152"/>
      <c r="BD25" s="1152"/>
      <c r="BE25" s="1152"/>
      <c r="BF25" s="1152"/>
      <c r="BG25" s="1152"/>
      <c r="BH25" s="1152"/>
      <c r="BI25" s="1152"/>
      <c r="BJ25" s="252"/>
      <c r="BK25" s="252"/>
      <c r="BL25" s="252"/>
      <c r="BM25" s="252"/>
      <c r="BN25" s="252"/>
      <c r="BO25" s="265"/>
      <c r="BP25" s="265"/>
      <c r="BQ25" s="262">
        <v>19</v>
      </c>
      <c r="BR25" s="263"/>
      <c r="BS25" s="1103"/>
      <c r="BT25" s="1104"/>
      <c r="BU25" s="1104"/>
      <c r="BV25" s="1104"/>
      <c r="BW25" s="1104"/>
      <c r="BX25" s="1104"/>
      <c r="BY25" s="1104"/>
      <c r="BZ25" s="1104"/>
      <c r="CA25" s="1104"/>
      <c r="CB25" s="1104"/>
      <c r="CC25" s="1104"/>
      <c r="CD25" s="1104"/>
      <c r="CE25" s="1104"/>
      <c r="CF25" s="1104"/>
      <c r="CG25" s="1105"/>
      <c r="CH25" s="1078"/>
      <c r="CI25" s="1079"/>
      <c r="CJ25" s="1079"/>
      <c r="CK25" s="1079"/>
      <c r="CL25" s="1080"/>
      <c r="CM25" s="1078"/>
      <c r="CN25" s="1079"/>
      <c r="CO25" s="1079"/>
      <c r="CP25" s="1079"/>
      <c r="CQ25" s="1080"/>
      <c r="CR25" s="1078"/>
      <c r="CS25" s="1079"/>
      <c r="CT25" s="1079"/>
      <c r="CU25" s="1079"/>
      <c r="CV25" s="1080"/>
      <c r="CW25" s="1078"/>
      <c r="CX25" s="1079"/>
      <c r="CY25" s="1079"/>
      <c r="CZ25" s="1079"/>
      <c r="DA25" s="1080"/>
      <c r="DB25" s="1078"/>
      <c r="DC25" s="1079"/>
      <c r="DD25" s="1079"/>
      <c r="DE25" s="1079"/>
      <c r="DF25" s="1080"/>
      <c r="DG25" s="1078"/>
      <c r="DH25" s="1079"/>
      <c r="DI25" s="1079"/>
      <c r="DJ25" s="1079"/>
      <c r="DK25" s="1080"/>
      <c r="DL25" s="1078"/>
      <c r="DM25" s="1079"/>
      <c r="DN25" s="1079"/>
      <c r="DO25" s="1079"/>
      <c r="DP25" s="1080"/>
      <c r="DQ25" s="1078"/>
      <c r="DR25" s="1079"/>
      <c r="DS25" s="1079"/>
      <c r="DT25" s="1079"/>
      <c r="DU25" s="1080"/>
      <c r="DV25" s="1081"/>
      <c r="DW25" s="1082"/>
      <c r="DX25" s="1082"/>
      <c r="DY25" s="1082"/>
      <c r="DZ25" s="1083"/>
      <c r="EA25" s="246"/>
    </row>
    <row r="26" spans="1:131" s="247" customFormat="1" ht="26.25" customHeight="1">
      <c r="A26" s="1084" t="s">
        <v>369</v>
      </c>
      <c r="B26" s="1085"/>
      <c r="C26" s="1085"/>
      <c r="D26" s="1085"/>
      <c r="E26" s="1085"/>
      <c r="F26" s="1085"/>
      <c r="G26" s="1085"/>
      <c r="H26" s="1085"/>
      <c r="I26" s="1085"/>
      <c r="J26" s="1085"/>
      <c r="K26" s="1085"/>
      <c r="L26" s="1085"/>
      <c r="M26" s="1085"/>
      <c r="N26" s="1085"/>
      <c r="O26" s="1085"/>
      <c r="P26" s="1086"/>
      <c r="Q26" s="1090" t="s">
        <v>393</v>
      </c>
      <c r="R26" s="1091"/>
      <c r="S26" s="1091"/>
      <c r="T26" s="1091"/>
      <c r="U26" s="1092"/>
      <c r="V26" s="1090" t="s">
        <v>394</v>
      </c>
      <c r="W26" s="1091"/>
      <c r="X26" s="1091"/>
      <c r="Y26" s="1091"/>
      <c r="Z26" s="1092"/>
      <c r="AA26" s="1090" t="s">
        <v>395</v>
      </c>
      <c r="AB26" s="1091"/>
      <c r="AC26" s="1091"/>
      <c r="AD26" s="1091"/>
      <c r="AE26" s="1091"/>
      <c r="AF26" s="1148" t="s">
        <v>396</v>
      </c>
      <c r="AG26" s="1097"/>
      <c r="AH26" s="1097"/>
      <c r="AI26" s="1097"/>
      <c r="AJ26" s="1149"/>
      <c r="AK26" s="1091" t="s">
        <v>397</v>
      </c>
      <c r="AL26" s="1091"/>
      <c r="AM26" s="1091"/>
      <c r="AN26" s="1091"/>
      <c r="AO26" s="1092"/>
      <c r="AP26" s="1090" t="s">
        <v>398</v>
      </c>
      <c r="AQ26" s="1091"/>
      <c r="AR26" s="1091"/>
      <c r="AS26" s="1091"/>
      <c r="AT26" s="1092"/>
      <c r="AU26" s="1090" t="s">
        <v>399</v>
      </c>
      <c r="AV26" s="1091"/>
      <c r="AW26" s="1091"/>
      <c r="AX26" s="1091"/>
      <c r="AY26" s="1092"/>
      <c r="AZ26" s="1090" t="s">
        <v>400</v>
      </c>
      <c r="BA26" s="1091"/>
      <c r="BB26" s="1091"/>
      <c r="BC26" s="1091"/>
      <c r="BD26" s="1092"/>
      <c r="BE26" s="1090" t="s">
        <v>376</v>
      </c>
      <c r="BF26" s="1091"/>
      <c r="BG26" s="1091"/>
      <c r="BH26" s="1091"/>
      <c r="BI26" s="1106"/>
      <c r="BJ26" s="252"/>
      <c r="BK26" s="252"/>
      <c r="BL26" s="252"/>
      <c r="BM26" s="252"/>
      <c r="BN26" s="252"/>
      <c r="BO26" s="265"/>
      <c r="BP26" s="265"/>
      <c r="BQ26" s="262">
        <v>20</v>
      </c>
      <c r="BR26" s="263"/>
      <c r="BS26" s="1103"/>
      <c r="BT26" s="1104"/>
      <c r="BU26" s="1104"/>
      <c r="BV26" s="1104"/>
      <c r="BW26" s="1104"/>
      <c r="BX26" s="1104"/>
      <c r="BY26" s="1104"/>
      <c r="BZ26" s="1104"/>
      <c r="CA26" s="1104"/>
      <c r="CB26" s="1104"/>
      <c r="CC26" s="1104"/>
      <c r="CD26" s="1104"/>
      <c r="CE26" s="1104"/>
      <c r="CF26" s="1104"/>
      <c r="CG26" s="1105"/>
      <c r="CH26" s="1078"/>
      <c r="CI26" s="1079"/>
      <c r="CJ26" s="1079"/>
      <c r="CK26" s="1079"/>
      <c r="CL26" s="1080"/>
      <c r="CM26" s="1078"/>
      <c r="CN26" s="1079"/>
      <c r="CO26" s="1079"/>
      <c r="CP26" s="1079"/>
      <c r="CQ26" s="1080"/>
      <c r="CR26" s="1078"/>
      <c r="CS26" s="1079"/>
      <c r="CT26" s="1079"/>
      <c r="CU26" s="1079"/>
      <c r="CV26" s="1080"/>
      <c r="CW26" s="1078"/>
      <c r="CX26" s="1079"/>
      <c r="CY26" s="1079"/>
      <c r="CZ26" s="1079"/>
      <c r="DA26" s="1080"/>
      <c r="DB26" s="1078"/>
      <c r="DC26" s="1079"/>
      <c r="DD26" s="1079"/>
      <c r="DE26" s="1079"/>
      <c r="DF26" s="1080"/>
      <c r="DG26" s="1078"/>
      <c r="DH26" s="1079"/>
      <c r="DI26" s="1079"/>
      <c r="DJ26" s="1079"/>
      <c r="DK26" s="1080"/>
      <c r="DL26" s="1078"/>
      <c r="DM26" s="1079"/>
      <c r="DN26" s="1079"/>
      <c r="DO26" s="1079"/>
      <c r="DP26" s="1080"/>
      <c r="DQ26" s="1078"/>
      <c r="DR26" s="1079"/>
      <c r="DS26" s="1079"/>
      <c r="DT26" s="1079"/>
      <c r="DU26" s="1080"/>
      <c r="DV26" s="1081"/>
      <c r="DW26" s="1082"/>
      <c r="DX26" s="1082"/>
      <c r="DY26" s="1082"/>
      <c r="DZ26" s="1083"/>
      <c r="EA26" s="246"/>
    </row>
    <row r="27" spans="1:131" s="247" customFormat="1" ht="26.25" customHeight="1" thickBot="1">
      <c r="A27" s="1087"/>
      <c r="B27" s="1088"/>
      <c r="C27" s="1088"/>
      <c r="D27" s="1088"/>
      <c r="E27" s="1088"/>
      <c r="F27" s="1088"/>
      <c r="G27" s="1088"/>
      <c r="H27" s="1088"/>
      <c r="I27" s="1088"/>
      <c r="J27" s="1088"/>
      <c r="K27" s="1088"/>
      <c r="L27" s="1088"/>
      <c r="M27" s="1088"/>
      <c r="N27" s="1088"/>
      <c r="O27" s="1088"/>
      <c r="P27" s="1089"/>
      <c r="Q27" s="1093"/>
      <c r="R27" s="1094"/>
      <c r="S27" s="1094"/>
      <c r="T27" s="1094"/>
      <c r="U27" s="1095"/>
      <c r="V27" s="1093"/>
      <c r="W27" s="1094"/>
      <c r="X27" s="1094"/>
      <c r="Y27" s="1094"/>
      <c r="Z27" s="1095"/>
      <c r="AA27" s="1093"/>
      <c r="AB27" s="1094"/>
      <c r="AC27" s="1094"/>
      <c r="AD27" s="1094"/>
      <c r="AE27" s="1094"/>
      <c r="AF27" s="1150"/>
      <c r="AG27" s="1100"/>
      <c r="AH27" s="1100"/>
      <c r="AI27" s="1100"/>
      <c r="AJ27" s="1151"/>
      <c r="AK27" s="1094"/>
      <c r="AL27" s="1094"/>
      <c r="AM27" s="1094"/>
      <c r="AN27" s="1094"/>
      <c r="AO27" s="1095"/>
      <c r="AP27" s="1093"/>
      <c r="AQ27" s="1094"/>
      <c r="AR27" s="1094"/>
      <c r="AS27" s="1094"/>
      <c r="AT27" s="1095"/>
      <c r="AU27" s="1093"/>
      <c r="AV27" s="1094"/>
      <c r="AW27" s="1094"/>
      <c r="AX27" s="1094"/>
      <c r="AY27" s="1095"/>
      <c r="AZ27" s="1093"/>
      <c r="BA27" s="1094"/>
      <c r="BB27" s="1094"/>
      <c r="BC27" s="1094"/>
      <c r="BD27" s="1095"/>
      <c r="BE27" s="1093"/>
      <c r="BF27" s="1094"/>
      <c r="BG27" s="1094"/>
      <c r="BH27" s="1094"/>
      <c r="BI27" s="1107"/>
      <c r="BJ27" s="252"/>
      <c r="BK27" s="252"/>
      <c r="BL27" s="252"/>
      <c r="BM27" s="252"/>
      <c r="BN27" s="252"/>
      <c r="BO27" s="265"/>
      <c r="BP27" s="265"/>
      <c r="BQ27" s="262">
        <v>21</v>
      </c>
      <c r="BR27" s="263"/>
      <c r="BS27" s="1103"/>
      <c r="BT27" s="1104"/>
      <c r="BU27" s="1104"/>
      <c r="BV27" s="1104"/>
      <c r="BW27" s="1104"/>
      <c r="BX27" s="1104"/>
      <c r="BY27" s="1104"/>
      <c r="BZ27" s="1104"/>
      <c r="CA27" s="1104"/>
      <c r="CB27" s="1104"/>
      <c r="CC27" s="1104"/>
      <c r="CD27" s="1104"/>
      <c r="CE27" s="1104"/>
      <c r="CF27" s="1104"/>
      <c r="CG27" s="1105"/>
      <c r="CH27" s="1078"/>
      <c r="CI27" s="1079"/>
      <c r="CJ27" s="1079"/>
      <c r="CK27" s="1079"/>
      <c r="CL27" s="1080"/>
      <c r="CM27" s="1078"/>
      <c r="CN27" s="1079"/>
      <c r="CO27" s="1079"/>
      <c r="CP27" s="1079"/>
      <c r="CQ27" s="1080"/>
      <c r="CR27" s="1078"/>
      <c r="CS27" s="1079"/>
      <c r="CT27" s="1079"/>
      <c r="CU27" s="1079"/>
      <c r="CV27" s="1080"/>
      <c r="CW27" s="1078"/>
      <c r="CX27" s="1079"/>
      <c r="CY27" s="1079"/>
      <c r="CZ27" s="1079"/>
      <c r="DA27" s="1080"/>
      <c r="DB27" s="1078"/>
      <c r="DC27" s="1079"/>
      <c r="DD27" s="1079"/>
      <c r="DE27" s="1079"/>
      <c r="DF27" s="1080"/>
      <c r="DG27" s="1078"/>
      <c r="DH27" s="1079"/>
      <c r="DI27" s="1079"/>
      <c r="DJ27" s="1079"/>
      <c r="DK27" s="1080"/>
      <c r="DL27" s="1078"/>
      <c r="DM27" s="1079"/>
      <c r="DN27" s="1079"/>
      <c r="DO27" s="1079"/>
      <c r="DP27" s="1080"/>
      <c r="DQ27" s="1078"/>
      <c r="DR27" s="1079"/>
      <c r="DS27" s="1079"/>
      <c r="DT27" s="1079"/>
      <c r="DU27" s="1080"/>
      <c r="DV27" s="1081"/>
      <c r="DW27" s="1082"/>
      <c r="DX27" s="1082"/>
      <c r="DY27" s="1082"/>
      <c r="DZ27" s="1083"/>
      <c r="EA27" s="246"/>
    </row>
    <row r="28" spans="1:131" s="247" customFormat="1" ht="26.25" customHeight="1" thickTop="1">
      <c r="A28" s="266">
        <v>1</v>
      </c>
      <c r="B28" s="1139" t="s">
        <v>401</v>
      </c>
      <c r="C28" s="1140"/>
      <c r="D28" s="1140"/>
      <c r="E28" s="1140"/>
      <c r="F28" s="1140"/>
      <c r="G28" s="1140"/>
      <c r="H28" s="1140"/>
      <c r="I28" s="1140"/>
      <c r="J28" s="1140"/>
      <c r="K28" s="1140"/>
      <c r="L28" s="1140"/>
      <c r="M28" s="1140"/>
      <c r="N28" s="1140"/>
      <c r="O28" s="1140"/>
      <c r="P28" s="1141"/>
      <c r="Q28" s="1142">
        <v>752</v>
      </c>
      <c r="R28" s="1143"/>
      <c r="S28" s="1143"/>
      <c r="T28" s="1143"/>
      <c r="U28" s="1143"/>
      <c r="V28" s="1143">
        <v>702</v>
      </c>
      <c r="W28" s="1143"/>
      <c r="X28" s="1143"/>
      <c r="Y28" s="1143"/>
      <c r="Z28" s="1143"/>
      <c r="AA28" s="1143">
        <v>50</v>
      </c>
      <c r="AB28" s="1143"/>
      <c r="AC28" s="1143"/>
      <c r="AD28" s="1143"/>
      <c r="AE28" s="1144"/>
      <c r="AF28" s="1145">
        <v>50</v>
      </c>
      <c r="AG28" s="1143"/>
      <c r="AH28" s="1143"/>
      <c r="AI28" s="1143"/>
      <c r="AJ28" s="1146"/>
      <c r="AK28" s="1147">
        <v>50</v>
      </c>
      <c r="AL28" s="1135"/>
      <c r="AM28" s="1135"/>
      <c r="AN28" s="1135"/>
      <c r="AO28" s="1135"/>
      <c r="AP28" s="1135" t="s">
        <v>595</v>
      </c>
      <c r="AQ28" s="1135"/>
      <c r="AR28" s="1135"/>
      <c r="AS28" s="1135"/>
      <c r="AT28" s="1135"/>
      <c r="AU28" s="1135" t="s">
        <v>595</v>
      </c>
      <c r="AV28" s="1135"/>
      <c r="AW28" s="1135"/>
      <c r="AX28" s="1135"/>
      <c r="AY28" s="1135"/>
      <c r="AZ28" s="1136" t="s">
        <v>595</v>
      </c>
      <c r="BA28" s="1136"/>
      <c r="BB28" s="1136"/>
      <c r="BC28" s="1136"/>
      <c r="BD28" s="1136"/>
      <c r="BE28" s="1137"/>
      <c r="BF28" s="1137"/>
      <c r="BG28" s="1137"/>
      <c r="BH28" s="1137"/>
      <c r="BI28" s="1138"/>
      <c r="BJ28" s="252"/>
      <c r="BK28" s="252"/>
      <c r="BL28" s="252"/>
      <c r="BM28" s="252"/>
      <c r="BN28" s="252"/>
      <c r="BO28" s="265"/>
      <c r="BP28" s="265"/>
      <c r="BQ28" s="262">
        <v>22</v>
      </c>
      <c r="BR28" s="263"/>
      <c r="BS28" s="1103"/>
      <c r="BT28" s="1104"/>
      <c r="BU28" s="1104"/>
      <c r="BV28" s="1104"/>
      <c r="BW28" s="1104"/>
      <c r="BX28" s="1104"/>
      <c r="BY28" s="1104"/>
      <c r="BZ28" s="1104"/>
      <c r="CA28" s="1104"/>
      <c r="CB28" s="1104"/>
      <c r="CC28" s="1104"/>
      <c r="CD28" s="1104"/>
      <c r="CE28" s="1104"/>
      <c r="CF28" s="1104"/>
      <c r="CG28" s="1105"/>
      <c r="CH28" s="1078"/>
      <c r="CI28" s="1079"/>
      <c r="CJ28" s="1079"/>
      <c r="CK28" s="1079"/>
      <c r="CL28" s="1080"/>
      <c r="CM28" s="1078"/>
      <c r="CN28" s="1079"/>
      <c r="CO28" s="1079"/>
      <c r="CP28" s="1079"/>
      <c r="CQ28" s="1080"/>
      <c r="CR28" s="1078"/>
      <c r="CS28" s="1079"/>
      <c r="CT28" s="1079"/>
      <c r="CU28" s="1079"/>
      <c r="CV28" s="1080"/>
      <c r="CW28" s="1078"/>
      <c r="CX28" s="1079"/>
      <c r="CY28" s="1079"/>
      <c r="CZ28" s="1079"/>
      <c r="DA28" s="1080"/>
      <c r="DB28" s="1078"/>
      <c r="DC28" s="1079"/>
      <c r="DD28" s="1079"/>
      <c r="DE28" s="1079"/>
      <c r="DF28" s="1080"/>
      <c r="DG28" s="1078"/>
      <c r="DH28" s="1079"/>
      <c r="DI28" s="1079"/>
      <c r="DJ28" s="1079"/>
      <c r="DK28" s="1080"/>
      <c r="DL28" s="1078"/>
      <c r="DM28" s="1079"/>
      <c r="DN28" s="1079"/>
      <c r="DO28" s="1079"/>
      <c r="DP28" s="1080"/>
      <c r="DQ28" s="1078"/>
      <c r="DR28" s="1079"/>
      <c r="DS28" s="1079"/>
      <c r="DT28" s="1079"/>
      <c r="DU28" s="1080"/>
      <c r="DV28" s="1081"/>
      <c r="DW28" s="1082"/>
      <c r="DX28" s="1082"/>
      <c r="DY28" s="1082"/>
      <c r="DZ28" s="1083"/>
      <c r="EA28" s="246"/>
    </row>
    <row r="29" spans="1:131" s="247" customFormat="1" ht="26.25" customHeight="1">
      <c r="A29" s="266">
        <v>2</v>
      </c>
      <c r="B29" s="1126" t="s">
        <v>402</v>
      </c>
      <c r="C29" s="1127"/>
      <c r="D29" s="1127"/>
      <c r="E29" s="1127"/>
      <c r="F29" s="1127"/>
      <c r="G29" s="1127"/>
      <c r="H29" s="1127"/>
      <c r="I29" s="1127"/>
      <c r="J29" s="1127"/>
      <c r="K29" s="1127"/>
      <c r="L29" s="1127"/>
      <c r="M29" s="1127"/>
      <c r="N29" s="1127"/>
      <c r="O29" s="1127"/>
      <c r="P29" s="1128"/>
      <c r="Q29" s="1132">
        <v>99</v>
      </c>
      <c r="R29" s="1133"/>
      <c r="S29" s="1133"/>
      <c r="T29" s="1133"/>
      <c r="U29" s="1133"/>
      <c r="V29" s="1133">
        <v>97</v>
      </c>
      <c r="W29" s="1133"/>
      <c r="X29" s="1133"/>
      <c r="Y29" s="1133"/>
      <c r="Z29" s="1133"/>
      <c r="AA29" s="1133">
        <v>2</v>
      </c>
      <c r="AB29" s="1133"/>
      <c r="AC29" s="1133"/>
      <c r="AD29" s="1133"/>
      <c r="AE29" s="1134"/>
      <c r="AF29" s="1108">
        <v>2</v>
      </c>
      <c r="AG29" s="1109"/>
      <c r="AH29" s="1109"/>
      <c r="AI29" s="1109"/>
      <c r="AJ29" s="1110"/>
      <c r="AK29" s="1069">
        <v>20</v>
      </c>
      <c r="AL29" s="1060"/>
      <c r="AM29" s="1060"/>
      <c r="AN29" s="1060"/>
      <c r="AO29" s="1060"/>
      <c r="AP29" s="1060" t="s">
        <v>597</v>
      </c>
      <c r="AQ29" s="1060"/>
      <c r="AR29" s="1060"/>
      <c r="AS29" s="1060"/>
      <c r="AT29" s="1060"/>
      <c r="AU29" s="1060" t="s">
        <v>597</v>
      </c>
      <c r="AV29" s="1060"/>
      <c r="AW29" s="1060"/>
      <c r="AX29" s="1060"/>
      <c r="AY29" s="1060"/>
      <c r="AZ29" s="1131" t="s">
        <v>594</v>
      </c>
      <c r="BA29" s="1131"/>
      <c r="BB29" s="1131"/>
      <c r="BC29" s="1131"/>
      <c r="BD29" s="1131"/>
      <c r="BE29" s="1121"/>
      <c r="BF29" s="1121"/>
      <c r="BG29" s="1121"/>
      <c r="BH29" s="1121"/>
      <c r="BI29" s="1122"/>
      <c r="BJ29" s="252"/>
      <c r="BK29" s="252"/>
      <c r="BL29" s="252"/>
      <c r="BM29" s="252"/>
      <c r="BN29" s="252"/>
      <c r="BO29" s="265"/>
      <c r="BP29" s="265"/>
      <c r="BQ29" s="262">
        <v>23</v>
      </c>
      <c r="BR29" s="263"/>
      <c r="BS29" s="1103"/>
      <c r="BT29" s="1104"/>
      <c r="BU29" s="1104"/>
      <c r="BV29" s="1104"/>
      <c r="BW29" s="1104"/>
      <c r="BX29" s="1104"/>
      <c r="BY29" s="1104"/>
      <c r="BZ29" s="1104"/>
      <c r="CA29" s="1104"/>
      <c r="CB29" s="1104"/>
      <c r="CC29" s="1104"/>
      <c r="CD29" s="1104"/>
      <c r="CE29" s="1104"/>
      <c r="CF29" s="1104"/>
      <c r="CG29" s="1105"/>
      <c r="CH29" s="1078"/>
      <c r="CI29" s="1079"/>
      <c r="CJ29" s="1079"/>
      <c r="CK29" s="1079"/>
      <c r="CL29" s="1080"/>
      <c r="CM29" s="1078"/>
      <c r="CN29" s="1079"/>
      <c r="CO29" s="1079"/>
      <c r="CP29" s="1079"/>
      <c r="CQ29" s="1080"/>
      <c r="CR29" s="1078"/>
      <c r="CS29" s="1079"/>
      <c r="CT29" s="1079"/>
      <c r="CU29" s="1079"/>
      <c r="CV29" s="1080"/>
      <c r="CW29" s="1078"/>
      <c r="CX29" s="1079"/>
      <c r="CY29" s="1079"/>
      <c r="CZ29" s="1079"/>
      <c r="DA29" s="1080"/>
      <c r="DB29" s="1078"/>
      <c r="DC29" s="1079"/>
      <c r="DD29" s="1079"/>
      <c r="DE29" s="1079"/>
      <c r="DF29" s="1080"/>
      <c r="DG29" s="1078"/>
      <c r="DH29" s="1079"/>
      <c r="DI29" s="1079"/>
      <c r="DJ29" s="1079"/>
      <c r="DK29" s="1080"/>
      <c r="DL29" s="1078"/>
      <c r="DM29" s="1079"/>
      <c r="DN29" s="1079"/>
      <c r="DO29" s="1079"/>
      <c r="DP29" s="1080"/>
      <c r="DQ29" s="1078"/>
      <c r="DR29" s="1079"/>
      <c r="DS29" s="1079"/>
      <c r="DT29" s="1079"/>
      <c r="DU29" s="1080"/>
      <c r="DV29" s="1081"/>
      <c r="DW29" s="1082"/>
      <c r="DX29" s="1082"/>
      <c r="DY29" s="1082"/>
      <c r="DZ29" s="1083"/>
      <c r="EA29" s="246"/>
    </row>
    <row r="30" spans="1:131" s="247" customFormat="1" ht="26.25" customHeight="1">
      <c r="A30" s="266">
        <v>3</v>
      </c>
      <c r="B30" s="1126" t="s">
        <v>403</v>
      </c>
      <c r="C30" s="1127"/>
      <c r="D30" s="1127"/>
      <c r="E30" s="1127"/>
      <c r="F30" s="1127"/>
      <c r="G30" s="1127"/>
      <c r="H30" s="1127"/>
      <c r="I30" s="1127"/>
      <c r="J30" s="1127"/>
      <c r="K30" s="1127"/>
      <c r="L30" s="1127"/>
      <c r="M30" s="1127"/>
      <c r="N30" s="1127"/>
      <c r="O30" s="1127"/>
      <c r="P30" s="1128"/>
      <c r="Q30" s="1132">
        <v>628</v>
      </c>
      <c r="R30" s="1133"/>
      <c r="S30" s="1133"/>
      <c r="T30" s="1133"/>
      <c r="U30" s="1133"/>
      <c r="V30" s="1133">
        <v>619</v>
      </c>
      <c r="W30" s="1133"/>
      <c r="X30" s="1133"/>
      <c r="Y30" s="1133"/>
      <c r="Z30" s="1133"/>
      <c r="AA30" s="1133">
        <v>9</v>
      </c>
      <c r="AB30" s="1133"/>
      <c r="AC30" s="1133"/>
      <c r="AD30" s="1133"/>
      <c r="AE30" s="1134"/>
      <c r="AF30" s="1108">
        <v>9</v>
      </c>
      <c r="AG30" s="1109"/>
      <c r="AH30" s="1109"/>
      <c r="AI30" s="1109"/>
      <c r="AJ30" s="1110"/>
      <c r="AK30" s="1069">
        <v>94</v>
      </c>
      <c r="AL30" s="1060"/>
      <c r="AM30" s="1060"/>
      <c r="AN30" s="1060"/>
      <c r="AO30" s="1060"/>
      <c r="AP30" s="1060" t="s">
        <v>595</v>
      </c>
      <c r="AQ30" s="1060"/>
      <c r="AR30" s="1060"/>
      <c r="AS30" s="1060"/>
      <c r="AT30" s="1060"/>
      <c r="AU30" s="1060" t="s">
        <v>598</v>
      </c>
      <c r="AV30" s="1060"/>
      <c r="AW30" s="1060"/>
      <c r="AX30" s="1060"/>
      <c r="AY30" s="1060"/>
      <c r="AZ30" s="1131" t="s">
        <v>596</v>
      </c>
      <c r="BA30" s="1131"/>
      <c r="BB30" s="1131"/>
      <c r="BC30" s="1131"/>
      <c r="BD30" s="1131"/>
      <c r="BE30" s="1121"/>
      <c r="BF30" s="1121"/>
      <c r="BG30" s="1121"/>
      <c r="BH30" s="1121"/>
      <c r="BI30" s="1122"/>
      <c r="BJ30" s="252"/>
      <c r="BK30" s="252"/>
      <c r="BL30" s="252"/>
      <c r="BM30" s="252"/>
      <c r="BN30" s="252"/>
      <c r="BO30" s="265"/>
      <c r="BP30" s="265"/>
      <c r="BQ30" s="262">
        <v>24</v>
      </c>
      <c r="BR30" s="263"/>
      <c r="BS30" s="1103"/>
      <c r="BT30" s="1104"/>
      <c r="BU30" s="1104"/>
      <c r="BV30" s="1104"/>
      <c r="BW30" s="1104"/>
      <c r="BX30" s="1104"/>
      <c r="BY30" s="1104"/>
      <c r="BZ30" s="1104"/>
      <c r="CA30" s="1104"/>
      <c r="CB30" s="1104"/>
      <c r="CC30" s="1104"/>
      <c r="CD30" s="1104"/>
      <c r="CE30" s="1104"/>
      <c r="CF30" s="1104"/>
      <c r="CG30" s="1105"/>
      <c r="CH30" s="1078"/>
      <c r="CI30" s="1079"/>
      <c r="CJ30" s="1079"/>
      <c r="CK30" s="1079"/>
      <c r="CL30" s="1080"/>
      <c r="CM30" s="1078"/>
      <c r="CN30" s="1079"/>
      <c r="CO30" s="1079"/>
      <c r="CP30" s="1079"/>
      <c r="CQ30" s="1080"/>
      <c r="CR30" s="1078"/>
      <c r="CS30" s="1079"/>
      <c r="CT30" s="1079"/>
      <c r="CU30" s="1079"/>
      <c r="CV30" s="1080"/>
      <c r="CW30" s="1078"/>
      <c r="CX30" s="1079"/>
      <c r="CY30" s="1079"/>
      <c r="CZ30" s="1079"/>
      <c r="DA30" s="1080"/>
      <c r="DB30" s="1078"/>
      <c r="DC30" s="1079"/>
      <c r="DD30" s="1079"/>
      <c r="DE30" s="1079"/>
      <c r="DF30" s="1080"/>
      <c r="DG30" s="1078"/>
      <c r="DH30" s="1079"/>
      <c r="DI30" s="1079"/>
      <c r="DJ30" s="1079"/>
      <c r="DK30" s="1080"/>
      <c r="DL30" s="1078"/>
      <c r="DM30" s="1079"/>
      <c r="DN30" s="1079"/>
      <c r="DO30" s="1079"/>
      <c r="DP30" s="1080"/>
      <c r="DQ30" s="1078"/>
      <c r="DR30" s="1079"/>
      <c r="DS30" s="1079"/>
      <c r="DT30" s="1079"/>
      <c r="DU30" s="1080"/>
      <c r="DV30" s="1081"/>
      <c r="DW30" s="1082"/>
      <c r="DX30" s="1082"/>
      <c r="DY30" s="1082"/>
      <c r="DZ30" s="1083"/>
      <c r="EA30" s="246"/>
    </row>
    <row r="31" spans="1:131" s="247" customFormat="1" ht="26.25" customHeight="1">
      <c r="A31" s="266">
        <v>4</v>
      </c>
      <c r="B31" s="1126" t="s">
        <v>404</v>
      </c>
      <c r="C31" s="1127"/>
      <c r="D31" s="1127"/>
      <c r="E31" s="1127"/>
      <c r="F31" s="1127"/>
      <c r="G31" s="1127"/>
      <c r="H31" s="1127"/>
      <c r="I31" s="1127"/>
      <c r="J31" s="1127"/>
      <c r="K31" s="1127"/>
      <c r="L31" s="1127"/>
      <c r="M31" s="1127"/>
      <c r="N31" s="1127"/>
      <c r="O31" s="1127"/>
      <c r="P31" s="1128"/>
      <c r="Q31" s="1132">
        <v>5</v>
      </c>
      <c r="R31" s="1133"/>
      <c r="S31" s="1133"/>
      <c r="T31" s="1133"/>
      <c r="U31" s="1133"/>
      <c r="V31" s="1133">
        <v>4</v>
      </c>
      <c r="W31" s="1133"/>
      <c r="X31" s="1133"/>
      <c r="Y31" s="1133"/>
      <c r="Z31" s="1133"/>
      <c r="AA31" s="1133">
        <v>0</v>
      </c>
      <c r="AB31" s="1133"/>
      <c r="AC31" s="1133"/>
      <c r="AD31" s="1133"/>
      <c r="AE31" s="1134"/>
      <c r="AF31" s="1108">
        <v>0</v>
      </c>
      <c r="AG31" s="1109"/>
      <c r="AH31" s="1109"/>
      <c r="AI31" s="1109"/>
      <c r="AJ31" s="1110"/>
      <c r="AK31" s="1069">
        <v>1</v>
      </c>
      <c r="AL31" s="1060"/>
      <c r="AM31" s="1060"/>
      <c r="AN31" s="1060"/>
      <c r="AO31" s="1060"/>
      <c r="AP31" s="1060" t="s">
        <v>595</v>
      </c>
      <c r="AQ31" s="1060"/>
      <c r="AR31" s="1060"/>
      <c r="AS31" s="1060"/>
      <c r="AT31" s="1060"/>
      <c r="AU31" s="1060" t="s">
        <v>595</v>
      </c>
      <c r="AV31" s="1060"/>
      <c r="AW31" s="1060"/>
      <c r="AX31" s="1060"/>
      <c r="AY31" s="1060"/>
      <c r="AZ31" s="1131" t="s">
        <v>594</v>
      </c>
      <c r="BA31" s="1131"/>
      <c r="BB31" s="1131"/>
      <c r="BC31" s="1131"/>
      <c r="BD31" s="1131"/>
      <c r="BE31" s="1121"/>
      <c r="BF31" s="1121"/>
      <c r="BG31" s="1121"/>
      <c r="BH31" s="1121"/>
      <c r="BI31" s="1122"/>
      <c r="BJ31" s="252"/>
      <c r="BK31" s="252"/>
      <c r="BL31" s="252"/>
      <c r="BM31" s="252"/>
      <c r="BN31" s="252"/>
      <c r="BO31" s="265"/>
      <c r="BP31" s="265"/>
      <c r="BQ31" s="262">
        <v>25</v>
      </c>
      <c r="BR31" s="263"/>
      <c r="BS31" s="1103"/>
      <c r="BT31" s="1104"/>
      <c r="BU31" s="1104"/>
      <c r="BV31" s="1104"/>
      <c r="BW31" s="1104"/>
      <c r="BX31" s="1104"/>
      <c r="BY31" s="1104"/>
      <c r="BZ31" s="1104"/>
      <c r="CA31" s="1104"/>
      <c r="CB31" s="1104"/>
      <c r="CC31" s="1104"/>
      <c r="CD31" s="1104"/>
      <c r="CE31" s="1104"/>
      <c r="CF31" s="1104"/>
      <c r="CG31" s="1105"/>
      <c r="CH31" s="1078"/>
      <c r="CI31" s="1079"/>
      <c r="CJ31" s="1079"/>
      <c r="CK31" s="1079"/>
      <c r="CL31" s="1080"/>
      <c r="CM31" s="1078"/>
      <c r="CN31" s="1079"/>
      <c r="CO31" s="1079"/>
      <c r="CP31" s="1079"/>
      <c r="CQ31" s="1080"/>
      <c r="CR31" s="1078"/>
      <c r="CS31" s="1079"/>
      <c r="CT31" s="1079"/>
      <c r="CU31" s="1079"/>
      <c r="CV31" s="1080"/>
      <c r="CW31" s="1078"/>
      <c r="CX31" s="1079"/>
      <c r="CY31" s="1079"/>
      <c r="CZ31" s="1079"/>
      <c r="DA31" s="1080"/>
      <c r="DB31" s="1078"/>
      <c r="DC31" s="1079"/>
      <c r="DD31" s="1079"/>
      <c r="DE31" s="1079"/>
      <c r="DF31" s="1080"/>
      <c r="DG31" s="1078"/>
      <c r="DH31" s="1079"/>
      <c r="DI31" s="1079"/>
      <c r="DJ31" s="1079"/>
      <c r="DK31" s="1080"/>
      <c r="DL31" s="1078"/>
      <c r="DM31" s="1079"/>
      <c r="DN31" s="1079"/>
      <c r="DO31" s="1079"/>
      <c r="DP31" s="1080"/>
      <c r="DQ31" s="1078"/>
      <c r="DR31" s="1079"/>
      <c r="DS31" s="1079"/>
      <c r="DT31" s="1079"/>
      <c r="DU31" s="1080"/>
      <c r="DV31" s="1081"/>
      <c r="DW31" s="1082"/>
      <c r="DX31" s="1082"/>
      <c r="DY31" s="1082"/>
      <c r="DZ31" s="1083"/>
      <c r="EA31" s="246"/>
    </row>
    <row r="32" spans="1:131" s="247" customFormat="1" ht="26.25" customHeight="1">
      <c r="A32" s="266">
        <v>5</v>
      </c>
      <c r="B32" s="1126" t="s">
        <v>405</v>
      </c>
      <c r="C32" s="1127"/>
      <c r="D32" s="1127"/>
      <c r="E32" s="1127"/>
      <c r="F32" s="1127"/>
      <c r="G32" s="1127"/>
      <c r="H32" s="1127"/>
      <c r="I32" s="1127"/>
      <c r="J32" s="1127"/>
      <c r="K32" s="1127"/>
      <c r="L32" s="1127"/>
      <c r="M32" s="1127"/>
      <c r="N32" s="1127"/>
      <c r="O32" s="1127"/>
      <c r="P32" s="1128"/>
      <c r="Q32" s="1132">
        <v>68</v>
      </c>
      <c r="R32" s="1133"/>
      <c r="S32" s="1133"/>
      <c r="T32" s="1133"/>
      <c r="U32" s="1133"/>
      <c r="V32" s="1133">
        <v>68</v>
      </c>
      <c r="W32" s="1133"/>
      <c r="X32" s="1133"/>
      <c r="Y32" s="1133"/>
      <c r="Z32" s="1133"/>
      <c r="AA32" s="1133">
        <v>0</v>
      </c>
      <c r="AB32" s="1133"/>
      <c r="AC32" s="1133"/>
      <c r="AD32" s="1133"/>
      <c r="AE32" s="1134"/>
      <c r="AF32" s="1108">
        <v>0</v>
      </c>
      <c r="AG32" s="1109"/>
      <c r="AH32" s="1109"/>
      <c r="AI32" s="1109"/>
      <c r="AJ32" s="1110"/>
      <c r="AK32" s="1069">
        <v>22</v>
      </c>
      <c r="AL32" s="1060"/>
      <c r="AM32" s="1060"/>
      <c r="AN32" s="1060"/>
      <c r="AO32" s="1060"/>
      <c r="AP32" s="1060" t="s">
        <v>595</v>
      </c>
      <c r="AQ32" s="1060"/>
      <c r="AR32" s="1060"/>
      <c r="AS32" s="1060"/>
      <c r="AT32" s="1060"/>
      <c r="AU32" s="1060" t="s">
        <v>595</v>
      </c>
      <c r="AV32" s="1060"/>
      <c r="AW32" s="1060"/>
      <c r="AX32" s="1060"/>
      <c r="AY32" s="1060"/>
      <c r="AZ32" s="1131" t="s">
        <v>595</v>
      </c>
      <c r="BA32" s="1131"/>
      <c r="BB32" s="1131"/>
      <c r="BC32" s="1131"/>
      <c r="BD32" s="1131"/>
      <c r="BE32" s="1121"/>
      <c r="BF32" s="1121"/>
      <c r="BG32" s="1121"/>
      <c r="BH32" s="1121"/>
      <c r="BI32" s="1122"/>
      <c r="BJ32" s="252"/>
      <c r="BK32" s="252"/>
      <c r="BL32" s="252"/>
      <c r="BM32" s="252"/>
      <c r="BN32" s="252"/>
      <c r="BO32" s="265"/>
      <c r="BP32" s="265"/>
      <c r="BQ32" s="262">
        <v>26</v>
      </c>
      <c r="BR32" s="263"/>
      <c r="BS32" s="1103"/>
      <c r="BT32" s="1104"/>
      <c r="BU32" s="1104"/>
      <c r="BV32" s="1104"/>
      <c r="BW32" s="1104"/>
      <c r="BX32" s="1104"/>
      <c r="BY32" s="1104"/>
      <c r="BZ32" s="1104"/>
      <c r="CA32" s="1104"/>
      <c r="CB32" s="1104"/>
      <c r="CC32" s="1104"/>
      <c r="CD32" s="1104"/>
      <c r="CE32" s="1104"/>
      <c r="CF32" s="1104"/>
      <c r="CG32" s="1105"/>
      <c r="CH32" s="1078"/>
      <c r="CI32" s="1079"/>
      <c r="CJ32" s="1079"/>
      <c r="CK32" s="1079"/>
      <c r="CL32" s="1080"/>
      <c r="CM32" s="1078"/>
      <c r="CN32" s="1079"/>
      <c r="CO32" s="1079"/>
      <c r="CP32" s="1079"/>
      <c r="CQ32" s="1080"/>
      <c r="CR32" s="1078"/>
      <c r="CS32" s="1079"/>
      <c r="CT32" s="1079"/>
      <c r="CU32" s="1079"/>
      <c r="CV32" s="1080"/>
      <c r="CW32" s="1078"/>
      <c r="CX32" s="1079"/>
      <c r="CY32" s="1079"/>
      <c r="CZ32" s="1079"/>
      <c r="DA32" s="1080"/>
      <c r="DB32" s="1078"/>
      <c r="DC32" s="1079"/>
      <c r="DD32" s="1079"/>
      <c r="DE32" s="1079"/>
      <c r="DF32" s="1080"/>
      <c r="DG32" s="1078"/>
      <c r="DH32" s="1079"/>
      <c r="DI32" s="1079"/>
      <c r="DJ32" s="1079"/>
      <c r="DK32" s="1080"/>
      <c r="DL32" s="1078"/>
      <c r="DM32" s="1079"/>
      <c r="DN32" s="1079"/>
      <c r="DO32" s="1079"/>
      <c r="DP32" s="1080"/>
      <c r="DQ32" s="1078"/>
      <c r="DR32" s="1079"/>
      <c r="DS32" s="1079"/>
      <c r="DT32" s="1079"/>
      <c r="DU32" s="1080"/>
      <c r="DV32" s="1081"/>
      <c r="DW32" s="1082"/>
      <c r="DX32" s="1082"/>
      <c r="DY32" s="1082"/>
      <c r="DZ32" s="1083"/>
      <c r="EA32" s="246"/>
    </row>
    <row r="33" spans="1:131" s="247" customFormat="1" ht="26.25" customHeight="1">
      <c r="A33" s="266">
        <v>6</v>
      </c>
      <c r="B33" s="1126" t="s">
        <v>406</v>
      </c>
      <c r="C33" s="1127"/>
      <c r="D33" s="1127"/>
      <c r="E33" s="1127"/>
      <c r="F33" s="1127"/>
      <c r="G33" s="1127"/>
      <c r="H33" s="1127"/>
      <c r="I33" s="1127"/>
      <c r="J33" s="1127"/>
      <c r="K33" s="1127"/>
      <c r="L33" s="1127"/>
      <c r="M33" s="1127"/>
      <c r="N33" s="1127"/>
      <c r="O33" s="1127"/>
      <c r="P33" s="1128"/>
      <c r="Q33" s="1132">
        <v>3</v>
      </c>
      <c r="R33" s="1133"/>
      <c r="S33" s="1133"/>
      <c r="T33" s="1133"/>
      <c r="U33" s="1133"/>
      <c r="V33" s="1133">
        <v>3</v>
      </c>
      <c r="W33" s="1133"/>
      <c r="X33" s="1133"/>
      <c r="Y33" s="1133"/>
      <c r="Z33" s="1133"/>
      <c r="AA33" s="1133" t="s">
        <v>593</v>
      </c>
      <c r="AB33" s="1133"/>
      <c r="AC33" s="1133"/>
      <c r="AD33" s="1133"/>
      <c r="AE33" s="1134"/>
      <c r="AF33" s="1108" t="s">
        <v>299</v>
      </c>
      <c r="AG33" s="1109"/>
      <c r="AH33" s="1109"/>
      <c r="AI33" s="1109"/>
      <c r="AJ33" s="1110"/>
      <c r="AK33" s="1069">
        <v>3</v>
      </c>
      <c r="AL33" s="1060"/>
      <c r="AM33" s="1060"/>
      <c r="AN33" s="1060"/>
      <c r="AO33" s="1060"/>
      <c r="AP33" s="1060" t="s">
        <v>594</v>
      </c>
      <c r="AQ33" s="1060"/>
      <c r="AR33" s="1060"/>
      <c r="AS33" s="1060"/>
      <c r="AT33" s="1060"/>
      <c r="AU33" s="1060" t="s">
        <v>595</v>
      </c>
      <c r="AV33" s="1060"/>
      <c r="AW33" s="1060"/>
      <c r="AX33" s="1060"/>
      <c r="AY33" s="1060"/>
      <c r="AZ33" s="1131" t="s">
        <v>595</v>
      </c>
      <c r="BA33" s="1131"/>
      <c r="BB33" s="1131"/>
      <c r="BC33" s="1131"/>
      <c r="BD33" s="1131"/>
      <c r="BE33" s="1121"/>
      <c r="BF33" s="1121"/>
      <c r="BG33" s="1121"/>
      <c r="BH33" s="1121"/>
      <c r="BI33" s="1122"/>
      <c r="BJ33" s="252"/>
      <c r="BK33" s="252"/>
      <c r="BL33" s="252"/>
      <c r="BM33" s="252"/>
      <c r="BN33" s="252"/>
      <c r="BO33" s="265"/>
      <c r="BP33" s="265"/>
      <c r="BQ33" s="262">
        <v>27</v>
      </c>
      <c r="BR33" s="263"/>
      <c r="BS33" s="1103"/>
      <c r="BT33" s="1104"/>
      <c r="BU33" s="1104"/>
      <c r="BV33" s="1104"/>
      <c r="BW33" s="1104"/>
      <c r="BX33" s="1104"/>
      <c r="BY33" s="1104"/>
      <c r="BZ33" s="1104"/>
      <c r="CA33" s="1104"/>
      <c r="CB33" s="1104"/>
      <c r="CC33" s="1104"/>
      <c r="CD33" s="1104"/>
      <c r="CE33" s="1104"/>
      <c r="CF33" s="1104"/>
      <c r="CG33" s="1105"/>
      <c r="CH33" s="1078"/>
      <c r="CI33" s="1079"/>
      <c r="CJ33" s="1079"/>
      <c r="CK33" s="1079"/>
      <c r="CL33" s="1080"/>
      <c r="CM33" s="1078"/>
      <c r="CN33" s="1079"/>
      <c r="CO33" s="1079"/>
      <c r="CP33" s="1079"/>
      <c r="CQ33" s="1080"/>
      <c r="CR33" s="1078"/>
      <c r="CS33" s="1079"/>
      <c r="CT33" s="1079"/>
      <c r="CU33" s="1079"/>
      <c r="CV33" s="1080"/>
      <c r="CW33" s="1078"/>
      <c r="CX33" s="1079"/>
      <c r="CY33" s="1079"/>
      <c r="CZ33" s="1079"/>
      <c r="DA33" s="1080"/>
      <c r="DB33" s="1078"/>
      <c r="DC33" s="1079"/>
      <c r="DD33" s="1079"/>
      <c r="DE33" s="1079"/>
      <c r="DF33" s="1080"/>
      <c r="DG33" s="1078"/>
      <c r="DH33" s="1079"/>
      <c r="DI33" s="1079"/>
      <c r="DJ33" s="1079"/>
      <c r="DK33" s="1080"/>
      <c r="DL33" s="1078"/>
      <c r="DM33" s="1079"/>
      <c r="DN33" s="1079"/>
      <c r="DO33" s="1079"/>
      <c r="DP33" s="1080"/>
      <c r="DQ33" s="1078"/>
      <c r="DR33" s="1079"/>
      <c r="DS33" s="1079"/>
      <c r="DT33" s="1079"/>
      <c r="DU33" s="1080"/>
      <c r="DV33" s="1081"/>
      <c r="DW33" s="1082"/>
      <c r="DX33" s="1082"/>
      <c r="DY33" s="1082"/>
      <c r="DZ33" s="1083"/>
      <c r="EA33" s="246"/>
    </row>
    <row r="34" spans="1:131" s="247" customFormat="1" ht="26.25" customHeight="1">
      <c r="A34" s="266">
        <v>7</v>
      </c>
      <c r="B34" s="1126" t="s">
        <v>407</v>
      </c>
      <c r="C34" s="1127"/>
      <c r="D34" s="1127"/>
      <c r="E34" s="1127"/>
      <c r="F34" s="1127"/>
      <c r="G34" s="1127"/>
      <c r="H34" s="1127"/>
      <c r="I34" s="1127"/>
      <c r="J34" s="1127"/>
      <c r="K34" s="1127"/>
      <c r="L34" s="1127"/>
      <c r="M34" s="1127"/>
      <c r="N34" s="1127"/>
      <c r="O34" s="1127"/>
      <c r="P34" s="1128"/>
      <c r="Q34" s="1132">
        <v>209</v>
      </c>
      <c r="R34" s="1133"/>
      <c r="S34" s="1133"/>
      <c r="T34" s="1133"/>
      <c r="U34" s="1133"/>
      <c r="V34" s="1133">
        <v>198</v>
      </c>
      <c r="W34" s="1133"/>
      <c r="X34" s="1133"/>
      <c r="Y34" s="1133"/>
      <c r="Z34" s="1133"/>
      <c r="AA34" s="1133">
        <v>11</v>
      </c>
      <c r="AB34" s="1133"/>
      <c r="AC34" s="1133"/>
      <c r="AD34" s="1133"/>
      <c r="AE34" s="1134"/>
      <c r="AF34" s="1108">
        <v>10</v>
      </c>
      <c r="AG34" s="1109"/>
      <c r="AH34" s="1109"/>
      <c r="AI34" s="1109"/>
      <c r="AJ34" s="1110"/>
      <c r="AK34" s="1069">
        <v>53</v>
      </c>
      <c r="AL34" s="1060"/>
      <c r="AM34" s="1060"/>
      <c r="AN34" s="1060"/>
      <c r="AO34" s="1060"/>
      <c r="AP34" s="1060">
        <v>1478</v>
      </c>
      <c r="AQ34" s="1060"/>
      <c r="AR34" s="1060"/>
      <c r="AS34" s="1060"/>
      <c r="AT34" s="1060"/>
      <c r="AU34" s="1060">
        <v>838</v>
      </c>
      <c r="AV34" s="1060"/>
      <c r="AW34" s="1060"/>
      <c r="AX34" s="1060"/>
      <c r="AY34" s="1060"/>
      <c r="AZ34" s="1131" t="s">
        <v>595</v>
      </c>
      <c r="BA34" s="1131"/>
      <c r="BB34" s="1131"/>
      <c r="BC34" s="1131"/>
      <c r="BD34" s="1131"/>
      <c r="BE34" s="1121" t="s">
        <v>408</v>
      </c>
      <c r="BF34" s="1121"/>
      <c r="BG34" s="1121"/>
      <c r="BH34" s="1121"/>
      <c r="BI34" s="1122"/>
      <c r="BJ34" s="252"/>
      <c r="BK34" s="252"/>
      <c r="BL34" s="252"/>
      <c r="BM34" s="252"/>
      <c r="BN34" s="252"/>
      <c r="BO34" s="265"/>
      <c r="BP34" s="265"/>
      <c r="BQ34" s="262">
        <v>28</v>
      </c>
      <c r="BR34" s="263"/>
      <c r="BS34" s="1103"/>
      <c r="BT34" s="1104"/>
      <c r="BU34" s="1104"/>
      <c r="BV34" s="1104"/>
      <c r="BW34" s="1104"/>
      <c r="BX34" s="1104"/>
      <c r="BY34" s="1104"/>
      <c r="BZ34" s="1104"/>
      <c r="CA34" s="1104"/>
      <c r="CB34" s="1104"/>
      <c r="CC34" s="1104"/>
      <c r="CD34" s="1104"/>
      <c r="CE34" s="1104"/>
      <c r="CF34" s="1104"/>
      <c r="CG34" s="1105"/>
      <c r="CH34" s="1078"/>
      <c r="CI34" s="1079"/>
      <c r="CJ34" s="1079"/>
      <c r="CK34" s="1079"/>
      <c r="CL34" s="1080"/>
      <c r="CM34" s="1078"/>
      <c r="CN34" s="1079"/>
      <c r="CO34" s="1079"/>
      <c r="CP34" s="1079"/>
      <c r="CQ34" s="1080"/>
      <c r="CR34" s="1078"/>
      <c r="CS34" s="1079"/>
      <c r="CT34" s="1079"/>
      <c r="CU34" s="1079"/>
      <c r="CV34" s="1080"/>
      <c r="CW34" s="1078"/>
      <c r="CX34" s="1079"/>
      <c r="CY34" s="1079"/>
      <c r="CZ34" s="1079"/>
      <c r="DA34" s="1080"/>
      <c r="DB34" s="1078"/>
      <c r="DC34" s="1079"/>
      <c r="DD34" s="1079"/>
      <c r="DE34" s="1079"/>
      <c r="DF34" s="1080"/>
      <c r="DG34" s="1078"/>
      <c r="DH34" s="1079"/>
      <c r="DI34" s="1079"/>
      <c r="DJ34" s="1079"/>
      <c r="DK34" s="1080"/>
      <c r="DL34" s="1078"/>
      <c r="DM34" s="1079"/>
      <c r="DN34" s="1079"/>
      <c r="DO34" s="1079"/>
      <c r="DP34" s="1080"/>
      <c r="DQ34" s="1078"/>
      <c r="DR34" s="1079"/>
      <c r="DS34" s="1079"/>
      <c r="DT34" s="1079"/>
      <c r="DU34" s="1080"/>
      <c r="DV34" s="1081"/>
      <c r="DW34" s="1082"/>
      <c r="DX34" s="1082"/>
      <c r="DY34" s="1082"/>
      <c r="DZ34" s="1083"/>
      <c r="EA34" s="246"/>
    </row>
    <row r="35" spans="1:131" s="247" customFormat="1" ht="26.25" customHeight="1">
      <c r="A35" s="266">
        <v>8</v>
      </c>
      <c r="B35" s="1126" t="s">
        <v>409</v>
      </c>
      <c r="C35" s="1127"/>
      <c r="D35" s="1127"/>
      <c r="E35" s="1127"/>
      <c r="F35" s="1127"/>
      <c r="G35" s="1127"/>
      <c r="H35" s="1127"/>
      <c r="I35" s="1127"/>
      <c r="J35" s="1127"/>
      <c r="K35" s="1127"/>
      <c r="L35" s="1127"/>
      <c r="M35" s="1127"/>
      <c r="N35" s="1127"/>
      <c r="O35" s="1127"/>
      <c r="P35" s="1128"/>
      <c r="Q35" s="1132">
        <v>224</v>
      </c>
      <c r="R35" s="1133"/>
      <c r="S35" s="1133"/>
      <c r="T35" s="1133"/>
      <c r="U35" s="1133"/>
      <c r="V35" s="1133">
        <v>218</v>
      </c>
      <c r="W35" s="1133"/>
      <c r="X35" s="1133"/>
      <c r="Y35" s="1133"/>
      <c r="Z35" s="1133"/>
      <c r="AA35" s="1133">
        <v>6</v>
      </c>
      <c r="AB35" s="1133"/>
      <c r="AC35" s="1133"/>
      <c r="AD35" s="1133"/>
      <c r="AE35" s="1134"/>
      <c r="AF35" s="1108">
        <v>2</v>
      </c>
      <c r="AG35" s="1109"/>
      <c r="AH35" s="1109"/>
      <c r="AI35" s="1109"/>
      <c r="AJ35" s="1110"/>
      <c r="AK35" s="1069">
        <v>151</v>
      </c>
      <c r="AL35" s="1060"/>
      <c r="AM35" s="1060"/>
      <c r="AN35" s="1060"/>
      <c r="AO35" s="1060"/>
      <c r="AP35" s="1060">
        <v>1838</v>
      </c>
      <c r="AQ35" s="1060"/>
      <c r="AR35" s="1060"/>
      <c r="AS35" s="1060"/>
      <c r="AT35" s="1060"/>
      <c r="AU35" s="1060">
        <v>1734</v>
      </c>
      <c r="AV35" s="1060"/>
      <c r="AW35" s="1060"/>
      <c r="AX35" s="1060"/>
      <c r="AY35" s="1060"/>
      <c r="AZ35" s="1131" t="s">
        <v>594</v>
      </c>
      <c r="BA35" s="1131"/>
      <c r="BB35" s="1131"/>
      <c r="BC35" s="1131"/>
      <c r="BD35" s="1131"/>
      <c r="BE35" s="1121" t="s">
        <v>410</v>
      </c>
      <c r="BF35" s="1121"/>
      <c r="BG35" s="1121"/>
      <c r="BH35" s="1121"/>
      <c r="BI35" s="1122"/>
      <c r="BJ35" s="252"/>
      <c r="BK35" s="252"/>
      <c r="BL35" s="252"/>
      <c r="BM35" s="252"/>
      <c r="BN35" s="252"/>
      <c r="BO35" s="265"/>
      <c r="BP35" s="265"/>
      <c r="BQ35" s="262">
        <v>29</v>
      </c>
      <c r="BR35" s="263"/>
      <c r="BS35" s="1103"/>
      <c r="BT35" s="1104"/>
      <c r="BU35" s="1104"/>
      <c r="BV35" s="1104"/>
      <c r="BW35" s="1104"/>
      <c r="BX35" s="1104"/>
      <c r="BY35" s="1104"/>
      <c r="BZ35" s="1104"/>
      <c r="CA35" s="1104"/>
      <c r="CB35" s="1104"/>
      <c r="CC35" s="1104"/>
      <c r="CD35" s="1104"/>
      <c r="CE35" s="1104"/>
      <c r="CF35" s="1104"/>
      <c r="CG35" s="1105"/>
      <c r="CH35" s="1078"/>
      <c r="CI35" s="1079"/>
      <c r="CJ35" s="1079"/>
      <c r="CK35" s="1079"/>
      <c r="CL35" s="1080"/>
      <c r="CM35" s="1078"/>
      <c r="CN35" s="1079"/>
      <c r="CO35" s="1079"/>
      <c r="CP35" s="1079"/>
      <c r="CQ35" s="1080"/>
      <c r="CR35" s="1078"/>
      <c r="CS35" s="1079"/>
      <c r="CT35" s="1079"/>
      <c r="CU35" s="1079"/>
      <c r="CV35" s="1080"/>
      <c r="CW35" s="1078"/>
      <c r="CX35" s="1079"/>
      <c r="CY35" s="1079"/>
      <c r="CZ35" s="1079"/>
      <c r="DA35" s="1080"/>
      <c r="DB35" s="1078"/>
      <c r="DC35" s="1079"/>
      <c r="DD35" s="1079"/>
      <c r="DE35" s="1079"/>
      <c r="DF35" s="1080"/>
      <c r="DG35" s="1078"/>
      <c r="DH35" s="1079"/>
      <c r="DI35" s="1079"/>
      <c r="DJ35" s="1079"/>
      <c r="DK35" s="1080"/>
      <c r="DL35" s="1078"/>
      <c r="DM35" s="1079"/>
      <c r="DN35" s="1079"/>
      <c r="DO35" s="1079"/>
      <c r="DP35" s="1080"/>
      <c r="DQ35" s="1078"/>
      <c r="DR35" s="1079"/>
      <c r="DS35" s="1079"/>
      <c r="DT35" s="1079"/>
      <c r="DU35" s="1080"/>
      <c r="DV35" s="1081"/>
      <c r="DW35" s="1082"/>
      <c r="DX35" s="1082"/>
      <c r="DY35" s="1082"/>
      <c r="DZ35" s="1083"/>
      <c r="EA35" s="246"/>
    </row>
    <row r="36" spans="1:131" s="247" customFormat="1" ht="26.25" customHeight="1">
      <c r="A36" s="266">
        <v>9</v>
      </c>
      <c r="B36" s="1126"/>
      <c r="C36" s="1127"/>
      <c r="D36" s="1127"/>
      <c r="E36" s="1127"/>
      <c r="F36" s="1127"/>
      <c r="G36" s="1127"/>
      <c r="H36" s="1127"/>
      <c r="I36" s="1127"/>
      <c r="J36" s="1127"/>
      <c r="K36" s="1127"/>
      <c r="L36" s="1127"/>
      <c r="M36" s="1127"/>
      <c r="N36" s="1127"/>
      <c r="O36" s="1127"/>
      <c r="P36" s="1128"/>
      <c r="Q36" s="1132"/>
      <c r="R36" s="1133"/>
      <c r="S36" s="1133"/>
      <c r="T36" s="1133"/>
      <c r="U36" s="1133"/>
      <c r="V36" s="1133"/>
      <c r="W36" s="1133"/>
      <c r="X36" s="1133"/>
      <c r="Y36" s="1133"/>
      <c r="Z36" s="1133"/>
      <c r="AA36" s="1133"/>
      <c r="AB36" s="1133"/>
      <c r="AC36" s="1133"/>
      <c r="AD36" s="1133"/>
      <c r="AE36" s="1134"/>
      <c r="AF36" s="1108"/>
      <c r="AG36" s="1109"/>
      <c r="AH36" s="1109"/>
      <c r="AI36" s="1109"/>
      <c r="AJ36" s="1110"/>
      <c r="AK36" s="1069"/>
      <c r="AL36" s="1060"/>
      <c r="AM36" s="1060"/>
      <c r="AN36" s="1060"/>
      <c r="AO36" s="1060"/>
      <c r="AP36" s="1060"/>
      <c r="AQ36" s="1060"/>
      <c r="AR36" s="1060"/>
      <c r="AS36" s="1060"/>
      <c r="AT36" s="1060"/>
      <c r="AU36" s="1060"/>
      <c r="AV36" s="1060"/>
      <c r="AW36" s="1060"/>
      <c r="AX36" s="1060"/>
      <c r="AY36" s="1060"/>
      <c r="AZ36" s="1131"/>
      <c r="BA36" s="1131"/>
      <c r="BB36" s="1131"/>
      <c r="BC36" s="1131"/>
      <c r="BD36" s="1131"/>
      <c r="BE36" s="1121"/>
      <c r="BF36" s="1121"/>
      <c r="BG36" s="1121"/>
      <c r="BH36" s="1121"/>
      <c r="BI36" s="1122"/>
      <c r="BJ36" s="252"/>
      <c r="BK36" s="252"/>
      <c r="BL36" s="252"/>
      <c r="BM36" s="252"/>
      <c r="BN36" s="252"/>
      <c r="BO36" s="265"/>
      <c r="BP36" s="265"/>
      <c r="BQ36" s="262">
        <v>30</v>
      </c>
      <c r="BR36" s="263"/>
      <c r="BS36" s="1103"/>
      <c r="BT36" s="1104"/>
      <c r="BU36" s="1104"/>
      <c r="BV36" s="1104"/>
      <c r="BW36" s="1104"/>
      <c r="BX36" s="1104"/>
      <c r="BY36" s="1104"/>
      <c r="BZ36" s="1104"/>
      <c r="CA36" s="1104"/>
      <c r="CB36" s="1104"/>
      <c r="CC36" s="1104"/>
      <c r="CD36" s="1104"/>
      <c r="CE36" s="1104"/>
      <c r="CF36" s="1104"/>
      <c r="CG36" s="1105"/>
      <c r="CH36" s="1078"/>
      <c r="CI36" s="1079"/>
      <c r="CJ36" s="1079"/>
      <c r="CK36" s="1079"/>
      <c r="CL36" s="1080"/>
      <c r="CM36" s="1078"/>
      <c r="CN36" s="1079"/>
      <c r="CO36" s="1079"/>
      <c r="CP36" s="1079"/>
      <c r="CQ36" s="1080"/>
      <c r="CR36" s="1078"/>
      <c r="CS36" s="1079"/>
      <c r="CT36" s="1079"/>
      <c r="CU36" s="1079"/>
      <c r="CV36" s="1080"/>
      <c r="CW36" s="1078"/>
      <c r="CX36" s="1079"/>
      <c r="CY36" s="1079"/>
      <c r="CZ36" s="1079"/>
      <c r="DA36" s="1080"/>
      <c r="DB36" s="1078"/>
      <c r="DC36" s="1079"/>
      <c r="DD36" s="1079"/>
      <c r="DE36" s="1079"/>
      <c r="DF36" s="1080"/>
      <c r="DG36" s="1078"/>
      <c r="DH36" s="1079"/>
      <c r="DI36" s="1079"/>
      <c r="DJ36" s="1079"/>
      <c r="DK36" s="1080"/>
      <c r="DL36" s="1078"/>
      <c r="DM36" s="1079"/>
      <c r="DN36" s="1079"/>
      <c r="DO36" s="1079"/>
      <c r="DP36" s="1080"/>
      <c r="DQ36" s="1078"/>
      <c r="DR36" s="1079"/>
      <c r="DS36" s="1079"/>
      <c r="DT36" s="1079"/>
      <c r="DU36" s="1080"/>
      <c r="DV36" s="1081"/>
      <c r="DW36" s="1082"/>
      <c r="DX36" s="1082"/>
      <c r="DY36" s="1082"/>
      <c r="DZ36" s="1083"/>
      <c r="EA36" s="246"/>
    </row>
    <row r="37" spans="1:131" s="247" customFormat="1" ht="26.25" customHeight="1">
      <c r="A37" s="266">
        <v>10</v>
      </c>
      <c r="B37" s="1126"/>
      <c r="C37" s="1127"/>
      <c r="D37" s="1127"/>
      <c r="E37" s="1127"/>
      <c r="F37" s="1127"/>
      <c r="G37" s="1127"/>
      <c r="H37" s="1127"/>
      <c r="I37" s="1127"/>
      <c r="J37" s="1127"/>
      <c r="K37" s="1127"/>
      <c r="L37" s="1127"/>
      <c r="M37" s="1127"/>
      <c r="N37" s="1127"/>
      <c r="O37" s="1127"/>
      <c r="P37" s="1128"/>
      <c r="Q37" s="1132"/>
      <c r="R37" s="1133"/>
      <c r="S37" s="1133"/>
      <c r="T37" s="1133"/>
      <c r="U37" s="1133"/>
      <c r="V37" s="1133"/>
      <c r="W37" s="1133"/>
      <c r="X37" s="1133"/>
      <c r="Y37" s="1133"/>
      <c r="Z37" s="1133"/>
      <c r="AA37" s="1133"/>
      <c r="AB37" s="1133"/>
      <c r="AC37" s="1133"/>
      <c r="AD37" s="1133"/>
      <c r="AE37" s="1134"/>
      <c r="AF37" s="1108"/>
      <c r="AG37" s="1109"/>
      <c r="AH37" s="1109"/>
      <c r="AI37" s="1109"/>
      <c r="AJ37" s="1110"/>
      <c r="AK37" s="1069"/>
      <c r="AL37" s="1060"/>
      <c r="AM37" s="1060"/>
      <c r="AN37" s="1060"/>
      <c r="AO37" s="1060"/>
      <c r="AP37" s="1060"/>
      <c r="AQ37" s="1060"/>
      <c r="AR37" s="1060"/>
      <c r="AS37" s="1060"/>
      <c r="AT37" s="1060"/>
      <c r="AU37" s="1060"/>
      <c r="AV37" s="1060"/>
      <c r="AW37" s="1060"/>
      <c r="AX37" s="1060"/>
      <c r="AY37" s="1060"/>
      <c r="AZ37" s="1131"/>
      <c r="BA37" s="1131"/>
      <c r="BB37" s="1131"/>
      <c r="BC37" s="1131"/>
      <c r="BD37" s="1131"/>
      <c r="BE37" s="1121"/>
      <c r="BF37" s="1121"/>
      <c r="BG37" s="1121"/>
      <c r="BH37" s="1121"/>
      <c r="BI37" s="1122"/>
      <c r="BJ37" s="252"/>
      <c r="BK37" s="252"/>
      <c r="BL37" s="252"/>
      <c r="BM37" s="252"/>
      <c r="BN37" s="252"/>
      <c r="BO37" s="265"/>
      <c r="BP37" s="265"/>
      <c r="BQ37" s="262">
        <v>31</v>
      </c>
      <c r="BR37" s="263"/>
      <c r="BS37" s="1103"/>
      <c r="BT37" s="1104"/>
      <c r="BU37" s="1104"/>
      <c r="BV37" s="1104"/>
      <c r="BW37" s="1104"/>
      <c r="BX37" s="1104"/>
      <c r="BY37" s="1104"/>
      <c r="BZ37" s="1104"/>
      <c r="CA37" s="1104"/>
      <c r="CB37" s="1104"/>
      <c r="CC37" s="1104"/>
      <c r="CD37" s="1104"/>
      <c r="CE37" s="1104"/>
      <c r="CF37" s="1104"/>
      <c r="CG37" s="1105"/>
      <c r="CH37" s="1078"/>
      <c r="CI37" s="1079"/>
      <c r="CJ37" s="1079"/>
      <c r="CK37" s="1079"/>
      <c r="CL37" s="1080"/>
      <c r="CM37" s="1078"/>
      <c r="CN37" s="1079"/>
      <c r="CO37" s="1079"/>
      <c r="CP37" s="1079"/>
      <c r="CQ37" s="1080"/>
      <c r="CR37" s="1078"/>
      <c r="CS37" s="1079"/>
      <c r="CT37" s="1079"/>
      <c r="CU37" s="1079"/>
      <c r="CV37" s="1080"/>
      <c r="CW37" s="1078"/>
      <c r="CX37" s="1079"/>
      <c r="CY37" s="1079"/>
      <c r="CZ37" s="1079"/>
      <c r="DA37" s="1080"/>
      <c r="DB37" s="1078"/>
      <c r="DC37" s="1079"/>
      <c r="DD37" s="1079"/>
      <c r="DE37" s="1079"/>
      <c r="DF37" s="1080"/>
      <c r="DG37" s="1078"/>
      <c r="DH37" s="1079"/>
      <c r="DI37" s="1079"/>
      <c r="DJ37" s="1079"/>
      <c r="DK37" s="1080"/>
      <c r="DL37" s="1078"/>
      <c r="DM37" s="1079"/>
      <c r="DN37" s="1079"/>
      <c r="DO37" s="1079"/>
      <c r="DP37" s="1080"/>
      <c r="DQ37" s="1078"/>
      <c r="DR37" s="1079"/>
      <c r="DS37" s="1079"/>
      <c r="DT37" s="1079"/>
      <c r="DU37" s="1080"/>
      <c r="DV37" s="1081"/>
      <c r="DW37" s="1082"/>
      <c r="DX37" s="1082"/>
      <c r="DY37" s="1082"/>
      <c r="DZ37" s="1083"/>
      <c r="EA37" s="246"/>
    </row>
    <row r="38" spans="1:131" s="247" customFormat="1" ht="26.25" customHeight="1">
      <c r="A38" s="266">
        <v>11</v>
      </c>
      <c r="B38" s="1126"/>
      <c r="C38" s="1127"/>
      <c r="D38" s="1127"/>
      <c r="E38" s="1127"/>
      <c r="F38" s="1127"/>
      <c r="G38" s="1127"/>
      <c r="H38" s="1127"/>
      <c r="I38" s="1127"/>
      <c r="J38" s="1127"/>
      <c r="K38" s="1127"/>
      <c r="L38" s="1127"/>
      <c r="M38" s="1127"/>
      <c r="N38" s="1127"/>
      <c r="O38" s="1127"/>
      <c r="P38" s="1128"/>
      <c r="Q38" s="1132"/>
      <c r="R38" s="1133"/>
      <c r="S38" s="1133"/>
      <c r="T38" s="1133"/>
      <c r="U38" s="1133"/>
      <c r="V38" s="1133"/>
      <c r="W38" s="1133"/>
      <c r="X38" s="1133"/>
      <c r="Y38" s="1133"/>
      <c r="Z38" s="1133"/>
      <c r="AA38" s="1133"/>
      <c r="AB38" s="1133"/>
      <c r="AC38" s="1133"/>
      <c r="AD38" s="1133"/>
      <c r="AE38" s="1134"/>
      <c r="AF38" s="1108"/>
      <c r="AG38" s="1109"/>
      <c r="AH38" s="1109"/>
      <c r="AI38" s="1109"/>
      <c r="AJ38" s="1110"/>
      <c r="AK38" s="1069"/>
      <c r="AL38" s="1060"/>
      <c r="AM38" s="1060"/>
      <c r="AN38" s="1060"/>
      <c r="AO38" s="1060"/>
      <c r="AP38" s="1060"/>
      <c r="AQ38" s="1060"/>
      <c r="AR38" s="1060"/>
      <c r="AS38" s="1060"/>
      <c r="AT38" s="1060"/>
      <c r="AU38" s="1060"/>
      <c r="AV38" s="1060"/>
      <c r="AW38" s="1060"/>
      <c r="AX38" s="1060"/>
      <c r="AY38" s="1060"/>
      <c r="AZ38" s="1131"/>
      <c r="BA38" s="1131"/>
      <c r="BB38" s="1131"/>
      <c r="BC38" s="1131"/>
      <c r="BD38" s="1131"/>
      <c r="BE38" s="1121"/>
      <c r="BF38" s="1121"/>
      <c r="BG38" s="1121"/>
      <c r="BH38" s="1121"/>
      <c r="BI38" s="1122"/>
      <c r="BJ38" s="252"/>
      <c r="BK38" s="252"/>
      <c r="BL38" s="252"/>
      <c r="BM38" s="252"/>
      <c r="BN38" s="252"/>
      <c r="BO38" s="265"/>
      <c r="BP38" s="265"/>
      <c r="BQ38" s="262">
        <v>32</v>
      </c>
      <c r="BR38" s="263"/>
      <c r="BS38" s="1103"/>
      <c r="BT38" s="1104"/>
      <c r="BU38" s="1104"/>
      <c r="BV38" s="1104"/>
      <c r="BW38" s="1104"/>
      <c r="BX38" s="1104"/>
      <c r="BY38" s="1104"/>
      <c r="BZ38" s="1104"/>
      <c r="CA38" s="1104"/>
      <c r="CB38" s="1104"/>
      <c r="CC38" s="1104"/>
      <c r="CD38" s="1104"/>
      <c r="CE38" s="1104"/>
      <c r="CF38" s="1104"/>
      <c r="CG38" s="1105"/>
      <c r="CH38" s="1078"/>
      <c r="CI38" s="1079"/>
      <c r="CJ38" s="1079"/>
      <c r="CK38" s="1079"/>
      <c r="CL38" s="1080"/>
      <c r="CM38" s="1078"/>
      <c r="CN38" s="1079"/>
      <c r="CO38" s="1079"/>
      <c r="CP38" s="1079"/>
      <c r="CQ38" s="1080"/>
      <c r="CR38" s="1078"/>
      <c r="CS38" s="1079"/>
      <c r="CT38" s="1079"/>
      <c r="CU38" s="1079"/>
      <c r="CV38" s="1080"/>
      <c r="CW38" s="1078"/>
      <c r="CX38" s="1079"/>
      <c r="CY38" s="1079"/>
      <c r="CZ38" s="1079"/>
      <c r="DA38" s="1080"/>
      <c r="DB38" s="1078"/>
      <c r="DC38" s="1079"/>
      <c r="DD38" s="1079"/>
      <c r="DE38" s="1079"/>
      <c r="DF38" s="1080"/>
      <c r="DG38" s="1078"/>
      <c r="DH38" s="1079"/>
      <c r="DI38" s="1079"/>
      <c r="DJ38" s="1079"/>
      <c r="DK38" s="1080"/>
      <c r="DL38" s="1078"/>
      <c r="DM38" s="1079"/>
      <c r="DN38" s="1079"/>
      <c r="DO38" s="1079"/>
      <c r="DP38" s="1080"/>
      <c r="DQ38" s="1078"/>
      <c r="DR38" s="1079"/>
      <c r="DS38" s="1079"/>
      <c r="DT38" s="1079"/>
      <c r="DU38" s="1080"/>
      <c r="DV38" s="1081"/>
      <c r="DW38" s="1082"/>
      <c r="DX38" s="1082"/>
      <c r="DY38" s="1082"/>
      <c r="DZ38" s="1083"/>
      <c r="EA38" s="246"/>
    </row>
    <row r="39" spans="1:131" s="247" customFormat="1" ht="26.25" customHeight="1">
      <c r="A39" s="266">
        <v>12</v>
      </c>
      <c r="B39" s="1126"/>
      <c r="C39" s="1127"/>
      <c r="D39" s="1127"/>
      <c r="E39" s="1127"/>
      <c r="F39" s="1127"/>
      <c r="G39" s="1127"/>
      <c r="H39" s="1127"/>
      <c r="I39" s="1127"/>
      <c r="J39" s="1127"/>
      <c r="K39" s="1127"/>
      <c r="L39" s="1127"/>
      <c r="M39" s="1127"/>
      <c r="N39" s="1127"/>
      <c r="O39" s="1127"/>
      <c r="P39" s="1128"/>
      <c r="Q39" s="1132"/>
      <c r="R39" s="1133"/>
      <c r="S39" s="1133"/>
      <c r="T39" s="1133"/>
      <c r="U39" s="1133"/>
      <c r="V39" s="1133"/>
      <c r="W39" s="1133"/>
      <c r="X39" s="1133"/>
      <c r="Y39" s="1133"/>
      <c r="Z39" s="1133"/>
      <c r="AA39" s="1133"/>
      <c r="AB39" s="1133"/>
      <c r="AC39" s="1133"/>
      <c r="AD39" s="1133"/>
      <c r="AE39" s="1134"/>
      <c r="AF39" s="1108"/>
      <c r="AG39" s="1109"/>
      <c r="AH39" s="1109"/>
      <c r="AI39" s="1109"/>
      <c r="AJ39" s="1110"/>
      <c r="AK39" s="1069"/>
      <c r="AL39" s="1060"/>
      <c r="AM39" s="1060"/>
      <c r="AN39" s="1060"/>
      <c r="AO39" s="1060"/>
      <c r="AP39" s="1060"/>
      <c r="AQ39" s="1060"/>
      <c r="AR39" s="1060"/>
      <c r="AS39" s="1060"/>
      <c r="AT39" s="1060"/>
      <c r="AU39" s="1060"/>
      <c r="AV39" s="1060"/>
      <c r="AW39" s="1060"/>
      <c r="AX39" s="1060"/>
      <c r="AY39" s="1060"/>
      <c r="AZ39" s="1131"/>
      <c r="BA39" s="1131"/>
      <c r="BB39" s="1131"/>
      <c r="BC39" s="1131"/>
      <c r="BD39" s="1131"/>
      <c r="BE39" s="1121"/>
      <c r="BF39" s="1121"/>
      <c r="BG39" s="1121"/>
      <c r="BH39" s="1121"/>
      <c r="BI39" s="1122"/>
      <c r="BJ39" s="252"/>
      <c r="BK39" s="252"/>
      <c r="BL39" s="252"/>
      <c r="BM39" s="252"/>
      <c r="BN39" s="252"/>
      <c r="BO39" s="265"/>
      <c r="BP39" s="265"/>
      <c r="BQ39" s="262">
        <v>33</v>
      </c>
      <c r="BR39" s="263"/>
      <c r="BS39" s="1103"/>
      <c r="BT39" s="1104"/>
      <c r="BU39" s="1104"/>
      <c r="BV39" s="1104"/>
      <c r="BW39" s="1104"/>
      <c r="BX39" s="1104"/>
      <c r="BY39" s="1104"/>
      <c r="BZ39" s="1104"/>
      <c r="CA39" s="1104"/>
      <c r="CB39" s="1104"/>
      <c r="CC39" s="1104"/>
      <c r="CD39" s="1104"/>
      <c r="CE39" s="1104"/>
      <c r="CF39" s="1104"/>
      <c r="CG39" s="1105"/>
      <c r="CH39" s="1078"/>
      <c r="CI39" s="1079"/>
      <c r="CJ39" s="1079"/>
      <c r="CK39" s="1079"/>
      <c r="CL39" s="1080"/>
      <c r="CM39" s="1078"/>
      <c r="CN39" s="1079"/>
      <c r="CO39" s="1079"/>
      <c r="CP39" s="1079"/>
      <c r="CQ39" s="1080"/>
      <c r="CR39" s="1078"/>
      <c r="CS39" s="1079"/>
      <c r="CT39" s="1079"/>
      <c r="CU39" s="1079"/>
      <c r="CV39" s="1080"/>
      <c r="CW39" s="1078"/>
      <c r="CX39" s="1079"/>
      <c r="CY39" s="1079"/>
      <c r="CZ39" s="1079"/>
      <c r="DA39" s="1080"/>
      <c r="DB39" s="1078"/>
      <c r="DC39" s="1079"/>
      <c r="DD39" s="1079"/>
      <c r="DE39" s="1079"/>
      <c r="DF39" s="1080"/>
      <c r="DG39" s="1078"/>
      <c r="DH39" s="1079"/>
      <c r="DI39" s="1079"/>
      <c r="DJ39" s="1079"/>
      <c r="DK39" s="1080"/>
      <c r="DL39" s="1078"/>
      <c r="DM39" s="1079"/>
      <c r="DN39" s="1079"/>
      <c r="DO39" s="1079"/>
      <c r="DP39" s="1080"/>
      <c r="DQ39" s="1078"/>
      <c r="DR39" s="1079"/>
      <c r="DS39" s="1079"/>
      <c r="DT39" s="1079"/>
      <c r="DU39" s="1080"/>
      <c r="DV39" s="1081"/>
      <c r="DW39" s="1082"/>
      <c r="DX39" s="1082"/>
      <c r="DY39" s="1082"/>
      <c r="DZ39" s="1083"/>
      <c r="EA39" s="246"/>
    </row>
    <row r="40" spans="1:131" s="247" customFormat="1" ht="26.25" customHeight="1">
      <c r="A40" s="261">
        <v>13</v>
      </c>
      <c r="B40" s="1126"/>
      <c r="C40" s="1127"/>
      <c r="D40" s="1127"/>
      <c r="E40" s="1127"/>
      <c r="F40" s="1127"/>
      <c r="G40" s="1127"/>
      <c r="H40" s="1127"/>
      <c r="I40" s="1127"/>
      <c r="J40" s="1127"/>
      <c r="K40" s="1127"/>
      <c r="L40" s="1127"/>
      <c r="M40" s="1127"/>
      <c r="N40" s="1127"/>
      <c r="O40" s="1127"/>
      <c r="P40" s="1128"/>
      <c r="Q40" s="1132"/>
      <c r="R40" s="1133"/>
      <c r="S40" s="1133"/>
      <c r="T40" s="1133"/>
      <c r="U40" s="1133"/>
      <c r="V40" s="1133"/>
      <c r="W40" s="1133"/>
      <c r="X40" s="1133"/>
      <c r="Y40" s="1133"/>
      <c r="Z40" s="1133"/>
      <c r="AA40" s="1133"/>
      <c r="AB40" s="1133"/>
      <c r="AC40" s="1133"/>
      <c r="AD40" s="1133"/>
      <c r="AE40" s="1134"/>
      <c r="AF40" s="1108"/>
      <c r="AG40" s="1109"/>
      <c r="AH40" s="1109"/>
      <c r="AI40" s="1109"/>
      <c r="AJ40" s="1110"/>
      <c r="AK40" s="1069"/>
      <c r="AL40" s="1060"/>
      <c r="AM40" s="1060"/>
      <c r="AN40" s="1060"/>
      <c r="AO40" s="1060"/>
      <c r="AP40" s="1060"/>
      <c r="AQ40" s="1060"/>
      <c r="AR40" s="1060"/>
      <c r="AS40" s="1060"/>
      <c r="AT40" s="1060"/>
      <c r="AU40" s="1060"/>
      <c r="AV40" s="1060"/>
      <c r="AW40" s="1060"/>
      <c r="AX40" s="1060"/>
      <c r="AY40" s="1060"/>
      <c r="AZ40" s="1131"/>
      <c r="BA40" s="1131"/>
      <c r="BB40" s="1131"/>
      <c r="BC40" s="1131"/>
      <c r="BD40" s="1131"/>
      <c r="BE40" s="1121"/>
      <c r="BF40" s="1121"/>
      <c r="BG40" s="1121"/>
      <c r="BH40" s="1121"/>
      <c r="BI40" s="1122"/>
      <c r="BJ40" s="252"/>
      <c r="BK40" s="252"/>
      <c r="BL40" s="252"/>
      <c r="BM40" s="252"/>
      <c r="BN40" s="252"/>
      <c r="BO40" s="265"/>
      <c r="BP40" s="265"/>
      <c r="BQ40" s="262">
        <v>34</v>
      </c>
      <c r="BR40" s="263"/>
      <c r="BS40" s="1103"/>
      <c r="BT40" s="1104"/>
      <c r="BU40" s="1104"/>
      <c r="BV40" s="1104"/>
      <c r="BW40" s="1104"/>
      <c r="BX40" s="1104"/>
      <c r="BY40" s="1104"/>
      <c r="BZ40" s="1104"/>
      <c r="CA40" s="1104"/>
      <c r="CB40" s="1104"/>
      <c r="CC40" s="1104"/>
      <c r="CD40" s="1104"/>
      <c r="CE40" s="1104"/>
      <c r="CF40" s="1104"/>
      <c r="CG40" s="1105"/>
      <c r="CH40" s="1078"/>
      <c r="CI40" s="1079"/>
      <c r="CJ40" s="1079"/>
      <c r="CK40" s="1079"/>
      <c r="CL40" s="1080"/>
      <c r="CM40" s="1078"/>
      <c r="CN40" s="1079"/>
      <c r="CO40" s="1079"/>
      <c r="CP40" s="1079"/>
      <c r="CQ40" s="1080"/>
      <c r="CR40" s="1078"/>
      <c r="CS40" s="1079"/>
      <c r="CT40" s="1079"/>
      <c r="CU40" s="1079"/>
      <c r="CV40" s="1080"/>
      <c r="CW40" s="1078"/>
      <c r="CX40" s="1079"/>
      <c r="CY40" s="1079"/>
      <c r="CZ40" s="1079"/>
      <c r="DA40" s="1080"/>
      <c r="DB40" s="1078"/>
      <c r="DC40" s="1079"/>
      <c r="DD40" s="1079"/>
      <c r="DE40" s="1079"/>
      <c r="DF40" s="1080"/>
      <c r="DG40" s="1078"/>
      <c r="DH40" s="1079"/>
      <c r="DI40" s="1079"/>
      <c r="DJ40" s="1079"/>
      <c r="DK40" s="1080"/>
      <c r="DL40" s="1078"/>
      <c r="DM40" s="1079"/>
      <c r="DN40" s="1079"/>
      <c r="DO40" s="1079"/>
      <c r="DP40" s="1080"/>
      <c r="DQ40" s="1078"/>
      <c r="DR40" s="1079"/>
      <c r="DS40" s="1079"/>
      <c r="DT40" s="1079"/>
      <c r="DU40" s="1080"/>
      <c r="DV40" s="1081"/>
      <c r="DW40" s="1082"/>
      <c r="DX40" s="1082"/>
      <c r="DY40" s="1082"/>
      <c r="DZ40" s="1083"/>
      <c r="EA40" s="246"/>
    </row>
    <row r="41" spans="1:131" s="247" customFormat="1" ht="26.25" customHeight="1">
      <c r="A41" s="261">
        <v>14</v>
      </c>
      <c r="B41" s="1126"/>
      <c r="C41" s="1127"/>
      <c r="D41" s="1127"/>
      <c r="E41" s="1127"/>
      <c r="F41" s="1127"/>
      <c r="G41" s="1127"/>
      <c r="H41" s="1127"/>
      <c r="I41" s="1127"/>
      <c r="J41" s="1127"/>
      <c r="K41" s="1127"/>
      <c r="L41" s="1127"/>
      <c r="M41" s="1127"/>
      <c r="N41" s="1127"/>
      <c r="O41" s="1127"/>
      <c r="P41" s="1128"/>
      <c r="Q41" s="1132"/>
      <c r="R41" s="1133"/>
      <c r="S41" s="1133"/>
      <c r="T41" s="1133"/>
      <c r="U41" s="1133"/>
      <c r="V41" s="1133"/>
      <c r="W41" s="1133"/>
      <c r="X41" s="1133"/>
      <c r="Y41" s="1133"/>
      <c r="Z41" s="1133"/>
      <c r="AA41" s="1133"/>
      <c r="AB41" s="1133"/>
      <c r="AC41" s="1133"/>
      <c r="AD41" s="1133"/>
      <c r="AE41" s="1134"/>
      <c r="AF41" s="1108"/>
      <c r="AG41" s="1109"/>
      <c r="AH41" s="1109"/>
      <c r="AI41" s="1109"/>
      <c r="AJ41" s="1110"/>
      <c r="AK41" s="1069"/>
      <c r="AL41" s="1060"/>
      <c r="AM41" s="1060"/>
      <c r="AN41" s="1060"/>
      <c r="AO41" s="1060"/>
      <c r="AP41" s="1060"/>
      <c r="AQ41" s="1060"/>
      <c r="AR41" s="1060"/>
      <c r="AS41" s="1060"/>
      <c r="AT41" s="1060"/>
      <c r="AU41" s="1060"/>
      <c r="AV41" s="1060"/>
      <c r="AW41" s="1060"/>
      <c r="AX41" s="1060"/>
      <c r="AY41" s="1060"/>
      <c r="AZ41" s="1131"/>
      <c r="BA41" s="1131"/>
      <c r="BB41" s="1131"/>
      <c r="BC41" s="1131"/>
      <c r="BD41" s="1131"/>
      <c r="BE41" s="1121"/>
      <c r="BF41" s="1121"/>
      <c r="BG41" s="1121"/>
      <c r="BH41" s="1121"/>
      <c r="BI41" s="1122"/>
      <c r="BJ41" s="252"/>
      <c r="BK41" s="252"/>
      <c r="BL41" s="252"/>
      <c r="BM41" s="252"/>
      <c r="BN41" s="252"/>
      <c r="BO41" s="265"/>
      <c r="BP41" s="265"/>
      <c r="BQ41" s="262">
        <v>35</v>
      </c>
      <c r="BR41" s="263"/>
      <c r="BS41" s="1103"/>
      <c r="BT41" s="1104"/>
      <c r="BU41" s="1104"/>
      <c r="BV41" s="1104"/>
      <c r="BW41" s="1104"/>
      <c r="BX41" s="1104"/>
      <c r="BY41" s="1104"/>
      <c r="BZ41" s="1104"/>
      <c r="CA41" s="1104"/>
      <c r="CB41" s="1104"/>
      <c r="CC41" s="1104"/>
      <c r="CD41" s="1104"/>
      <c r="CE41" s="1104"/>
      <c r="CF41" s="1104"/>
      <c r="CG41" s="1105"/>
      <c r="CH41" s="1078"/>
      <c r="CI41" s="1079"/>
      <c r="CJ41" s="1079"/>
      <c r="CK41" s="1079"/>
      <c r="CL41" s="1080"/>
      <c r="CM41" s="1078"/>
      <c r="CN41" s="1079"/>
      <c r="CO41" s="1079"/>
      <c r="CP41" s="1079"/>
      <c r="CQ41" s="1080"/>
      <c r="CR41" s="1078"/>
      <c r="CS41" s="1079"/>
      <c r="CT41" s="1079"/>
      <c r="CU41" s="1079"/>
      <c r="CV41" s="1080"/>
      <c r="CW41" s="1078"/>
      <c r="CX41" s="1079"/>
      <c r="CY41" s="1079"/>
      <c r="CZ41" s="1079"/>
      <c r="DA41" s="1080"/>
      <c r="DB41" s="1078"/>
      <c r="DC41" s="1079"/>
      <c r="DD41" s="1079"/>
      <c r="DE41" s="1079"/>
      <c r="DF41" s="1080"/>
      <c r="DG41" s="1078"/>
      <c r="DH41" s="1079"/>
      <c r="DI41" s="1079"/>
      <c r="DJ41" s="1079"/>
      <c r="DK41" s="1080"/>
      <c r="DL41" s="1078"/>
      <c r="DM41" s="1079"/>
      <c r="DN41" s="1079"/>
      <c r="DO41" s="1079"/>
      <c r="DP41" s="1080"/>
      <c r="DQ41" s="1078"/>
      <c r="DR41" s="1079"/>
      <c r="DS41" s="1079"/>
      <c r="DT41" s="1079"/>
      <c r="DU41" s="1080"/>
      <c r="DV41" s="1081"/>
      <c r="DW41" s="1082"/>
      <c r="DX41" s="1082"/>
      <c r="DY41" s="1082"/>
      <c r="DZ41" s="1083"/>
      <c r="EA41" s="246"/>
    </row>
    <row r="42" spans="1:131" s="247" customFormat="1" ht="26.25" customHeight="1">
      <c r="A42" s="261">
        <v>15</v>
      </c>
      <c r="B42" s="1126"/>
      <c r="C42" s="1127"/>
      <c r="D42" s="1127"/>
      <c r="E42" s="1127"/>
      <c r="F42" s="1127"/>
      <c r="G42" s="1127"/>
      <c r="H42" s="1127"/>
      <c r="I42" s="1127"/>
      <c r="J42" s="1127"/>
      <c r="K42" s="1127"/>
      <c r="L42" s="1127"/>
      <c r="M42" s="1127"/>
      <c r="N42" s="1127"/>
      <c r="O42" s="1127"/>
      <c r="P42" s="1128"/>
      <c r="Q42" s="1132"/>
      <c r="R42" s="1133"/>
      <c r="S42" s="1133"/>
      <c r="T42" s="1133"/>
      <c r="U42" s="1133"/>
      <c r="V42" s="1133"/>
      <c r="W42" s="1133"/>
      <c r="X42" s="1133"/>
      <c r="Y42" s="1133"/>
      <c r="Z42" s="1133"/>
      <c r="AA42" s="1133"/>
      <c r="AB42" s="1133"/>
      <c r="AC42" s="1133"/>
      <c r="AD42" s="1133"/>
      <c r="AE42" s="1134"/>
      <c r="AF42" s="1108"/>
      <c r="AG42" s="1109"/>
      <c r="AH42" s="1109"/>
      <c r="AI42" s="1109"/>
      <c r="AJ42" s="1110"/>
      <c r="AK42" s="1069"/>
      <c r="AL42" s="1060"/>
      <c r="AM42" s="1060"/>
      <c r="AN42" s="1060"/>
      <c r="AO42" s="1060"/>
      <c r="AP42" s="1060"/>
      <c r="AQ42" s="1060"/>
      <c r="AR42" s="1060"/>
      <c r="AS42" s="1060"/>
      <c r="AT42" s="1060"/>
      <c r="AU42" s="1060"/>
      <c r="AV42" s="1060"/>
      <c r="AW42" s="1060"/>
      <c r="AX42" s="1060"/>
      <c r="AY42" s="1060"/>
      <c r="AZ42" s="1131"/>
      <c r="BA42" s="1131"/>
      <c r="BB42" s="1131"/>
      <c r="BC42" s="1131"/>
      <c r="BD42" s="1131"/>
      <c r="BE42" s="1121"/>
      <c r="BF42" s="1121"/>
      <c r="BG42" s="1121"/>
      <c r="BH42" s="1121"/>
      <c r="BI42" s="1122"/>
      <c r="BJ42" s="252"/>
      <c r="BK42" s="252"/>
      <c r="BL42" s="252"/>
      <c r="BM42" s="252"/>
      <c r="BN42" s="252"/>
      <c r="BO42" s="265"/>
      <c r="BP42" s="265"/>
      <c r="BQ42" s="262">
        <v>36</v>
      </c>
      <c r="BR42" s="263"/>
      <c r="BS42" s="1103"/>
      <c r="BT42" s="1104"/>
      <c r="BU42" s="1104"/>
      <c r="BV42" s="1104"/>
      <c r="BW42" s="1104"/>
      <c r="BX42" s="1104"/>
      <c r="BY42" s="1104"/>
      <c r="BZ42" s="1104"/>
      <c r="CA42" s="1104"/>
      <c r="CB42" s="1104"/>
      <c r="CC42" s="1104"/>
      <c r="CD42" s="1104"/>
      <c r="CE42" s="1104"/>
      <c r="CF42" s="1104"/>
      <c r="CG42" s="1105"/>
      <c r="CH42" s="1078"/>
      <c r="CI42" s="1079"/>
      <c r="CJ42" s="1079"/>
      <c r="CK42" s="1079"/>
      <c r="CL42" s="1080"/>
      <c r="CM42" s="1078"/>
      <c r="CN42" s="1079"/>
      <c r="CO42" s="1079"/>
      <c r="CP42" s="1079"/>
      <c r="CQ42" s="1080"/>
      <c r="CR42" s="1078"/>
      <c r="CS42" s="1079"/>
      <c r="CT42" s="1079"/>
      <c r="CU42" s="1079"/>
      <c r="CV42" s="1080"/>
      <c r="CW42" s="1078"/>
      <c r="CX42" s="1079"/>
      <c r="CY42" s="1079"/>
      <c r="CZ42" s="1079"/>
      <c r="DA42" s="1080"/>
      <c r="DB42" s="1078"/>
      <c r="DC42" s="1079"/>
      <c r="DD42" s="1079"/>
      <c r="DE42" s="1079"/>
      <c r="DF42" s="1080"/>
      <c r="DG42" s="1078"/>
      <c r="DH42" s="1079"/>
      <c r="DI42" s="1079"/>
      <c r="DJ42" s="1079"/>
      <c r="DK42" s="1080"/>
      <c r="DL42" s="1078"/>
      <c r="DM42" s="1079"/>
      <c r="DN42" s="1079"/>
      <c r="DO42" s="1079"/>
      <c r="DP42" s="1080"/>
      <c r="DQ42" s="1078"/>
      <c r="DR42" s="1079"/>
      <c r="DS42" s="1079"/>
      <c r="DT42" s="1079"/>
      <c r="DU42" s="1080"/>
      <c r="DV42" s="1081"/>
      <c r="DW42" s="1082"/>
      <c r="DX42" s="1082"/>
      <c r="DY42" s="1082"/>
      <c r="DZ42" s="1083"/>
      <c r="EA42" s="246"/>
    </row>
    <row r="43" spans="1:131" s="247" customFormat="1" ht="26.25" customHeight="1">
      <c r="A43" s="261">
        <v>16</v>
      </c>
      <c r="B43" s="1126"/>
      <c r="C43" s="1127"/>
      <c r="D43" s="1127"/>
      <c r="E43" s="1127"/>
      <c r="F43" s="1127"/>
      <c r="G43" s="1127"/>
      <c r="H43" s="1127"/>
      <c r="I43" s="1127"/>
      <c r="J43" s="1127"/>
      <c r="K43" s="1127"/>
      <c r="L43" s="1127"/>
      <c r="M43" s="1127"/>
      <c r="N43" s="1127"/>
      <c r="O43" s="1127"/>
      <c r="P43" s="1128"/>
      <c r="Q43" s="1132"/>
      <c r="R43" s="1133"/>
      <c r="S43" s="1133"/>
      <c r="T43" s="1133"/>
      <c r="U43" s="1133"/>
      <c r="V43" s="1133"/>
      <c r="W43" s="1133"/>
      <c r="X43" s="1133"/>
      <c r="Y43" s="1133"/>
      <c r="Z43" s="1133"/>
      <c r="AA43" s="1133"/>
      <c r="AB43" s="1133"/>
      <c r="AC43" s="1133"/>
      <c r="AD43" s="1133"/>
      <c r="AE43" s="1134"/>
      <c r="AF43" s="1108"/>
      <c r="AG43" s="1109"/>
      <c r="AH43" s="1109"/>
      <c r="AI43" s="1109"/>
      <c r="AJ43" s="1110"/>
      <c r="AK43" s="1069"/>
      <c r="AL43" s="1060"/>
      <c r="AM43" s="1060"/>
      <c r="AN43" s="1060"/>
      <c r="AO43" s="1060"/>
      <c r="AP43" s="1060"/>
      <c r="AQ43" s="1060"/>
      <c r="AR43" s="1060"/>
      <c r="AS43" s="1060"/>
      <c r="AT43" s="1060"/>
      <c r="AU43" s="1060"/>
      <c r="AV43" s="1060"/>
      <c r="AW43" s="1060"/>
      <c r="AX43" s="1060"/>
      <c r="AY43" s="1060"/>
      <c r="AZ43" s="1131"/>
      <c r="BA43" s="1131"/>
      <c r="BB43" s="1131"/>
      <c r="BC43" s="1131"/>
      <c r="BD43" s="1131"/>
      <c r="BE43" s="1121"/>
      <c r="BF43" s="1121"/>
      <c r="BG43" s="1121"/>
      <c r="BH43" s="1121"/>
      <c r="BI43" s="1122"/>
      <c r="BJ43" s="252"/>
      <c r="BK43" s="252"/>
      <c r="BL43" s="252"/>
      <c r="BM43" s="252"/>
      <c r="BN43" s="252"/>
      <c r="BO43" s="265"/>
      <c r="BP43" s="265"/>
      <c r="BQ43" s="262">
        <v>37</v>
      </c>
      <c r="BR43" s="263"/>
      <c r="BS43" s="1103"/>
      <c r="BT43" s="1104"/>
      <c r="BU43" s="1104"/>
      <c r="BV43" s="1104"/>
      <c r="BW43" s="1104"/>
      <c r="BX43" s="1104"/>
      <c r="BY43" s="1104"/>
      <c r="BZ43" s="1104"/>
      <c r="CA43" s="1104"/>
      <c r="CB43" s="1104"/>
      <c r="CC43" s="1104"/>
      <c r="CD43" s="1104"/>
      <c r="CE43" s="1104"/>
      <c r="CF43" s="1104"/>
      <c r="CG43" s="1105"/>
      <c r="CH43" s="1078"/>
      <c r="CI43" s="1079"/>
      <c r="CJ43" s="1079"/>
      <c r="CK43" s="1079"/>
      <c r="CL43" s="1080"/>
      <c r="CM43" s="1078"/>
      <c r="CN43" s="1079"/>
      <c r="CO43" s="1079"/>
      <c r="CP43" s="1079"/>
      <c r="CQ43" s="1080"/>
      <c r="CR43" s="1078"/>
      <c r="CS43" s="1079"/>
      <c r="CT43" s="1079"/>
      <c r="CU43" s="1079"/>
      <c r="CV43" s="1080"/>
      <c r="CW43" s="1078"/>
      <c r="CX43" s="1079"/>
      <c r="CY43" s="1079"/>
      <c r="CZ43" s="1079"/>
      <c r="DA43" s="1080"/>
      <c r="DB43" s="1078"/>
      <c r="DC43" s="1079"/>
      <c r="DD43" s="1079"/>
      <c r="DE43" s="1079"/>
      <c r="DF43" s="1080"/>
      <c r="DG43" s="1078"/>
      <c r="DH43" s="1079"/>
      <c r="DI43" s="1079"/>
      <c r="DJ43" s="1079"/>
      <c r="DK43" s="1080"/>
      <c r="DL43" s="1078"/>
      <c r="DM43" s="1079"/>
      <c r="DN43" s="1079"/>
      <c r="DO43" s="1079"/>
      <c r="DP43" s="1080"/>
      <c r="DQ43" s="1078"/>
      <c r="DR43" s="1079"/>
      <c r="DS43" s="1079"/>
      <c r="DT43" s="1079"/>
      <c r="DU43" s="1080"/>
      <c r="DV43" s="1081"/>
      <c r="DW43" s="1082"/>
      <c r="DX43" s="1082"/>
      <c r="DY43" s="1082"/>
      <c r="DZ43" s="1083"/>
      <c r="EA43" s="246"/>
    </row>
    <row r="44" spans="1:131" s="247" customFormat="1" ht="26.25" customHeight="1">
      <c r="A44" s="261">
        <v>17</v>
      </c>
      <c r="B44" s="1126"/>
      <c r="C44" s="1127"/>
      <c r="D44" s="1127"/>
      <c r="E44" s="1127"/>
      <c r="F44" s="1127"/>
      <c r="G44" s="1127"/>
      <c r="H44" s="1127"/>
      <c r="I44" s="1127"/>
      <c r="J44" s="1127"/>
      <c r="K44" s="1127"/>
      <c r="L44" s="1127"/>
      <c r="M44" s="1127"/>
      <c r="N44" s="1127"/>
      <c r="O44" s="1127"/>
      <c r="P44" s="1128"/>
      <c r="Q44" s="1132"/>
      <c r="R44" s="1133"/>
      <c r="S44" s="1133"/>
      <c r="T44" s="1133"/>
      <c r="U44" s="1133"/>
      <c r="V44" s="1133"/>
      <c r="W44" s="1133"/>
      <c r="X44" s="1133"/>
      <c r="Y44" s="1133"/>
      <c r="Z44" s="1133"/>
      <c r="AA44" s="1133"/>
      <c r="AB44" s="1133"/>
      <c r="AC44" s="1133"/>
      <c r="AD44" s="1133"/>
      <c r="AE44" s="1134"/>
      <c r="AF44" s="1108"/>
      <c r="AG44" s="1109"/>
      <c r="AH44" s="1109"/>
      <c r="AI44" s="1109"/>
      <c r="AJ44" s="1110"/>
      <c r="AK44" s="1069"/>
      <c r="AL44" s="1060"/>
      <c r="AM44" s="1060"/>
      <c r="AN44" s="1060"/>
      <c r="AO44" s="1060"/>
      <c r="AP44" s="1060"/>
      <c r="AQ44" s="1060"/>
      <c r="AR44" s="1060"/>
      <c r="AS44" s="1060"/>
      <c r="AT44" s="1060"/>
      <c r="AU44" s="1060"/>
      <c r="AV44" s="1060"/>
      <c r="AW44" s="1060"/>
      <c r="AX44" s="1060"/>
      <c r="AY44" s="1060"/>
      <c r="AZ44" s="1131"/>
      <c r="BA44" s="1131"/>
      <c r="BB44" s="1131"/>
      <c r="BC44" s="1131"/>
      <c r="BD44" s="1131"/>
      <c r="BE44" s="1121"/>
      <c r="BF44" s="1121"/>
      <c r="BG44" s="1121"/>
      <c r="BH44" s="1121"/>
      <c r="BI44" s="1122"/>
      <c r="BJ44" s="252"/>
      <c r="BK44" s="252"/>
      <c r="BL44" s="252"/>
      <c r="BM44" s="252"/>
      <c r="BN44" s="252"/>
      <c r="BO44" s="265"/>
      <c r="BP44" s="265"/>
      <c r="BQ44" s="262">
        <v>38</v>
      </c>
      <c r="BR44" s="263"/>
      <c r="BS44" s="1103"/>
      <c r="BT44" s="1104"/>
      <c r="BU44" s="1104"/>
      <c r="BV44" s="1104"/>
      <c r="BW44" s="1104"/>
      <c r="BX44" s="1104"/>
      <c r="BY44" s="1104"/>
      <c r="BZ44" s="1104"/>
      <c r="CA44" s="1104"/>
      <c r="CB44" s="1104"/>
      <c r="CC44" s="1104"/>
      <c r="CD44" s="1104"/>
      <c r="CE44" s="1104"/>
      <c r="CF44" s="1104"/>
      <c r="CG44" s="1105"/>
      <c r="CH44" s="1078"/>
      <c r="CI44" s="1079"/>
      <c r="CJ44" s="1079"/>
      <c r="CK44" s="1079"/>
      <c r="CL44" s="1080"/>
      <c r="CM44" s="1078"/>
      <c r="CN44" s="1079"/>
      <c r="CO44" s="1079"/>
      <c r="CP44" s="1079"/>
      <c r="CQ44" s="1080"/>
      <c r="CR44" s="1078"/>
      <c r="CS44" s="1079"/>
      <c r="CT44" s="1079"/>
      <c r="CU44" s="1079"/>
      <c r="CV44" s="1080"/>
      <c r="CW44" s="1078"/>
      <c r="CX44" s="1079"/>
      <c r="CY44" s="1079"/>
      <c r="CZ44" s="1079"/>
      <c r="DA44" s="1080"/>
      <c r="DB44" s="1078"/>
      <c r="DC44" s="1079"/>
      <c r="DD44" s="1079"/>
      <c r="DE44" s="1079"/>
      <c r="DF44" s="1080"/>
      <c r="DG44" s="1078"/>
      <c r="DH44" s="1079"/>
      <c r="DI44" s="1079"/>
      <c r="DJ44" s="1079"/>
      <c r="DK44" s="1080"/>
      <c r="DL44" s="1078"/>
      <c r="DM44" s="1079"/>
      <c r="DN44" s="1079"/>
      <c r="DO44" s="1079"/>
      <c r="DP44" s="1080"/>
      <c r="DQ44" s="1078"/>
      <c r="DR44" s="1079"/>
      <c r="DS44" s="1079"/>
      <c r="DT44" s="1079"/>
      <c r="DU44" s="1080"/>
      <c r="DV44" s="1081"/>
      <c r="DW44" s="1082"/>
      <c r="DX44" s="1082"/>
      <c r="DY44" s="1082"/>
      <c r="DZ44" s="1083"/>
      <c r="EA44" s="246"/>
    </row>
    <row r="45" spans="1:131" s="247" customFormat="1" ht="26.25" customHeight="1">
      <c r="A45" s="261">
        <v>18</v>
      </c>
      <c r="B45" s="1126"/>
      <c r="C45" s="1127"/>
      <c r="D45" s="1127"/>
      <c r="E45" s="1127"/>
      <c r="F45" s="1127"/>
      <c r="G45" s="1127"/>
      <c r="H45" s="1127"/>
      <c r="I45" s="1127"/>
      <c r="J45" s="1127"/>
      <c r="K45" s="1127"/>
      <c r="L45" s="1127"/>
      <c r="M45" s="1127"/>
      <c r="N45" s="1127"/>
      <c r="O45" s="1127"/>
      <c r="P45" s="1128"/>
      <c r="Q45" s="1132"/>
      <c r="R45" s="1133"/>
      <c r="S45" s="1133"/>
      <c r="T45" s="1133"/>
      <c r="U45" s="1133"/>
      <c r="V45" s="1133"/>
      <c r="W45" s="1133"/>
      <c r="X45" s="1133"/>
      <c r="Y45" s="1133"/>
      <c r="Z45" s="1133"/>
      <c r="AA45" s="1133"/>
      <c r="AB45" s="1133"/>
      <c r="AC45" s="1133"/>
      <c r="AD45" s="1133"/>
      <c r="AE45" s="1134"/>
      <c r="AF45" s="1108"/>
      <c r="AG45" s="1109"/>
      <c r="AH45" s="1109"/>
      <c r="AI45" s="1109"/>
      <c r="AJ45" s="1110"/>
      <c r="AK45" s="1069"/>
      <c r="AL45" s="1060"/>
      <c r="AM45" s="1060"/>
      <c r="AN45" s="1060"/>
      <c r="AO45" s="1060"/>
      <c r="AP45" s="1060"/>
      <c r="AQ45" s="1060"/>
      <c r="AR45" s="1060"/>
      <c r="AS45" s="1060"/>
      <c r="AT45" s="1060"/>
      <c r="AU45" s="1060"/>
      <c r="AV45" s="1060"/>
      <c r="AW45" s="1060"/>
      <c r="AX45" s="1060"/>
      <c r="AY45" s="1060"/>
      <c r="AZ45" s="1131"/>
      <c r="BA45" s="1131"/>
      <c r="BB45" s="1131"/>
      <c r="BC45" s="1131"/>
      <c r="BD45" s="1131"/>
      <c r="BE45" s="1121"/>
      <c r="BF45" s="1121"/>
      <c r="BG45" s="1121"/>
      <c r="BH45" s="1121"/>
      <c r="BI45" s="1122"/>
      <c r="BJ45" s="252"/>
      <c r="BK45" s="252"/>
      <c r="BL45" s="252"/>
      <c r="BM45" s="252"/>
      <c r="BN45" s="252"/>
      <c r="BO45" s="265"/>
      <c r="BP45" s="265"/>
      <c r="BQ45" s="262">
        <v>39</v>
      </c>
      <c r="BR45" s="263"/>
      <c r="BS45" s="1103"/>
      <c r="BT45" s="1104"/>
      <c r="BU45" s="1104"/>
      <c r="BV45" s="1104"/>
      <c r="BW45" s="1104"/>
      <c r="BX45" s="1104"/>
      <c r="BY45" s="1104"/>
      <c r="BZ45" s="1104"/>
      <c r="CA45" s="1104"/>
      <c r="CB45" s="1104"/>
      <c r="CC45" s="1104"/>
      <c r="CD45" s="1104"/>
      <c r="CE45" s="1104"/>
      <c r="CF45" s="1104"/>
      <c r="CG45" s="1105"/>
      <c r="CH45" s="1078"/>
      <c r="CI45" s="1079"/>
      <c r="CJ45" s="1079"/>
      <c r="CK45" s="1079"/>
      <c r="CL45" s="1080"/>
      <c r="CM45" s="1078"/>
      <c r="CN45" s="1079"/>
      <c r="CO45" s="1079"/>
      <c r="CP45" s="1079"/>
      <c r="CQ45" s="1080"/>
      <c r="CR45" s="1078"/>
      <c r="CS45" s="1079"/>
      <c r="CT45" s="1079"/>
      <c r="CU45" s="1079"/>
      <c r="CV45" s="1080"/>
      <c r="CW45" s="1078"/>
      <c r="CX45" s="1079"/>
      <c r="CY45" s="1079"/>
      <c r="CZ45" s="1079"/>
      <c r="DA45" s="1080"/>
      <c r="DB45" s="1078"/>
      <c r="DC45" s="1079"/>
      <c r="DD45" s="1079"/>
      <c r="DE45" s="1079"/>
      <c r="DF45" s="1080"/>
      <c r="DG45" s="1078"/>
      <c r="DH45" s="1079"/>
      <c r="DI45" s="1079"/>
      <c r="DJ45" s="1079"/>
      <c r="DK45" s="1080"/>
      <c r="DL45" s="1078"/>
      <c r="DM45" s="1079"/>
      <c r="DN45" s="1079"/>
      <c r="DO45" s="1079"/>
      <c r="DP45" s="1080"/>
      <c r="DQ45" s="1078"/>
      <c r="DR45" s="1079"/>
      <c r="DS45" s="1079"/>
      <c r="DT45" s="1079"/>
      <c r="DU45" s="1080"/>
      <c r="DV45" s="1081"/>
      <c r="DW45" s="1082"/>
      <c r="DX45" s="1082"/>
      <c r="DY45" s="1082"/>
      <c r="DZ45" s="1083"/>
      <c r="EA45" s="246"/>
    </row>
    <row r="46" spans="1:131" s="247" customFormat="1" ht="26.25" customHeight="1">
      <c r="A46" s="261">
        <v>19</v>
      </c>
      <c r="B46" s="1126"/>
      <c r="C46" s="1127"/>
      <c r="D46" s="1127"/>
      <c r="E46" s="1127"/>
      <c r="F46" s="1127"/>
      <c r="G46" s="1127"/>
      <c r="H46" s="1127"/>
      <c r="I46" s="1127"/>
      <c r="J46" s="1127"/>
      <c r="K46" s="1127"/>
      <c r="L46" s="1127"/>
      <c r="M46" s="1127"/>
      <c r="N46" s="1127"/>
      <c r="O46" s="1127"/>
      <c r="P46" s="1128"/>
      <c r="Q46" s="1132"/>
      <c r="R46" s="1133"/>
      <c r="S46" s="1133"/>
      <c r="T46" s="1133"/>
      <c r="U46" s="1133"/>
      <c r="V46" s="1133"/>
      <c r="W46" s="1133"/>
      <c r="X46" s="1133"/>
      <c r="Y46" s="1133"/>
      <c r="Z46" s="1133"/>
      <c r="AA46" s="1133"/>
      <c r="AB46" s="1133"/>
      <c r="AC46" s="1133"/>
      <c r="AD46" s="1133"/>
      <c r="AE46" s="1134"/>
      <c r="AF46" s="1108"/>
      <c r="AG46" s="1109"/>
      <c r="AH46" s="1109"/>
      <c r="AI46" s="1109"/>
      <c r="AJ46" s="1110"/>
      <c r="AK46" s="1069"/>
      <c r="AL46" s="1060"/>
      <c r="AM46" s="1060"/>
      <c r="AN46" s="1060"/>
      <c r="AO46" s="1060"/>
      <c r="AP46" s="1060"/>
      <c r="AQ46" s="1060"/>
      <c r="AR46" s="1060"/>
      <c r="AS46" s="1060"/>
      <c r="AT46" s="1060"/>
      <c r="AU46" s="1060"/>
      <c r="AV46" s="1060"/>
      <c r="AW46" s="1060"/>
      <c r="AX46" s="1060"/>
      <c r="AY46" s="1060"/>
      <c r="AZ46" s="1131"/>
      <c r="BA46" s="1131"/>
      <c r="BB46" s="1131"/>
      <c r="BC46" s="1131"/>
      <c r="BD46" s="1131"/>
      <c r="BE46" s="1121"/>
      <c r="BF46" s="1121"/>
      <c r="BG46" s="1121"/>
      <c r="BH46" s="1121"/>
      <c r="BI46" s="1122"/>
      <c r="BJ46" s="252"/>
      <c r="BK46" s="252"/>
      <c r="BL46" s="252"/>
      <c r="BM46" s="252"/>
      <c r="BN46" s="252"/>
      <c r="BO46" s="265"/>
      <c r="BP46" s="265"/>
      <c r="BQ46" s="262">
        <v>40</v>
      </c>
      <c r="BR46" s="263"/>
      <c r="BS46" s="1103"/>
      <c r="BT46" s="1104"/>
      <c r="BU46" s="1104"/>
      <c r="BV46" s="1104"/>
      <c r="BW46" s="1104"/>
      <c r="BX46" s="1104"/>
      <c r="BY46" s="1104"/>
      <c r="BZ46" s="1104"/>
      <c r="CA46" s="1104"/>
      <c r="CB46" s="1104"/>
      <c r="CC46" s="1104"/>
      <c r="CD46" s="1104"/>
      <c r="CE46" s="1104"/>
      <c r="CF46" s="1104"/>
      <c r="CG46" s="1105"/>
      <c r="CH46" s="1078"/>
      <c r="CI46" s="1079"/>
      <c r="CJ46" s="1079"/>
      <c r="CK46" s="1079"/>
      <c r="CL46" s="1080"/>
      <c r="CM46" s="1078"/>
      <c r="CN46" s="1079"/>
      <c r="CO46" s="1079"/>
      <c r="CP46" s="1079"/>
      <c r="CQ46" s="1080"/>
      <c r="CR46" s="1078"/>
      <c r="CS46" s="1079"/>
      <c r="CT46" s="1079"/>
      <c r="CU46" s="1079"/>
      <c r="CV46" s="1080"/>
      <c r="CW46" s="1078"/>
      <c r="CX46" s="1079"/>
      <c r="CY46" s="1079"/>
      <c r="CZ46" s="1079"/>
      <c r="DA46" s="1080"/>
      <c r="DB46" s="1078"/>
      <c r="DC46" s="1079"/>
      <c r="DD46" s="1079"/>
      <c r="DE46" s="1079"/>
      <c r="DF46" s="1080"/>
      <c r="DG46" s="1078"/>
      <c r="DH46" s="1079"/>
      <c r="DI46" s="1079"/>
      <c r="DJ46" s="1079"/>
      <c r="DK46" s="1080"/>
      <c r="DL46" s="1078"/>
      <c r="DM46" s="1079"/>
      <c r="DN46" s="1079"/>
      <c r="DO46" s="1079"/>
      <c r="DP46" s="1080"/>
      <c r="DQ46" s="1078"/>
      <c r="DR46" s="1079"/>
      <c r="DS46" s="1079"/>
      <c r="DT46" s="1079"/>
      <c r="DU46" s="1080"/>
      <c r="DV46" s="1081"/>
      <c r="DW46" s="1082"/>
      <c r="DX46" s="1082"/>
      <c r="DY46" s="1082"/>
      <c r="DZ46" s="1083"/>
      <c r="EA46" s="246"/>
    </row>
    <row r="47" spans="1:131" s="247" customFormat="1" ht="26.25" customHeight="1">
      <c r="A47" s="261">
        <v>20</v>
      </c>
      <c r="B47" s="1126"/>
      <c r="C47" s="1127"/>
      <c r="D47" s="1127"/>
      <c r="E47" s="1127"/>
      <c r="F47" s="1127"/>
      <c r="G47" s="1127"/>
      <c r="H47" s="1127"/>
      <c r="I47" s="1127"/>
      <c r="J47" s="1127"/>
      <c r="K47" s="1127"/>
      <c r="L47" s="1127"/>
      <c r="M47" s="1127"/>
      <c r="N47" s="1127"/>
      <c r="O47" s="1127"/>
      <c r="P47" s="1128"/>
      <c r="Q47" s="1132"/>
      <c r="R47" s="1133"/>
      <c r="S47" s="1133"/>
      <c r="T47" s="1133"/>
      <c r="U47" s="1133"/>
      <c r="V47" s="1133"/>
      <c r="W47" s="1133"/>
      <c r="X47" s="1133"/>
      <c r="Y47" s="1133"/>
      <c r="Z47" s="1133"/>
      <c r="AA47" s="1133"/>
      <c r="AB47" s="1133"/>
      <c r="AC47" s="1133"/>
      <c r="AD47" s="1133"/>
      <c r="AE47" s="1134"/>
      <c r="AF47" s="1108"/>
      <c r="AG47" s="1109"/>
      <c r="AH47" s="1109"/>
      <c r="AI47" s="1109"/>
      <c r="AJ47" s="1110"/>
      <c r="AK47" s="1069"/>
      <c r="AL47" s="1060"/>
      <c r="AM47" s="1060"/>
      <c r="AN47" s="1060"/>
      <c r="AO47" s="1060"/>
      <c r="AP47" s="1060"/>
      <c r="AQ47" s="1060"/>
      <c r="AR47" s="1060"/>
      <c r="AS47" s="1060"/>
      <c r="AT47" s="1060"/>
      <c r="AU47" s="1060"/>
      <c r="AV47" s="1060"/>
      <c r="AW47" s="1060"/>
      <c r="AX47" s="1060"/>
      <c r="AY47" s="1060"/>
      <c r="AZ47" s="1131"/>
      <c r="BA47" s="1131"/>
      <c r="BB47" s="1131"/>
      <c r="BC47" s="1131"/>
      <c r="BD47" s="1131"/>
      <c r="BE47" s="1121"/>
      <c r="BF47" s="1121"/>
      <c r="BG47" s="1121"/>
      <c r="BH47" s="1121"/>
      <c r="BI47" s="1122"/>
      <c r="BJ47" s="252"/>
      <c r="BK47" s="252"/>
      <c r="BL47" s="252"/>
      <c r="BM47" s="252"/>
      <c r="BN47" s="252"/>
      <c r="BO47" s="265"/>
      <c r="BP47" s="265"/>
      <c r="BQ47" s="262">
        <v>41</v>
      </c>
      <c r="BR47" s="263"/>
      <c r="BS47" s="1103"/>
      <c r="BT47" s="1104"/>
      <c r="BU47" s="1104"/>
      <c r="BV47" s="1104"/>
      <c r="BW47" s="1104"/>
      <c r="BX47" s="1104"/>
      <c r="BY47" s="1104"/>
      <c r="BZ47" s="1104"/>
      <c r="CA47" s="1104"/>
      <c r="CB47" s="1104"/>
      <c r="CC47" s="1104"/>
      <c r="CD47" s="1104"/>
      <c r="CE47" s="1104"/>
      <c r="CF47" s="1104"/>
      <c r="CG47" s="1105"/>
      <c r="CH47" s="1078"/>
      <c r="CI47" s="1079"/>
      <c r="CJ47" s="1079"/>
      <c r="CK47" s="1079"/>
      <c r="CL47" s="1080"/>
      <c r="CM47" s="1078"/>
      <c r="CN47" s="1079"/>
      <c r="CO47" s="1079"/>
      <c r="CP47" s="1079"/>
      <c r="CQ47" s="1080"/>
      <c r="CR47" s="1078"/>
      <c r="CS47" s="1079"/>
      <c r="CT47" s="1079"/>
      <c r="CU47" s="1079"/>
      <c r="CV47" s="1080"/>
      <c r="CW47" s="1078"/>
      <c r="CX47" s="1079"/>
      <c r="CY47" s="1079"/>
      <c r="CZ47" s="1079"/>
      <c r="DA47" s="1080"/>
      <c r="DB47" s="1078"/>
      <c r="DC47" s="1079"/>
      <c r="DD47" s="1079"/>
      <c r="DE47" s="1079"/>
      <c r="DF47" s="1080"/>
      <c r="DG47" s="1078"/>
      <c r="DH47" s="1079"/>
      <c r="DI47" s="1079"/>
      <c r="DJ47" s="1079"/>
      <c r="DK47" s="1080"/>
      <c r="DL47" s="1078"/>
      <c r="DM47" s="1079"/>
      <c r="DN47" s="1079"/>
      <c r="DO47" s="1079"/>
      <c r="DP47" s="1080"/>
      <c r="DQ47" s="1078"/>
      <c r="DR47" s="1079"/>
      <c r="DS47" s="1079"/>
      <c r="DT47" s="1079"/>
      <c r="DU47" s="1080"/>
      <c r="DV47" s="1081"/>
      <c r="DW47" s="1082"/>
      <c r="DX47" s="1082"/>
      <c r="DY47" s="1082"/>
      <c r="DZ47" s="1083"/>
      <c r="EA47" s="246"/>
    </row>
    <row r="48" spans="1:131" s="247" customFormat="1" ht="26.25" customHeight="1">
      <c r="A48" s="261">
        <v>21</v>
      </c>
      <c r="B48" s="1126"/>
      <c r="C48" s="1127"/>
      <c r="D48" s="1127"/>
      <c r="E48" s="1127"/>
      <c r="F48" s="1127"/>
      <c r="G48" s="1127"/>
      <c r="H48" s="1127"/>
      <c r="I48" s="1127"/>
      <c r="J48" s="1127"/>
      <c r="K48" s="1127"/>
      <c r="L48" s="1127"/>
      <c r="M48" s="1127"/>
      <c r="N48" s="1127"/>
      <c r="O48" s="1127"/>
      <c r="P48" s="1128"/>
      <c r="Q48" s="1132"/>
      <c r="R48" s="1133"/>
      <c r="S48" s="1133"/>
      <c r="T48" s="1133"/>
      <c r="U48" s="1133"/>
      <c r="V48" s="1133"/>
      <c r="W48" s="1133"/>
      <c r="X48" s="1133"/>
      <c r="Y48" s="1133"/>
      <c r="Z48" s="1133"/>
      <c r="AA48" s="1133"/>
      <c r="AB48" s="1133"/>
      <c r="AC48" s="1133"/>
      <c r="AD48" s="1133"/>
      <c r="AE48" s="1134"/>
      <c r="AF48" s="1108"/>
      <c r="AG48" s="1109"/>
      <c r="AH48" s="1109"/>
      <c r="AI48" s="1109"/>
      <c r="AJ48" s="1110"/>
      <c r="AK48" s="1069"/>
      <c r="AL48" s="1060"/>
      <c r="AM48" s="1060"/>
      <c r="AN48" s="1060"/>
      <c r="AO48" s="1060"/>
      <c r="AP48" s="1060"/>
      <c r="AQ48" s="1060"/>
      <c r="AR48" s="1060"/>
      <c r="AS48" s="1060"/>
      <c r="AT48" s="1060"/>
      <c r="AU48" s="1060"/>
      <c r="AV48" s="1060"/>
      <c r="AW48" s="1060"/>
      <c r="AX48" s="1060"/>
      <c r="AY48" s="1060"/>
      <c r="AZ48" s="1131"/>
      <c r="BA48" s="1131"/>
      <c r="BB48" s="1131"/>
      <c r="BC48" s="1131"/>
      <c r="BD48" s="1131"/>
      <c r="BE48" s="1121"/>
      <c r="BF48" s="1121"/>
      <c r="BG48" s="1121"/>
      <c r="BH48" s="1121"/>
      <c r="BI48" s="1122"/>
      <c r="BJ48" s="252"/>
      <c r="BK48" s="252"/>
      <c r="BL48" s="252"/>
      <c r="BM48" s="252"/>
      <c r="BN48" s="252"/>
      <c r="BO48" s="265"/>
      <c r="BP48" s="265"/>
      <c r="BQ48" s="262">
        <v>42</v>
      </c>
      <c r="BR48" s="263"/>
      <c r="BS48" s="1103"/>
      <c r="BT48" s="1104"/>
      <c r="BU48" s="1104"/>
      <c r="BV48" s="1104"/>
      <c r="BW48" s="1104"/>
      <c r="BX48" s="1104"/>
      <c r="BY48" s="1104"/>
      <c r="BZ48" s="1104"/>
      <c r="CA48" s="1104"/>
      <c r="CB48" s="1104"/>
      <c r="CC48" s="1104"/>
      <c r="CD48" s="1104"/>
      <c r="CE48" s="1104"/>
      <c r="CF48" s="1104"/>
      <c r="CG48" s="1105"/>
      <c r="CH48" s="1078"/>
      <c r="CI48" s="1079"/>
      <c r="CJ48" s="1079"/>
      <c r="CK48" s="1079"/>
      <c r="CL48" s="1080"/>
      <c r="CM48" s="1078"/>
      <c r="CN48" s="1079"/>
      <c r="CO48" s="1079"/>
      <c r="CP48" s="1079"/>
      <c r="CQ48" s="1080"/>
      <c r="CR48" s="1078"/>
      <c r="CS48" s="1079"/>
      <c r="CT48" s="1079"/>
      <c r="CU48" s="1079"/>
      <c r="CV48" s="1080"/>
      <c r="CW48" s="1078"/>
      <c r="CX48" s="1079"/>
      <c r="CY48" s="1079"/>
      <c r="CZ48" s="1079"/>
      <c r="DA48" s="1080"/>
      <c r="DB48" s="1078"/>
      <c r="DC48" s="1079"/>
      <c r="DD48" s="1079"/>
      <c r="DE48" s="1079"/>
      <c r="DF48" s="1080"/>
      <c r="DG48" s="1078"/>
      <c r="DH48" s="1079"/>
      <c r="DI48" s="1079"/>
      <c r="DJ48" s="1079"/>
      <c r="DK48" s="1080"/>
      <c r="DL48" s="1078"/>
      <c r="DM48" s="1079"/>
      <c r="DN48" s="1079"/>
      <c r="DO48" s="1079"/>
      <c r="DP48" s="1080"/>
      <c r="DQ48" s="1078"/>
      <c r="DR48" s="1079"/>
      <c r="DS48" s="1079"/>
      <c r="DT48" s="1079"/>
      <c r="DU48" s="1080"/>
      <c r="DV48" s="1081"/>
      <c r="DW48" s="1082"/>
      <c r="DX48" s="1082"/>
      <c r="DY48" s="1082"/>
      <c r="DZ48" s="1083"/>
      <c r="EA48" s="246"/>
    </row>
    <row r="49" spans="1:131" s="247" customFormat="1" ht="26.25" customHeight="1">
      <c r="A49" s="261">
        <v>22</v>
      </c>
      <c r="B49" s="1126"/>
      <c r="C49" s="1127"/>
      <c r="D49" s="1127"/>
      <c r="E49" s="1127"/>
      <c r="F49" s="1127"/>
      <c r="G49" s="1127"/>
      <c r="H49" s="1127"/>
      <c r="I49" s="1127"/>
      <c r="J49" s="1127"/>
      <c r="K49" s="1127"/>
      <c r="L49" s="1127"/>
      <c r="M49" s="1127"/>
      <c r="N49" s="1127"/>
      <c r="O49" s="1127"/>
      <c r="P49" s="1128"/>
      <c r="Q49" s="1132"/>
      <c r="R49" s="1133"/>
      <c r="S49" s="1133"/>
      <c r="T49" s="1133"/>
      <c r="U49" s="1133"/>
      <c r="V49" s="1133"/>
      <c r="W49" s="1133"/>
      <c r="X49" s="1133"/>
      <c r="Y49" s="1133"/>
      <c r="Z49" s="1133"/>
      <c r="AA49" s="1133"/>
      <c r="AB49" s="1133"/>
      <c r="AC49" s="1133"/>
      <c r="AD49" s="1133"/>
      <c r="AE49" s="1134"/>
      <c r="AF49" s="1108"/>
      <c r="AG49" s="1109"/>
      <c r="AH49" s="1109"/>
      <c r="AI49" s="1109"/>
      <c r="AJ49" s="1110"/>
      <c r="AK49" s="1069"/>
      <c r="AL49" s="1060"/>
      <c r="AM49" s="1060"/>
      <c r="AN49" s="1060"/>
      <c r="AO49" s="1060"/>
      <c r="AP49" s="1060"/>
      <c r="AQ49" s="1060"/>
      <c r="AR49" s="1060"/>
      <c r="AS49" s="1060"/>
      <c r="AT49" s="1060"/>
      <c r="AU49" s="1060"/>
      <c r="AV49" s="1060"/>
      <c r="AW49" s="1060"/>
      <c r="AX49" s="1060"/>
      <c r="AY49" s="1060"/>
      <c r="AZ49" s="1131"/>
      <c r="BA49" s="1131"/>
      <c r="BB49" s="1131"/>
      <c r="BC49" s="1131"/>
      <c r="BD49" s="1131"/>
      <c r="BE49" s="1121"/>
      <c r="BF49" s="1121"/>
      <c r="BG49" s="1121"/>
      <c r="BH49" s="1121"/>
      <c r="BI49" s="1122"/>
      <c r="BJ49" s="252"/>
      <c r="BK49" s="252"/>
      <c r="BL49" s="252"/>
      <c r="BM49" s="252"/>
      <c r="BN49" s="252"/>
      <c r="BO49" s="265"/>
      <c r="BP49" s="265"/>
      <c r="BQ49" s="262">
        <v>43</v>
      </c>
      <c r="BR49" s="263"/>
      <c r="BS49" s="1103"/>
      <c r="BT49" s="1104"/>
      <c r="BU49" s="1104"/>
      <c r="BV49" s="1104"/>
      <c r="BW49" s="1104"/>
      <c r="BX49" s="1104"/>
      <c r="BY49" s="1104"/>
      <c r="BZ49" s="1104"/>
      <c r="CA49" s="1104"/>
      <c r="CB49" s="1104"/>
      <c r="CC49" s="1104"/>
      <c r="CD49" s="1104"/>
      <c r="CE49" s="1104"/>
      <c r="CF49" s="1104"/>
      <c r="CG49" s="1105"/>
      <c r="CH49" s="1078"/>
      <c r="CI49" s="1079"/>
      <c r="CJ49" s="1079"/>
      <c r="CK49" s="1079"/>
      <c r="CL49" s="1080"/>
      <c r="CM49" s="1078"/>
      <c r="CN49" s="1079"/>
      <c r="CO49" s="1079"/>
      <c r="CP49" s="1079"/>
      <c r="CQ49" s="1080"/>
      <c r="CR49" s="1078"/>
      <c r="CS49" s="1079"/>
      <c r="CT49" s="1079"/>
      <c r="CU49" s="1079"/>
      <c r="CV49" s="1080"/>
      <c r="CW49" s="1078"/>
      <c r="CX49" s="1079"/>
      <c r="CY49" s="1079"/>
      <c r="CZ49" s="1079"/>
      <c r="DA49" s="1080"/>
      <c r="DB49" s="1078"/>
      <c r="DC49" s="1079"/>
      <c r="DD49" s="1079"/>
      <c r="DE49" s="1079"/>
      <c r="DF49" s="1080"/>
      <c r="DG49" s="1078"/>
      <c r="DH49" s="1079"/>
      <c r="DI49" s="1079"/>
      <c r="DJ49" s="1079"/>
      <c r="DK49" s="1080"/>
      <c r="DL49" s="1078"/>
      <c r="DM49" s="1079"/>
      <c r="DN49" s="1079"/>
      <c r="DO49" s="1079"/>
      <c r="DP49" s="1080"/>
      <c r="DQ49" s="1078"/>
      <c r="DR49" s="1079"/>
      <c r="DS49" s="1079"/>
      <c r="DT49" s="1079"/>
      <c r="DU49" s="1080"/>
      <c r="DV49" s="1081"/>
      <c r="DW49" s="1082"/>
      <c r="DX49" s="1082"/>
      <c r="DY49" s="1082"/>
      <c r="DZ49" s="1083"/>
      <c r="EA49" s="246"/>
    </row>
    <row r="50" spans="1:131" s="247" customFormat="1" ht="26.25" customHeight="1">
      <c r="A50" s="261">
        <v>23</v>
      </c>
      <c r="B50" s="1126"/>
      <c r="C50" s="1127"/>
      <c r="D50" s="1127"/>
      <c r="E50" s="1127"/>
      <c r="F50" s="1127"/>
      <c r="G50" s="1127"/>
      <c r="H50" s="1127"/>
      <c r="I50" s="1127"/>
      <c r="J50" s="1127"/>
      <c r="K50" s="1127"/>
      <c r="L50" s="1127"/>
      <c r="M50" s="1127"/>
      <c r="N50" s="1127"/>
      <c r="O50" s="1127"/>
      <c r="P50" s="1128"/>
      <c r="Q50" s="1129"/>
      <c r="R50" s="1112"/>
      <c r="S50" s="1112"/>
      <c r="T50" s="1112"/>
      <c r="U50" s="1112"/>
      <c r="V50" s="1112"/>
      <c r="W50" s="1112"/>
      <c r="X50" s="1112"/>
      <c r="Y50" s="1112"/>
      <c r="Z50" s="1112"/>
      <c r="AA50" s="1112"/>
      <c r="AB50" s="1112"/>
      <c r="AC50" s="1112"/>
      <c r="AD50" s="1112"/>
      <c r="AE50" s="1130"/>
      <c r="AF50" s="1108"/>
      <c r="AG50" s="1109"/>
      <c r="AH50" s="1109"/>
      <c r="AI50" s="1109"/>
      <c r="AJ50" s="1110"/>
      <c r="AK50" s="1111"/>
      <c r="AL50" s="1112"/>
      <c r="AM50" s="1112"/>
      <c r="AN50" s="1112"/>
      <c r="AO50" s="1112"/>
      <c r="AP50" s="1112"/>
      <c r="AQ50" s="1112"/>
      <c r="AR50" s="1112"/>
      <c r="AS50" s="1112"/>
      <c r="AT50" s="1112"/>
      <c r="AU50" s="1112"/>
      <c r="AV50" s="1112"/>
      <c r="AW50" s="1112"/>
      <c r="AX50" s="1112"/>
      <c r="AY50" s="1112"/>
      <c r="AZ50" s="1113"/>
      <c r="BA50" s="1113"/>
      <c r="BB50" s="1113"/>
      <c r="BC50" s="1113"/>
      <c r="BD50" s="1113"/>
      <c r="BE50" s="1121"/>
      <c r="BF50" s="1121"/>
      <c r="BG50" s="1121"/>
      <c r="BH50" s="1121"/>
      <c r="BI50" s="1122"/>
      <c r="BJ50" s="252"/>
      <c r="BK50" s="252"/>
      <c r="BL50" s="252"/>
      <c r="BM50" s="252"/>
      <c r="BN50" s="252"/>
      <c r="BO50" s="265"/>
      <c r="BP50" s="265"/>
      <c r="BQ50" s="262">
        <v>44</v>
      </c>
      <c r="BR50" s="263"/>
      <c r="BS50" s="1103"/>
      <c r="BT50" s="1104"/>
      <c r="BU50" s="1104"/>
      <c r="BV50" s="1104"/>
      <c r="BW50" s="1104"/>
      <c r="BX50" s="1104"/>
      <c r="BY50" s="1104"/>
      <c r="BZ50" s="1104"/>
      <c r="CA50" s="1104"/>
      <c r="CB50" s="1104"/>
      <c r="CC50" s="1104"/>
      <c r="CD50" s="1104"/>
      <c r="CE50" s="1104"/>
      <c r="CF50" s="1104"/>
      <c r="CG50" s="1105"/>
      <c r="CH50" s="1078"/>
      <c r="CI50" s="1079"/>
      <c r="CJ50" s="1079"/>
      <c r="CK50" s="1079"/>
      <c r="CL50" s="1080"/>
      <c r="CM50" s="1078"/>
      <c r="CN50" s="1079"/>
      <c r="CO50" s="1079"/>
      <c r="CP50" s="1079"/>
      <c r="CQ50" s="1080"/>
      <c r="CR50" s="1078"/>
      <c r="CS50" s="1079"/>
      <c r="CT50" s="1079"/>
      <c r="CU50" s="1079"/>
      <c r="CV50" s="1080"/>
      <c r="CW50" s="1078"/>
      <c r="CX50" s="1079"/>
      <c r="CY50" s="1079"/>
      <c r="CZ50" s="1079"/>
      <c r="DA50" s="1080"/>
      <c r="DB50" s="1078"/>
      <c r="DC50" s="1079"/>
      <c r="DD50" s="1079"/>
      <c r="DE50" s="1079"/>
      <c r="DF50" s="1080"/>
      <c r="DG50" s="1078"/>
      <c r="DH50" s="1079"/>
      <c r="DI50" s="1079"/>
      <c r="DJ50" s="1079"/>
      <c r="DK50" s="1080"/>
      <c r="DL50" s="1078"/>
      <c r="DM50" s="1079"/>
      <c r="DN50" s="1079"/>
      <c r="DO50" s="1079"/>
      <c r="DP50" s="1080"/>
      <c r="DQ50" s="1078"/>
      <c r="DR50" s="1079"/>
      <c r="DS50" s="1079"/>
      <c r="DT50" s="1079"/>
      <c r="DU50" s="1080"/>
      <c r="DV50" s="1081"/>
      <c r="DW50" s="1082"/>
      <c r="DX50" s="1082"/>
      <c r="DY50" s="1082"/>
      <c r="DZ50" s="1083"/>
      <c r="EA50" s="246"/>
    </row>
    <row r="51" spans="1:131" s="247" customFormat="1" ht="26.25" customHeight="1">
      <c r="A51" s="261">
        <v>24</v>
      </c>
      <c r="B51" s="1126"/>
      <c r="C51" s="1127"/>
      <c r="D51" s="1127"/>
      <c r="E51" s="1127"/>
      <c r="F51" s="1127"/>
      <c r="G51" s="1127"/>
      <c r="H51" s="1127"/>
      <c r="I51" s="1127"/>
      <c r="J51" s="1127"/>
      <c r="K51" s="1127"/>
      <c r="L51" s="1127"/>
      <c r="M51" s="1127"/>
      <c r="N51" s="1127"/>
      <c r="O51" s="1127"/>
      <c r="P51" s="1128"/>
      <c r="Q51" s="1129"/>
      <c r="R51" s="1112"/>
      <c r="S51" s="1112"/>
      <c r="T51" s="1112"/>
      <c r="U51" s="1112"/>
      <c r="V51" s="1112"/>
      <c r="W51" s="1112"/>
      <c r="X51" s="1112"/>
      <c r="Y51" s="1112"/>
      <c r="Z51" s="1112"/>
      <c r="AA51" s="1112"/>
      <c r="AB51" s="1112"/>
      <c r="AC51" s="1112"/>
      <c r="AD51" s="1112"/>
      <c r="AE51" s="1130"/>
      <c r="AF51" s="1108"/>
      <c r="AG51" s="1109"/>
      <c r="AH51" s="1109"/>
      <c r="AI51" s="1109"/>
      <c r="AJ51" s="1110"/>
      <c r="AK51" s="1111"/>
      <c r="AL51" s="1112"/>
      <c r="AM51" s="1112"/>
      <c r="AN51" s="1112"/>
      <c r="AO51" s="1112"/>
      <c r="AP51" s="1112"/>
      <c r="AQ51" s="1112"/>
      <c r="AR51" s="1112"/>
      <c r="AS51" s="1112"/>
      <c r="AT51" s="1112"/>
      <c r="AU51" s="1112"/>
      <c r="AV51" s="1112"/>
      <c r="AW51" s="1112"/>
      <c r="AX51" s="1112"/>
      <c r="AY51" s="1112"/>
      <c r="AZ51" s="1113"/>
      <c r="BA51" s="1113"/>
      <c r="BB51" s="1113"/>
      <c r="BC51" s="1113"/>
      <c r="BD51" s="1113"/>
      <c r="BE51" s="1121"/>
      <c r="BF51" s="1121"/>
      <c r="BG51" s="1121"/>
      <c r="BH51" s="1121"/>
      <c r="BI51" s="1122"/>
      <c r="BJ51" s="252"/>
      <c r="BK51" s="252"/>
      <c r="BL51" s="252"/>
      <c r="BM51" s="252"/>
      <c r="BN51" s="252"/>
      <c r="BO51" s="265"/>
      <c r="BP51" s="265"/>
      <c r="BQ51" s="262">
        <v>45</v>
      </c>
      <c r="BR51" s="263"/>
      <c r="BS51" s="1103"/>
      <c r="BT51" s="1104"/>
      <c r="BU51" s="1104"/>
      <c r="BV51" s="1104"/>
      <c r="BW51" s="1104"/>
      <c r="BX51" s="1104"/>
      <c r="BY51" s="1104"/>
      <c r="BZ51" s="1104"/>
      <c r="CA51" s="1104"/>
      <c r="CB51" s="1104"/>
      <c r="CC51" s="1104"/>
      <c r="CD51" s="1104"/>
      <c r="CE51" s="1104"/>
      <c r="CF51" s="1104"/>
      <c r="CG51" s="1105"/>
      <c r="CH51" s="1078"/>
      <c r="CI51" s="1079"/>
      <c r="CJ51" s="1079"/>
      <c r="CK51" s="1079"/>
      <c r="CL51" s="1080"/>
      <c r="CM51" s="1078"/>
      <c r="CN51" s="1079"/>
      <c r="CO51" s="1079"/>
      <c r="CP51" s="1079"/>
      <c r="CQ51" s="1080"/>
      <c r="CR51" s="1078"/>
      <c r="CS51" s="1079"/>
      <c r="CT51" s="1079"/>
      <c r="CU51" s="1079"/>
      <c r="CV51" s="1080"/>
      <c r="CW51" s="1078"/>
      <c r="CX51" s="1079"/>
      <c r="CY51" s="1079"/>
      <c r="CZ51" s="1079"/>
      <c r="DA51" s="1080"/>
      <c r="DB51" s="1078"/>
      <c r="DC51" s="1079"/>
      <c r="DD51" s="1079"/>
      <c r="DE51" s="1079"/>
      <c r="DF51" s="1080"/>
      <c r="DG51" s="1078"/>
      <c r="DH51" s="1079"/>
      <c r="DI51" s="1079"/>
      <c r="DJ51" s="1079"/>
      <c r="DK51" s="1080"/>
      <c r="DL51" s="1078"/>
      <c r="DM51" s="1079"/>
      <c r="DN51" s="1079"/>
      <c r="DO51" s="1079"/>
      <c r="DP51" s="1080"/>
      <c r="DQ51" s="1078"/>
      <c r="DR51" s="1079"/>
      <c r="DS51" s="1079"/>
      <c r="DT51" s="1079"/>
      <c r="DU51" s="1080"/>
      <c r="DV51" s="1081"/>
      <c r="DW51" s="1082"/>
      <c r="DX51" s="1082"/>
      <c r="DY51" s="1082"/>
      <c r="DZ51" s="1083"/>
      <c r="EA51" s="246"/>
    </row>
    <row r="52" spans="1:131" s="247" customFormat="1" ht="26.25" customHeight="1">
      <c r="A52" s="261">
        <v>25</v>
      </c>
      <c r="B52" s="1126"/>
      <c r="C52" s="1127"/>
      <c r="D52" s="1127"/>
      <c r="E52" s="1127"/>
      <c r="F52" s="1127"/>
      <c r="G52" s="1127"/>
      <c r="H52" s="1127"/>
      <c r="I52" s="1127"/>
      <c r="J52" s="1127"/>
      <c r="K52" s="1127"/>
      <c r="L52" s="1127"/>
      <c r="M52" s="1127"/>
      <c r="N52" s="1127"/>
      <c r="O52" s="1127"/>
      <c r="P52" s="1128"/>
      <c r="Q52" s="1129"/>
      <c r="R52" s="1112"/>
      <c r="S52" s="1112"/>
      <c r="T52" s="1112"/>
      <c r="U52" s="1112"/>
      <c r="V52" s="1112"/>
      <c r="W52" s="1112"/>
      <c r="X52" s="1112"/>
      <c r="Y52" s="1112"/>
      <c r="Z52" s="1112"/>
      <c r="AA52" s="1112"/>
      <c r="AB52" s="1112"/>
      <c r="AC52" s="1112"/>
      <c r="AD52" s="1112"/>
      <c r="AE52" s="1130"/>
      <c r="AF52" s="1108"/>
      <c r="AG52" s="1109"/>
      <c r="AH52" s="1109"/>
      <c r="AI52" s="1109"/>
      <c r="AJ52" s="1110"/>
      <c r="AK52" s="1111"/>
      <c r="AL52" s="1112"/>
      <c r="AM52" s="1112"/>
      <c r="AN52" s="1112"/>
      <c r="AO52" s="1112"/>
      <c r="AP52" s="1112"/>
      <c r="AQ52" s="1112"/>
      <c r="AR52" s="1112"/>
      <c r="AS52" s="1112"/>
      <c r="AT52" s="1112"/>
      <c r="AU52" s="1112"/>
      <c r="AV52" s="1112"/>
      <c r="AW52" s="1112"/>
      <c r="AX52" s="1112"/>
      <c r="AY52" s="1112"/>
      <c r="AZ52" s="1113"/>
      <c r="BA52" s="1113"/>
      <c r="BB52" s="1113"/>
      <c r="BC52" s="1113"/>
      <c r="BD52" s="1113"/>
      <c r="BE52" s="1121"/>
      <c r="BF52" s="1121"/>
      <c r="BG52" s="1121"/>
      <c r="BH52" s="1121"/>
      <c r="BI52" s="1122"/>
      <c r="BJ52" s="252"/>
      <c r="BK52" s="252"/>
      <c r="BL52" s="252"/>
      <c r="BM52" s="252"/>
      <c r="BN52" s="252"/>
      <c r="BO52" s="265"/>
      <c r="BP52" s="265"/>
      <c r="BQ52" s="262">
        <v>46</v>
      </c>
      <c r="BR52" s="263"/>
      <c r="BS52" s="1103"/>
      <c r="BT52" s="1104"/>
      <c r="BU52" s="1104"/>
      <c r="BV52" s="1104"/>
      <c r="BW52" s="1104"/>
      <c r="BX52" s="1104"/>
      <c r="BY52" s="1104"/>
      <c r="BZ52" s="1104"/>
      <c r="CA52" s="1104"/>
      <c r="CB52" s="1104"/>
      <c r="CC52" s="1104"/>
      <c r="CD52" s="1104"/>
      <c r="CE52" s="1104"/>
      <c r="CF52" s="1104"/>
      <c r="CG52" s="1105"/>
      <c r="CH52" s="1078"/>
      <c r="CI52" s="1079"/>
      <c r="CJ52" s="1079"/>
      <c r="CK52" s="1079"/>
      <c r="CL52" s="1080"/>
      <c r="CM52" s="1078"/>
      <c r="CN52" s="1079"/>
      <c r="CO52" s="1079"/>
      <c r="CP52" s="1079"/>
      <c r="CQ52" s="1080"/>
      <c r="CR52" s="1078"/>
      <c r="CS52" s="1079"/>
      <c r="CT52" s="1079"/>
      <c r="CU52" s="1079"/>
      <c r="CV52" s="1080"/>
      <c r="CW52" s="1078"/>
      <c r="CX52" s="1079"/>
      <c r="CY52" s="1079"/>
      <c r="CZ52" s="1079"/>
      <c r="DA52" s="1080"/>
      <c r="DB52" s="1078"/>
      <c r="DC52" s="1079"/>
      <c r="DD52" s="1079"/>
      <c r="DE52" s="1079"/>
      <c r="DF52" s="1080"/>
      <c r="DG52" s="1078"/>
      <c r="DH52" s="1079"/>
      <c r="DI52" s="1079"/>
      <c r="DJ52" s="1079"/>
      <c r="DK52" s="1080"/>
      <c r="DL52" s="1078"/>
      <c r="DM52" s="1079"/>
      <c r="DN52" s="1079"/>
      <c r="DO52" s="1079"/>
      <c r="DP52" s="1080"/>
      <c r="DQ52" s="1078"/>
      <c r="DR52" s="1079"/>
      <c r="DS52" s="1079"/>
      <c r="DT52" s="1079"/>
      <c r="DU52" s="1080"/>
      <c r="DV52" s="1081"/>
      <c r="DW52" s="1082"/>
      <c r="DX52" s="1082"/>
      <c r="DY52" s="1082"/>
      <c r="DZ52" s="1083"/>
      <c r="EA52" s="246"/>
    </row>
    <row r="53" spans="1:131" s="247" customFormat="1" ht="26.25" customHeight="1">
      <c r="A53" s="261">
        <v>26</v>
      </c>
      <c r="B53" s="1126"/>
      <c r="C53" s="1127"/>
      <c r="D53" s="1127"/>
      <c r="E53" s="1127"/>
      <c r="F53" s="1127"/>
      <c r="G53" s="1127"/>
      <c r="H53" s="1127"/>
      <c r="I53" s="1127"/>
      <c r="J53" s="1127"/>
      <c r="K53" s="1127"/>
      <c r="L53" s="1127"/>
      <c r="M53" s="1127"/>
      <c r="N53" s="1127"/>
      <c r="O53" s="1127"/>
      <c r="P53" s="1128"/>
      <c r="Q53" s="1129"/>
      <c r="R53" s="1112"/>
      <c r="S53" s="1112"/>
      <c r="T53" s="1112"/>
      <c r="U53" s="1112"/>
      <c r="V53" s="1112"/>
      <c r="W53" s="1112"/>
      <c r="X53" s="1112"/>
      <c r="Y53" s="1112"/>
      <c r="Z53" s="1112"/>
      <c r="AA53" s="1112"/>
      <c r="AB53" s="1112"/>
      <c r="AC53" s="1112"/>
      <c r="AD53" s="1112"/>
      <c r="AE53" s="1130"/>
      <c r="AF53" s="1108"/>
      <c r="AG53" s="1109"/>
      <c r="AH53" s="1109"/>
      <c r="AI53" s="1109"/>
      <c r="AJ53" s="1110"/>
      <c r="AK53" s="1111"/>
      <c r="AL53" s="1112"/>
      <c r="AM53" s="1112"/>
      <c r="AN53" s="1112"/>
      <c r="AO53" s="1112"/>
      <c r="AP53" s="1112"/>
      <c r="AQ53" s="1112"/>
      <c r="AR53" s="1112"/>
      <c r="AS53" s="1112"/>
      <c r="AT53" s="1112"/>
      <c r="AU53" s="1112"/>
      <c r="AV53" s="1112"/>
      <c r="AW53" s="1112"/>
      <c r="AX53" s="1112"/>
      <c r="AY53" s="1112"/>
      <c r="AZ53" s="1113"/>
      <c r="BA53" s="1113"/>
      <c r="BB53" s="1113"/>
      <c r="BC53" s="1113"/>
      <c r="BD53" s="1113"/>
      <c r="BE53" s="1121"/>
      <c r="BF53" s="1121"/>
      <c r="BG53" s="1121"/>
      <c r="BH53" s="1121"/>
      <c r="BI53" s="1122"/>
      <c r="BJ53" s="252"/>
      <c r="BK53" s="252"/>
      <c r="BL53" s="252"/>
      <c r="BM53" s="252"/>
      <c r="BN53" s="252"/>
      <c r="BO53" s="265"/>
      <c r="BP53" s="265"/>
      <c r="BQ53" s="262">
        <v>47</v>
      </c>
      <c r="BR53" s="263"/>
      <c r="BS53" s="1103"/>
      <c r="BT53" s="1104"/>
      <c r="BU53" s="1104"/>
      <c r="BV53" s="1104"/>
      <c r="BW53" s="1104"/>
      <c r="BX53" s="1104"/>
      <c r="BY53" s="1104"/>
      <c r="BZ53" s="1104"/>
      <c r="CA53" s="1104"/>
      <c r="CB53" s="1104"/>
      <c r="CC53" s="1104"/>
      <c r="CD53" s="1104"/>
      <c r="CE53" s="1104"/>
      <c r="CF53" s="1104"/>
      <c r="CG53" s="1105"/>
      <c r="CH53" s="1078"/>
      <c r="CI53" s="1079"/>
      <c r="CJ53" s="1079"/>
      <c r="CK53" s="1079"/>
      <c r="CL53" s="1080"/>
      <c r="CM53" s="1078"/>
      <c r="CN53" s="1079"/>
      <c r="CO53" s="1079"/>
      <c r="CP53" s="1079"/>
      <c r="CQ53" s="1080"/>
      <c r="CR53" s="1078"/>
      <c r="CS53" s="1079"/>
      <c r="CT53" s="1079"/>
      <c r="CU53" s="1079"/>
      <c r="CV53" s="1080"/>
      <c r="CW53" s="1078"/>
      <c r="CX53" s="1079"/>
      <c r="CY53" s="1079"/>
      <c r="CZ53" s="1079"/>
      <c r="DA53" s="1080"/>
      <c r="DB53" s="1078"/>
      <c r="DC53" s="1079"/>
      <c r="DD53" s="1079"/>
      <c r="DE53" s="1079"/>
      <c r="DF53" s="1080"/>
      <c r="DG53" s="1078"/>
      <c r="DH53" s="1079"/>
      <c r="DI53" s="1079"/>
      <c r="DJ53" s="1079"/>
      <c r="DK53" s="1080"/>
      <c r="DL53" s="1078"/>
      <c r="DM53" s="1079"/>
      <c r="DN53" s="1079"/>
      <c r="DO53" s="1079"/>
      <c r="DP53" s="1080"/>
      <c r="DQ53" s="1078"/>
      <c r="DR53" s="1079"/>
      <c r="DS53" s="1079"/>
      <c r="DT53" s="1079"/>
      <c r="DU53" s="1080"/>
      <c r="DV53" s="1081"/>
      <c r="DW53" s="1082"/>
      <c r="DX53" s="1082"/>
      <c r="DY53" s="1082"/>
      <c r="DZ53" s="1083"/>
      <c r="EA53" s="246"/>
    </row>
    <row r="54" spans="1:131" s="247" customFormat="1" ht="26.25" customHeight="1">
      <c r="A54" s="261">
        <v>27</v>
      </c>
      <c r="B54" s="1126"/>
      <c r="C54" s="1127"/>
      <c r="D54" s="1127"/>
      <c r="E54" s="1127"/>
      <c r="F54" s="1127"/>
      <c r="G54" s="1127"/>
      <c r="H54" s="1127"/>
      <c r="I54" s="1127"/>
      <c r="J54" s="1127"/>
      <c r="K54" s="1127"/>
      <c r="L54" s="1127"/>
      <c r="M54" s="1127"/>
      <c r="N54" s="1127"/>
      <c r="O54" s="1127"/>
      <c r="P54" s="1128"/>
      <c r="Q54" s="1129"/>
      <c r="R54" s="1112"/>
      <c r="S54" s="1112"/>
      <c r="T54" s="1112"/>
      <c r="U54" s="1112"/>
      <c r="V54" s="1112"/>
      <c r="W54" s="1112"/>
      <c r="X54" s="1112"/>
      <c r="Y54" s="1112"/>
      <c r="Z54" s="1112"/>
      <c r="AA54" s="1112"/>
      <c r="AB54" s="1112"/>
      <c r="AC54" s="1112"/>
      <c r="AD54" s="1112"/>
      <c r="AE54" s="1130"/>
      <c r="AF54" s="1108"/>
      <c r="AG54" s="1109"/>
      <c r="AH54" s="1109"/>
      <c r="AI54" s="1109"/>
      <c r="AJ54" s="1110"/>
      <c r="AK54" s="1111"/>
      <c r="AL54" s="1112"/>
      <c r="AM54" s="1112"/>
      <c r="AN54" s="1112"/>
      <c r="AO54" s="1112"/>
      <c r="AP54" s="1112"/>
      <c r="AQ54" s="1112"/>
      <c r="AR54" s="1112"/>
      <c r="AS54" s="1112"/>
      <c r="AT54" s="1112"/>
      <c r="AU54" s="1112"/>
      <c r="AV54" s="1112"/>
      <c r="AW54" s="1112"/>
      <c r="AX54" s="1112"/>
      <c r="AY54" s="1112"/>
      <c r="AZ54" s="1113"/>
      <c r="BA54" s="1113"/>
      <c r="BB54" s="1113"/>
      <c r="BC54" s="1113"/>
      <c r="BD54" s="1113"/>
      <c r="BE54" s="1121"/>
      <c r="BF54" s="1121"/>
      <c r="BG54" s="1121"/>
      <c r="BH54" s="1121"/>
      <c r="BI54" s="1122"/>
      <c r="BJ54" s="252"/>
      <c r="BK54" s="252"/>
      <c r="BL54" s="252"/>
      <c r="BM54" s="252"/>
      <c r="BN54" s="252"/>
      <c r="BO54" s="265"/>
      <c r="BP54" s="265"/>
      <c r="BQ54" s="262">
        <v>48</v>
      </c>
      <c r="BR54" s="263"/>
      <c r="BS54" s="1103"/>
      <c r="BT54" s="1104"/>
      <c r="BU54" s="1104"/>
      <c r="BV54" s="1104"/>
      <c r="BW54" s="1104"/>
      <c r="BX54" s="1104"/>
      <c r="BY54" s="1104"/>
      <c r="BZ54" s="1104"/>
      <c r="CA54" s="1104"/>
      <c r="CB54" s="1104"/>
      <c r="CC54" s="1104"/>
      <c r="CD54" s="1104"/>
      <c r="CE54" s="1104"/>
      <c r="CF54" s="1104"/>
      <c r="CG54" s="1105"/>
      <c r="CH54" s="1078"/>
      <c r="CI54" s="1079"/>
      <c r="CJ54" s="1079"/>
      <c r="CK54" s="1079"/>
      <c r="CL54" s="1080"/>
      <c r="CM54" s="1078"/>
      <c r="CN54" s="1079"/>
      <c r="CO54" s="1079"/>
      <c r="CP54" s="1079"/>
      <c r="CQ54" s="1080"/>
      <c r="CR54" s="1078"/>
      <c r="CS54" s="1079"/>
      <c r="CT54" s="1079"/>
      <c r="CU54" s="1079"/>
      <c r="CV54" s="1080"/>
      <c r="CW54" s="1078"/>
      <c r="CX54" s="1079"/>
      <c r="CY54" s="1079"/>
      <c r="CZ54" s="1079"/>
      <c r="DA54" s="1080"/>
      <c r="DB54" s="1078"/>
      <c r="DC54" s="1079"/>
      <c r="DD54" s="1079"/>
      <c r="DE54" s="1079"/>
      <c r="DF54" s="1080"/>
      <c r="DG54" s="1078"/>
      <c r="DH54" s="1079"/>
      <c r="DI54" s="1079"/>
      <c r="DJ54" s="1079"/>
      <c r="DK54" s="1080"/>
      <c r="DL54" s="1078"/>
      <c r="DM54" s="1079"/>
      <c r="DN54" s="1079"/>
      <c r="DO54" s="1079"/>
      <c r="DP54" s="1080"/>
      <c r="DQ54" s="1078"/>
      <c r="DR54" s="1079"/>
      <c r="DS54" s="1079"/>
      <c r="DT54" s="1079"/>
      <c r="DU54" s="1080"/>
      <c r="DV54" s="1081"/>
      <c r="DW54" s="1082"/>
      <c r="DX54" s="1082"/>
      <c r="DY54" s="1082"/>
      <c r="DZ54" s="1083"/>
      <c r="EA54" s="246"/>
    </row>
    <row r="55" spans="1:131" s="247" customFormat="1" ht="26.25" customHeight="1">
      <c r="A55" s="261">
        <v>28</v>
      </c>
      <c r="B55" s="1126"/>
      <c r="C55" s="1127"/>
      <c r="D55" s="1127"/>
      <c r="E55" s="1127"/>
      <c r="F55" s="1127"/>
      <c r="G55" s="1127"/>
      <c r="H55" s="1127"/>
      <c r="I55" s="1127"/>
      <c r="J55" s="1127"/>
      <c r="K55" s="1127"/>
      <c r="L55" s="1127"/>
      <c r="M55" s="1127"/>
      <c r="N55" s="1127"/>
      <c r="O55" s="1127"/>
      <c r="P55" s="1128"/>
      <c r="Q55" s="1129"/>
      <c r="R55" s="1112"/>
      <c r="S55" s="1112"/>
      <c r="T55" s="1112"/>
      <c r="U55" s="1112"/>
      <c r="V55" s="1112"/>
      <c r="W55" s="1112"/>
      <c r="X55" s="1112"/>
      <c r="Y55" s="1112"/>
      <c r="Z55" s="1112"/>
      <c r="AA55" s="1112"/>
      <c r="AB55" s="1112"/>
      <c r="AC55" s="1112"/>
      <c r="AD55" s="1112"/>
      <c r="AE55" s="1130"/>
      <c r="AF55" s="1108"/>
      <c r="AG55" s="1109"/>
      <c r="AH55" s="1109"/>
      <c r="AI55" s="1109"/>
      <c r="AJ55" s="1110"/>
      <c r="AK55" s="1111"/>
      <c r="AL55" s="1112"/>
      <c r="AM55" s="1112"/>
      <c r="AN55" s="1112"/>
      <c r="AO55" s="1112"/>
      <c r="AP55" s="1112"/>
      <c r="AQ55" s="1112"/>
      <c r="AR55" s="1112"/>
      <c r="AS55" s="1112"/>
      <c r="AT55" s="1112"/>
      <c r="AU55" s="1112"/>
      <c r="AV55" s="1112"/>
      <c r="AW55" s="1112"/>
      <c r="AX55" s="1112"/>
      <c r="AY55" s="1112"/>
      <c r="AZ55" s="1113"/>
      <c r="BA55" s="1113"/>
      <c r="BB55" s="1113"/>
      <c r="BC55" s="1113"/>
      <c r="BD55" s="1113"/>
      <c r="BE55" s="1121"/>
      <c r="BF55" s="1121"/>
      <c r="BG55" s="1121"/>
      <c r="BH55" s="1121"/>
      <c r="BI55" s="1122"/>
      <c r="BJ55" s="252"/>
      <c r="BK55" s="252"/>
      <c r="BL55" s="252"/>
      <c r="BM55" s="252"/>
      <c r="BN55" s="252"/>
      <c r="BO55" s="265"/>
      <c r="BP55" s="265"/>
      <c r="BQ55" s="262">
        <v>49</v>
      </c>
      <c r="BR55" s="263"/>
      <c r="BS55" s="1103"/>
      <c r="BT55" s="1104"/>
      <c r="BU55" s="1104"/>
      <c r="BV55" s="1104"/>
      <c r="BW55" s="1104"/>
      <c r="BX55" s="1104"/>
      <c r="BY55" s="1104"/>
      <c r="BZ55" s="1104"/>
      <c r="CA55" s="1104"/>
      <c r="CB55" s="1104"/>
      <c r="CC55" s="1104"/>
      <c r="CD55" s="1104"/>
      <c r="CE55" s="1104"/>
      <c r="CF55" s="1104"/>
      <c r="CG55" s="1105"/>
      <c r="CH55" s="1078"/>
      <c r="CI55" s="1079"/>
      <c r="CJ55" s="1079"/>
      <c r="CK55" s="1079"/>
      <c r="CL55" s="1080"/>
      <c r="CM55" s="1078"/>
      <c r="CN55" s="1079"/>
      <c r="CO55" s="1079"/>
      <c r="CP55" s="1079"/>
      <c r="CQ55" s="1080"/>
      <c r="CR55" s="1078"/>
      <c r="CS55" s="1079"/>
      <c r="CT55" s="1079"/>
      <c r="CU55" s="1079"/>
      <c r="CV55" s="1080"/>
      <c r="CW55" s="1078"/>
      <c r="CX55" s="1079"/>
      <c r="CY55" s="1079"/>
      <c r="CZ55" s="1079"/>
      <c r="DA55" s="1080"/>
      <c r="DB55" s="1078"/>
      <c r="DC55" s="1079"/>
      <c r="DD55" s="1079"/>
      <c r="DE55" s="1079"/>
      <c r="DF55" s="1080"/>
      <c r="DG55" s="1078"/>
      <c r="DH55" s="1079"/>
      <c r="DI55" s="1079"/>
      <c r="DJ55" s="1079"/>
      <c r="DK55" s="1080"/>
      <c r="DL55" s="1078"/>
      <c r="DM55" s="1079"/>
      <c r="DN55" s="1079"/>
      <c r="DO55" s="1079"/>
      <c r="DP55" s="1080"/>
      <c r="DQ55" s="1078"/>
      <c r="DR55" s="1079"/>
      <c r="DS55" s="1079"/>
      <c r="DT55" s="1079"/>
      <c r="DU55" s="1080"/>
      <c r="DV55" s="1081"/>
      <c r="DW55" s="1082"/>
      <c r="DX55" s="1082"/>
      <c r="DY55" s="1082"/>
      <c r="DZ55" s="1083"/>
      <c r="EA55" s="246"/>
    </row>
    <row r="56" spans="1:131" s="247" customFormat="1" ht="26.25" customHeight="1">
      <c r="A56" s="261">
        <v>29</v>
      </c>
      <c r="B56" s="1126"/>
      <c r="C56" s="1127"/>
      <c r="D56" s="1127"/>
      <c r="E56" s="1127"/>
      <c r="F56" s="1127"/>
      <c r="G56" s="1127"/>
      <c r="H56" s="1127"/>
      <c r="I56" s="1127"/>
      <c r="J56" s="1127"/>
      <c r="K56" s="1127"/>
      <c r="L56" s="1127"/>
      <c r="M56" s="1127"/>
      <c r="N56" s="1127"/>
      <c r="O56" s="1127"/>
      <c r="P56" s="1128"/>
      <c r="Q56" s="1129"/>
      <c r="R56" s="1112"/>
      <c r="S56" s="1112"/>
      <c r="T56" s="1112"/>
      <c r="U56" s="1112"/>
      <c r="V56" s="1112"/>
      <c r="W56" s="1112"/>
      <c r="X56" s="1112"/>
      <c r="Y56" s="1112"/>
      <c r="Z56" s="1112"/>
      <c r="AA56" s="1112"/>
      <c r="AB56" s="1112"/>
      <c r="AC56" s="1112"/>
      <c r="AD56" s="1112"/>
      <c r="AE56" s="1130"/>
      <c r="AF56" s="1108"/>
      <c r="AG56" s="1109"/>
      <c r="AH56" s="1109"/>
      <c r="AI56" s="1109"/>
      <c r="AJ56" s="1110"/>
      <c r="AK56" s="1111"/>
      <c r="AL56" s="1112"/>
      <c r="AM56" s="1112"/>
      <c r="AN56" s="1112"/>
      <c r="AO56" s="1112"/>
      <c r="AP56" s="1112"/>
      <c r="AQ56" s="1112"/>
      <c r="AR56" s="1112"/>
      <c r="AS56" s="1112"/>
      <c r="AT56" s="1112"/>
      <c r="AU56" s="1112"/>
      <c r="AV56" s="1112"/>
      <c r="AW56" s="1112"/>
      <c r="AX56" s="1112"/>
      <c r="AY56" s="1112"/>
      <c r="AZ56" s="1113"/>
      <c r="BA56" s="1113"/>
      <c r="BB56" s="1113"/>
      <c r="BC56" s="1113"/>
      <c r="BD56" s="1113"/>
      <c r="BE56" s="1121"/>
      <c r="BF56" s="1121"/>
      <c r="BG56" s="1121"/>
      <c r="BH56" s="1121"/>
      <c r="BI56" s="1122"/>
      <c r="BJ56" s="252"/>
      <c r="BK56" s="252"/>
      <c r="BL56" s="252"/>
      <c r="BM56" s="252"/>
      <c r="BN56" s="252"/>
      <c r="BO56" s="265"/>
      <c r="BP56" s="265"/>
      <c r="BQ56" s="262">
        <v>50</v>
      </c>
      <c r="BR56" s="263"/>
      <c r="BS56" s="1103"/>
      <c r="BT56" s="1104"/>
      <c r="BU56" s="1104"/>
      <c r="BV56" s="1104"/>
      <c r="BW56" s="1104"/>
      <c r="BX56" s="1104"/>
      <c r="BY56" s="1104"/>
      <c r="BZ56" s="1104"/>
      <c r="CA56" s="1104"/>
      <c r="CB56" s="1104"/>
      <c r="CC56" s="1104"/>
      <c r="CD56" s="1104"/>
      <c r="CE56" s="1104"/>
      <c r="CF56" s="1104"/>
      <c r="CG56" s="1105"/>
      <c r="CH56" s="1078"/>
      <c r="CI56" s="1079"/>
      <c r="CJ56" s="1079"/>
      <c r="CK56" s="1079"/>
      <c r="CL56" s="1080"/>
      <c r="CM56" s="1078"/>
      <c r="CN56" s="1079"/>
      <c r="CO56" s="1079"/>
      <c r="CP56" s="1079"/>
      <c r="CQ56" s="1080"/>
      <c r="CR56" s="1078"/>
      <c r="CS56" s="1079"/>
      <c r="CT56" s="1079"/>
      <c r="CU56" s="1079"/>
      <c r="CV56" s="1080"/>
      <c r="CW56" s="1078"/>
      <c r="CX56" s="1079"/>
      <c r="CY56" s="1079"/>
      <c r="CZ56" s="1079"/>
      <c r="DA56" s="1080"/>
      <c r="DB56" s="1078"/>
      <c r="DC56" s="1079"/>
      <c r="DD56" s="1079"/>
      <c r="DE56" s="1079"/>
      <c r="DF56" s="1080"/>
      <c r="DG56" s="1078"/>
      <c r="DH56" s="1079"/>
      <c r="DI56" s="1079"/>
      <c r="DJ56" s="1079"/>
      <c r="DK56" s="1080"/>
      <c r="DL56" s="1078"/>
      <c r="DM56" s="1079"/>
      <c r="DN56" s="1079"/>
      <c r="DO56" s="1079"/>
      <c r="DP56" s="1080"/>
      <c r="DQ56" s="1078"/>
      <c r="DR56" s="1079"/>
      <c r="DS56" s="1079"/>
      <c r="DT56" s="1079"/>
      <c r="DU56" s="1080"/>
      <c r="DV56" s="1081"/>
      <c r="DW56" s="1082"/>
      <c r="DX56" s="1082"/>
      <c r="DY56" s="1082"/>
      <c r="DZ56" s="1083"/>
      <c r="EA56" s="246"/>
    </row>
    <row r="57" spans="1:131" s="247" customFormat="1" ht="26.25" customHeight="1">
      <c r="A57" s="261">
        <v>30</v>
      </c>
      <c r="B57" s="1126"/>
      <c r="C57" s="1127"/>
      <c r="D57" s="1127"/>
      <c r="E57" s="1127"/>
      <c r="F57" s="1127"/>
      <c r="G57" s="1127"/>
      <c r="H57" s="1127"/>
      <c r="I57" s="1127"/>
      <c r="J57" s="1127"/>
      <c r="K57" s="1127"/>
      <c r="L57" s="1127"/>
      <c r="M57" s="1127"/>
      <c r="N57" s="1127"/>
      <c r="O57" s="1127"/>
      <c r="P57" s="1128"/>
      <c r="Q57" s="1129"/>
      <c r="R57" s="1112"/>
      <c r="S57" s="1112"/>
      <c r="T57" s="1112"/>
      <c r="U57" s="1112"/>
      <c r="V57" s="1112"/>
      <c r="W57" s="1112"/>
      <c r="X57" s="1112"/>
      <c r="Y57" s="1112"/>
      <c r="Z57" s="1112"/>
      <c r="AA57" s="1112"/>
      <c r="AB57" s="1112"/>
      <c r="AC57" s="1112"/>
      <c r="AD57" s="1112"/>
      <c r="AE57" s="1130"/>
      <c r="AF57" s="1108"/>
      <c r="AG57" s="1109"/>
      <c r="AH57" s="1109"/>
      <c r="AI57" s="1109"/>
      <c r="AJ57" s="1110"/>
      <c r="AK57" s="1111"/>
      <c r="AL57" s="1112"/>
      <c r="AM57" s="1112"/>
      <c r="AN57" s="1112"/>
      <c r="AO57" s="1112"/>
      <c r="AP57" s="1112"/>
      <c r="AQ57" s="1112"/>
      <c r="AR57" s="1112"/>
      <c r="AS57" s="1112"/>
      <c r="AT57" s="1112"/>
      <c r="AU57" s="1112"/>
      <c r="AV57" s="1112"/>
      <c r="AW57" s="1112"/>
      <c r="AX57" s="1112"/>
      <c r="AY57" s="1112"/>
      <c r="AZ57" s="1113"/>
      <c r="BA57" s="1113"/>
      <c r="BB57" s="1113"/>
      <c r="BC57" s="1113"/>
      <c r="BD57" s="1113"/>
      <c r="BE57" s="1121"/>
      <c r="BF57" s="1121"/>
      <c r="BG57" s="1121"/>
      <c r="BH57" s="1121"/>
      <c r="BI57" s="1122"/>
      <c r="BJ57" s="252"/>
      <c r="BK57" s="252"/>
      <c r="BL57" s="252"/>
      <c r="BM57" s="252"/>
      <c r="BN57" s="252"/>
      <c r="BO57" s="265"/>
      <c r="BP57" s="265"/>
      <c r="BQ57" s="262">
        <v>51</v>
      </c>
      <c r="BR57" s="263"/>
      <c r="BS57" s="1103"/>
      <c r="BT57" s="1104"/>
      <c r="BU57" s="1104"/>
      <c r="BV57" s="1104"/>
      <c r="BW57" s="1104"/>
      <c r="BX57" s="1104"/>
      <c r="BY57" s="1104"/>
      <c r="BZ57" s="1104"/>
      <c r="CA57" s="1104"/>
      <c r="CB57" s="1104"/>
      <c r="CC57" s="1104"/>
      <c r="CD57" s="1104"/>
      <c r="CE57" s="1104"/>
      <c r="CF57" s="1104"/>
      <c r="CG57" s="1105"/>
      <c r="CH57" s="1078"/>
      <c r="CI57" s="1079"/>
      <c r="CJ57" s="1079"/>
      <c r="CK57" s="1079"/>
      <c r="CL57" s="1080"/>
      <c r="CM57" s="1078"/>
      <c r="CN57" s="1079"/>
      <c r="CO57" s="1079"/>
      <c r="CP57" s="1079"/>
      <c r="CQ57" s="1080"/>
      <c r="CR57" s="1078"/>
      <c r="CS57" s="1079"/>
      <c r="CT57" s="1079"/>
      <c r="CU57" s="1079"/>
      <c r="CV57" s="1080"/>
      <c r="CW57" s="1078"/>
      <c r="CX57" s="1079"/>
      <c r="CY57" s="1079"/>
      <c r="CZ57" s="1079"/>
      <c r="DA57" s="1080"/>
      <c r="DB57" s="1078"/>
      <c r="DC57" s="1079"/>
      <c r="DD57" s="1079"/>
      <c r="DE57" s="1079"/>
      <c r="DF57" s="1080"/>
      <c r="DG57" s="1078"/>
      <c r="DH57" s="1079"/>
      <c r="DI57" s="1079"/>
      <c r="DJ57" s="1079"/>
      <c r="DK57" s="1080"/>
      <c r="DL57" s="1078"/>
      <c r="DM57" s="1079"/>
      <c r="DN57" s="1079"/>
      <c r="DO57" s="1079"/>
      <c r="DP57" s="1080"/>
      <c r="DQ57" s="1078"/>
      <c r="DR57" s="1079"/>
      <c r="DS57" s="1079"/>
      <c r="DT57" s="1079"/>
      <c r="DU57" s="1080"/>
      <c r="DV57" s="1081"/>
      <c r="DW57" s="1082"/>
      <c r="DX57" s="1082"/>
      <c r="DY57" s="1082"/>
      <c r="DZ57" s="1083"/>
      <c r="EA57" s="246"/>
    </row>
    <row r="58" spans="1:131" s="247" customFormat="1" ht="26.25" customHeight="1">
      <c r="A58" s="261">
        <v>31</v>
      </c>
      <c r="B58" s="1126"/>
      <c r="C58" s="1127"/>
      <c r="D58" s="1127"/>
      <c r="E58" s="1127"/>
      <c r="F58" s="1127"/>
      <c r="G58" s="1127"/>
      <c r="H58" s="1127"/>
      <c r="I58" s="1127"/>
      <c r="J58" s="1127"/>
      <c r="K58" s="1127"/>
      <c r="L58" s="1127"/>
      <c r="M58" s="1127"/>
      <c r="N58" s="1127"/>
      <c r="O58" s="1127"/>
      <c r="P58" s="1128"/>
      <c r="Q58" s="1129"/>
      <c r="R58" s="1112"/>
      <c r="S58" s="1112"/>
      <c r="T58" s="1112"/>
      <c r="U58" s="1112"/>
      <c r="V58" s="1112"/>
      <c r="W58" s="1112"/>
      <c r="X58" s="1112"/>
      <c r="Y58" s="1112"/>
      <c r="Z58" s="1112"/>
      <c r="AA58" s="1112"/>
      <c r="AB58" s="1112"/>
      <c r="AC58" s="1112"/>
      <c r="AD58" s="1112"/>
      <c r="AE58" s="1130"/>
      <c r="AF58" s="1108"/>
      <c r="AG58" s="1109"/>
      <c r="AH58" s="1109"/>
      <c r="AI58" s="1109"/>
      <c r="AJ58" s="1110"/>
      <c r="AK58" s="1111"/>
      <c r="AL58" s="1112"/>
      <c r="AM58" s="1112"/>
      <c r="AN58" s="1112"/>
      <c r="AO58" s="1112"/>
      <c r="AP58" s="1112"/>
      <c r="AQ58" s="1112"/>
      <c r="AR58" s="1112"/>
      <c r="AS58" s="1112"/>
      <c r="AT58" s="1112"/>
      <c r="AU58" s="1112"/>
      <c r="AV58" s="1112"/>
      <c r="AW58" s="1112"/>
      <c r="AX58" s="1112"/>
      <c r="AY58" s="1112"/>
      <c r="AZ58" s="1113"/>
      <c r="BA58" s="1113"/>
      <c r="BB58" s="1113"/>
      <c r="BC58" s="1113"/>
      <c r="BD58" s="1113"/>
      <c r="BE58" s="1121"/>
      <c r="BF58" s="1121"/>
      <c r="BG58" s="1121"/>
      <c r="BH58" s="1121"/>
      <c r="BI58" s="1122"/>
      <c r="BJ58" s="252"/>
      <c r="BK58" s="252"/>
      <c r="BL58" s="252"/>
      <c r="BM58" s="252"/>
      <c r="BN58" s="252"/>
      <c r="BO58" s="265"/>
      <c r="BP58" s="265"/>
      <c r="BQ58" s="262">
        <v>52</v>
      </c>
      <c r="BR58" s="263"/>
      <c r="BS58" s="1103"/>
      <c r="BT58" s="1104"/>
      <c r="BU58" s="1104"/>
      <c r="BV58" s="1104"/>
      <c r="BW58" s="1104"/>
      <c r="BX58" s="1104"/>
      <c r="BY58" s="1104"/>
      <c r="BZ58" s="1104"/>
      <c r="CA58" s="1104"/>
      <c r="CB58" s="1104"/>
      <c r="CC58" s="1104"/>
      <c r="CD58" s="1104"/>
      <c r="CE58" s="1104"/>
      <c r="CF58" s="1104"/>
      <c r="CG58" s="1105"/>
      <c r="CH58" s="1078"/>
      <c r="CI58" s="1079"/>
      <c r="CJ58" s="1079"/>
      <c r="CK58" s="1079"/>
      <c r="CL58" s="1080"/>
      <c r="CM58" s="1078"/>
      <c r="CN58" s="1079"/>
      <c r="CO58" s="1079"/>
      <c r="CP58" s="1079"/>
      <c r="CQ58" s="1080"/>
      <c r="CR58" s="1078"/>
      <c r="CS58" s="1079"/>
      <c r="CT58" s="1079"/>
      <c r="CU58" s="1079"/>
      <c r="CV58" s="1080"/>
      <c r="CW58" s="1078"/>
      <c r="CX58" s="1079"/>
      <c r="CY58" s="1079"/>
      <c r="CZ58" s="1079"/>
      <c r="DA58" s="1080"/>
      <c r="DB58" s="1078"/>
      <c r="DC58" s="1079"/>
      <c r="DD58" s="1079"/>
      <c r="DE58" s="1079"/>
      <c r="DF58" s="1080"/>
      <c r="DG58" s="1078"/>
      <c r="DH58" s="1079"/>
      <c r="DI58" s="1079"/>
      <c r="DJ58" s="1079"/>
      <c r="DK58" s="1080"/>
      <c r="DL58" s="1078"/>
      <c r="DM58" s="1079"/>
      <c r="DN58" s="1079"/>
      <c r="DO58" s="1079"/>
      <c r="DP58" s="1080"/>
      <c r="DQ58" s="1078"/>
      <c r="DR58" s="1079"/>
      <c r="DS58" s="1079"/>
      <c r="DT58" s="1079"/>
      <c r="DU58" s="1080"/>
      <c r="DV58" s="1081"/>
      <c r="DW58" s="1082"/>
      <c r="DX58" s="1082"/>
      <c r="DY58" s="1082"/>
      <c r="DZ58" s="1083"/>
      <c r="EA58" s="246"/>
    </row>
    <row r="59" spans="1:131" s="247" customFormat="1" ht="26.25" customHeight="1">
      <c r="A59" s="261">
        <v>32</v>
      </c>
      <c r="B59" s="1126"/>
      <c r="C59" s="1127"/>
      <c r="D59" s="1127"/>
      <c r="E59" s="1127"/>
      <c r="F59" s="1127"/>
      <c r="G59" s="1127"/>
      <c r="H59" s="1127"/>
      <c r="I59" s="1127"/>
      <c r="J59" s="1127"/>
      <c r="K59" s="1127"/>
      <c r="L59" s="1127"/>
      <c r="M59" s="1127"/>
      <c r="N59" s="1127"/>
      <c r="O59" s="1127"/>
      <c r="P59" s="1128"/>
      <c r="Q59" s="1129"/>
      <c r="R59" s="1112"/>
      <c r="S59" s="1112"/>
      <c r="T59" s="1112"/>
      <c r="U59" s="1112"/>
      <c r="V59" s="1112"/>
      <c r="W59" s="1112"/>
      <c r="X59" s="1112"/>
      <c r="Y59" s="1112"/>
      <c r="Z59" s="1112"/>
      <c r="AA59" s="1112"/>
      <c r="AB59" s="1112"/>
      <c r="AC59" s="1112"/>
      <c r="AD59" s="1112"/>
      <c r="AE59" s="1130"/>
      <c r="AF59" s="1108"/>
      <c r="AG59" s="1109"/>
      <c r="AH59" s="1109"/>
      <c r="AI59" s="1109"/>
      <c r="AJ59" s="1110"/>
      <c r="AK59" s="1111"/>
      <c r="AL59" s="1112"/>
      <c r="AM59" s="1112"/>
      <c r="AN59" s="1112"/>
      <c r="AO59" s="1112"/>
      <c r="AP59" s="1112"/>
      <c r="AQ59" s="1112"/>
      <c r="AR59" s="1112"/>
      <c r="AS59" s="1112"/>
      <c r="AT59" s="1112"/>
      <c r="AU59" s="1112"/>
      <c r="AV59" s="1112"/>
      <c r="AW59" s="1112"/>
      <c r="AX59" s="1112"/>
      <c r="AY59" s="1112"/>
      <c r="AZ59" s="1113"/>
      <c r="BA59" s="1113"/>
      <c r="BB59" s="1113"/>
      <c r="BC59" s="1113"/>
      <c r="BD59" s="1113"/>
      <c r="BE59" s="1121"/>
      <c r="BF59" s="1121"/>
      <c r="BG59" s="1121"/>
      <c r="BH59" s="1121"/>
      <c r="BI59" s="1122"/>
      <c r="BJ59" s="252"/>
      <c r="BK59" s="252"/>
      <c r="BL59" s="252"/>
      <c r="BM59" s="252"/>
      <c r="BN59" s="252"/>
      <c r="BO59" s="265"/>
      <c r="BP59" s="265"/>
      <c r="BQ59" s="262">
        <v>53</v>
      </c>
      <c r="BR59" s="263"/>
      <c r="BS59" s="1103"/>
      <c r="BT59" s="1104"/>
      <c r="BU59" s="1104"/>
      <c r="BV59" s="1104"/>
      <c r="BW59" s="1104"/>
      <c r="BX59" s="1104"/>
      <c r="BY59" s="1104"/>
      <c r="BZ59" s="1104"/>
      <c r="CA59" s="1104"/>
      <c r="CB59" s="1104"/>
      <c r="CC59" s="1104"/>
      <c r="CD59" s="1104"/>
      <c r="CE59" s="1104"/>
      <c r="CF59" s="1104"/>
      <c r="CG59" s="1105"/>
      <c r="CH59" s="1078"/>
      <c r="CI59" s="1079"/>
      <c r="CJ59" s="1079"/>
      <c r="CK59" s="1079"/>
      <c r="CL59" s="1080"/>
      <c r="CM59" s="1078"/>
      <c r="CN59" s="1079"/>
      <c r="CO59" s="1079"/>
      <c r="CP59" s="1079"/>
      <c r="CQ59" s="1080"/>
      <c r="CR59" s="1078"/>
      <c r="CS59" s="1079"/>
      <c r="CT59" s="1079"/>
      <c r="CU59" s="1079"/>
      <c r="CV59" s="1080"/>
      <c r="CW59" s="1078"/>
      <c r="CX59" s="1079"/>
      <c r="CY59" s="1079"/>
      <c r="CZ59" s="1079"/>
      <c r="DA59" s="1080"/>
      <c r="DB59" s="1078"/>
      <c r="DC59" s="1079"/>
      <c r="DD59" s="1079"/>
      <c r="DE59" s="1079"/>
      <c r="DF59" s="1080"/>
      <c r="DG59" s="1078"/>
      <c r="DH59" s="1079"/>
      <c r="DI59" s="1079"/>
      <c r="DJ59" s="1079"/>
      <c r="DK59" s="1080"/>
      <c r="DL59" s="1078"/>
      <c r="DM59" s="1079"/>
      <c r="DN59" s="1079"/>
      <c r="DO59" s="1079"/>
      <c r="DP59" s="1080"/>
      <c r="DQ59" s="1078"/>
      <c r="DR59" s="1079"/>
      <c r="DS59" s="1079"/>
      <c r="DT59" s="1079"/>
      <c r="DU59" s="1080"/>
      <c r="DV59" s="1081"/>
      <c r="DW59" s="1082"/>
      <c r="DX59" s="1082"/>
      <c r="DY59" s="1082"/>
      <c r="DZ59" s="1083"/>
      <c r="EA59" s="246"/>
    </row>
    <row r="60" spans="1:131" s="247" customFormat="1" ht="26.25" customHeight="1">
      <c r="A60" s="261">
        <v>33</v>
      </c>
      <c r="B60" s="1126"/>
      <c r="C60" s="1127"/>
      <c r="D60" s="1127"/>
      <c r="E60" s="1127"/>
      <c r="F60" s="1127"/>
      <c r="G60" s="1127"/>
      <c r="H60" s="1127"/>
      <c r="I60" s="1127"/>
      <c r="J60" s="1127"/>
      <c r="K60" s="1127"/>
      <c r="L60" s="1127"/>
      <c r="M60" s="1127"/>
      <c r="N60" s="1127"/>
      <c r="O60" s="1127"/>
      <c r="P60" s="1128"/>
      <c r="Q60" s="1129"/>
      <c r="R60" s="1112"/>
      <c r="S60" s="1112"/>
      <c r="T60" s="1112"/>
      <c r="U60" s="1112"/>
      <c r="V60" s="1112"/>
      <c r="W60" s="1112"/>
      <c r="X60" s="1112"/>
      <c r="Y60" s="1112"/>
      <c r="Z60" s="1112"/>
      <c r="AA60" s="1112"/>
      <c r="AB60" s="1112"/>
      <c r="AC60" s="1112"/>
      <c r="AD60" s="1112"/>
      <c r="AE60" s="1130"/>
      <c r="AF60" s="1108"/>
      <c r="AG60" s="1109"/>
      <c r="AH60" s="1109"/>
      <c r="AI60" s="1109"/>
      <c r="AJ60" s="1110"/>
      <c r="AK60" s="1111"/>
      <c r="AL60" s="1112"/>
      <c r="AM60" s="1112"/>
      <c r="AN60" s="1112"/>
      <c r="AO60" s="1112"/>
      <c r="AP60" s="1112"/>
      <c r="AQ60" s="1112"/>
      <c r="AR60" s="1112"/>
      <c r="AS60" s="1112"/>
      <c r="AT60" s="1112"/>
      <c r="AU60" s="1112"/>
      <c r="AV60" s="1112"/>
      <c r="AW60" s="1112"/>
      <c r="AX60" s="1112"/>
      <c r="AY60" s="1112"/>
      <c r="AZ60" s="1113"/>
      <c r="BA60" s="1113"/>
      <c r="BB60" s="1113"/>
      <c r="BC60" s="1113"/>
      <c r="BD60" s="1113"/>
      <c r="BE60" s="1121"/>
      <c r="BF60" s="1121"/>
      <c r="BG60" s="1121"/>
      <c r="BH60" s="1121"/>
      <c r="BI60" s="1122"/>
      <c r="BJ60" s="252"/>
      <c r="BK60" s="252"/>
      <c r="BL60" s="252"/>
      <c r="BM60" s="252"/>
      <c r="BN60" s="252"/>
      <c r="BO60" s="265"/>
      <c r="BP60" s="265"/>
      <c r="BQ60" s="262">
        <v>54</v>
      </c>
      <c r="BR60" s="263"/>
      <c r="BS60" s="1103"/>
      <c r="BT60" s="1104"/>
      <c r="BU60" s="1104"/>
      <c r="BV60" s="1104"/>
      <c r="BW60" s="1104"/>
      <c r="BX60" s="1104"/>
      <c r="BY60" s="1104"/>
      <c r="BZ60" s="1104"/>
      <c r="CA60" s="1104"/>
      <c r="CB60" s="1104"/>
      <c r="CC60" s="1104"/>
      <c r="CD60" s="1104"/>
      <c r="CE60" s="1104"/>
      <c r="CF60" s="1104"/>
      <c r="CG60" s="1105"/>
      <c r="CH60" s="1078"/>
      <c r="CI60" s="1079"/>
      <c r="CJ60" s="1079"/>
      <c r="CK60" s="1079"/>
      <c r="CL60" s="1080"/>
      <c r="CM60" s="1078"/>
      <c r="CN60" s="1079"/>
      <c r="CO60" s="1079"/>
      <c r="CP60" s="1079"/>
      <c r="CQ60" s="1080"/>
      <c r="CR60" s="1078"/>
      <c r="CS60" s="1079"/>
      <c r="CT60" s="1079"/>
      <c r="CU60" s="1079"/>
      <c r="CV60" s="1080"/>
      <c r="CW60" s="1078"/>
      <c r="CX60" s="1079"/>
      <c r="CY60" s="1079"/>
      <c r="CZ60" s="1079"/>
      <c r="DA60" s="1080"/>
      <c r="DB60" s="1078"/>
      <c r="DC60" s="1079"/>
      <c r="DD60" s="1079"/>
      <c r="DE60" s="1079"/>
      <c r="DF60" s="1080"/>
      <c r="DG60" s="1078"/>
      <c r="DH60" s="1079"/>
      <c r="DI60" s="1079"/>
      <c r="DJ60" s="1079"/>
      <c r="DK60" s="1080"/>
      <c r="DL60" s="1078"/>
      <c r="DM60" s="1079"/>
      <c r="DN60" s="1079"/>
      <c r="DO60" s="1079"/>
      <c r="DP60" s="1080"/>
      <c r="DQ60" s="1078"/>
      <c r="DR60" s="1079"/>
      <c r="DS60" s="1079"/>
      <c r="DT60" s="1079"/>
      <c r="DU60" s="1080"/>
      <c r="DV60" s="1081"/>
      <c r="DW60" s="1082"/>
      <c r="DX60" s="1082"/>
      <c r="DY60" s="1082"/>
      <c r="DZ60" s="1083"/>
      <c r="EA60" s="246"/>
    </row>
    <row r="61" spans="1:131" s="247" customFormat="1" ht="26.25" customHeight="1" thickBot="1">
      <c r="A61" s="261">
        <v>34</v>
      </c>
      <c r="B61" s="1126"/>
      <c r="C61" s="1127"/>
      <c r="D61" s="1127"/>
      <c r="E61" s="1127"/>
      <c r="F61" s="1127"/>
      <c r="G61" s="1127"/>
      <c r="H61" s="1127"/>
      <c r="I61" s="1127"/>
      <c r="J61" s="1127"/>
      <c r="K61" s="1127"/>
      <c r="L61" s="1127"/>
      <c r="M61" s="1127"/>
      <c r="N61" s="1127"/>
      <c r="O61" s="1127"/>
      <c r="P61" s="1128"/>
      <c r="Q61" s="1129"/>
      <c r="R61" s="1112"/>
      <c r="S61" s="1112"/>
      <c r="T61" s="1112"/>
      <c r="U61" s="1112"/>
      <c r="V61" s="1112"/>
      <c r="W61" s="1112"/>
      <c r="X61" s="1112"/>
      <c r="Y61" s="1112"/>
      <c r="Z61" s="1112"/>
      <c r="AA61" s="1112"/>
      <c r="AB61" s="1112"/>
      <c r="AC61" s="1112"/>
      <c r="AD61" s="1112"/>
      <c r="AE61" s="1130"/>
      <c r="AF61" s="1108"/>
      <c r="AG61" s="1109"/>
      <c r="AH61" s="1109"/>
      <c r="AI61" s="1109"/>
      <c r="AJ61" s="1110"/>
      <c r="AK61" s="1111"/>
      <c r="AL61" s="1112"/>
      <c r="AM61" s="1112"/>
      <c r="AN61" s="1112"/>
      <c r="AO61" s="1112"/>
      <c r="AP61" s="1112"/>
      <c r="AQ61" s="1112"/>
      <c r="AR61" s="1112"/>
      <c r="AS61" s="1112"/>
      <c r="AT61" s="1112"/>
      <c r="AU61" s="1112"/>
      <c r="AV61" s="1112"/>
      <c r="AW61" s="1112"/>
      <c r="AX61" s="1112"/>
      <c r="AY61" s="1112"/>
      <c r="AZ61" s="1113"/>
      <c r="BA61" s="1113"/>
      <c r="BB61" s="1113"/>
      <c r="BC61" s="1113"/>
      <c r="BD61" s="1113"/>
      <c r="BE61" s="1121"/>
      <c r="BF61" s="1121"/>
      <c r="BG61" s="1121"/>
      <c r="BH61" s="1121"/>
      <c r="BI61" s="1122"/>
      <c r="BJ61" s="252"/>
      <c r="BK61" s="252"/>
      <c r="BL61" s="252"/>
      <c r="BM61" s="252"/>
      <c r="BN61" s="252"/>
      <c r="BO61" s="265"/>
      <c r="BP61" s="265"/>
      <c r="BQ61" s="262">
        <v>55</v>
      </c>
      <c r="BR61" s="263"/>
      <c r="BS61" s="1103"/>
      <c r="BT61" s="1104"/>
      <c r="BU61" s="1104"/>
      <c r="BV61" s="1104"/>
      <c r="BW61" s="1104"/>
      <c r="BX61" s="1104"/>
      <c r="BY61" s="1104"/>
      <c r="BZ61" s="1104"/>
      <c r="CA61" s="1104"/>
      <c r="CB61" s="1104"/>
      <c r="CC61" s="1104"/>
      <c r="CD61" s="1104"/>
      <c r="CE61" s="1104"/>
      <c r="CF61" s="1104"/>
      <c r="CG61" s="1105"/>
      <c r="CH61" s="1078"/>
      <c r="CI61" s="1079"/>
      <c r="CJ61" s="1079"/>
      <c r="CK61" s="1079"/>
      <c r="CL61" s="1080"/>
      <c r="CM61" s="1078"/>
      <c r="CN61" s="1079"/>
      <c r="CO61" s="1079"/>
      <c r="CP61" s="1079"/>
      <c r="CQ61" s="1080"/>
      <c r="CR61" s="1078"/>
      <c r="CS61" s="1079"/>
      <c r="CT61" s="1079"/>
      <c r="CU61" s="1079"/>
      <c r="CV61" s="1080"/>
      <c r="CW61" s="1078"/>
      <c r="CX61" s="1079"/>
      <c r="CY61" s="1079"/>
      <c r="CZ61" s="1079"/>
      <c r="DA61" s="1080"/>
      <c r="DB61" s="1078"/>
      <c r="DC61" s="1079"/>
      <c r="DD61" s="1079"/>
      <c r="DE61" s="1079"/>
      <c r="DF61" s="1080"/>
      <c r="DG61" s="1078"/>
      <c r="DH61" s="1079"/>
      <c r="DI61" s="1079"/>
      <c r="DJ61" s="1079"/>
      <c r="DK61" s="1080"/>
      <c r="DL61" s="1078"/>
      <c r="DM61" s="1079"/>
      <c r="DN61" s="1079"/>
      <c r="DO61" s="1079"/>
      <c r="DP61" s="1080"/>
      <c r="DQ61" s="1078"/>
      <c r="DR61" s="1079"/>
      <c r="DS61" s="1079"/>
      <c r="DT61" s="1079"/>
      <c r="DU61" s="1080"/>
      <c r="DV61" s="1081"/>
      <c r="DW61" s="1082"/>
      <c r="DX61" s="1082"/>
      <c r="DY61" s="1082"/>
      <c r="DZ61" s="1083"/>
      <c r="EA61" s="246"/>
    </row>
    <row r="62" spans="1:131" s="247" customFormat="1" ht="26.25" customHeight="1">
      <c r="A62" s="261">
        <v>35</v>
      </c>
      <c r="B62" s="1126"/>
      <c r="C62" s="1127"/>
      <c r="D62" s="1127"/>
      <c r="E62" s="1127"/>
      <c r="F62" s="1127"/>
      <c r="G62" s="1127"/>
      <c r="H62" s="1127"/>
      <c r="I62" s="1127"/>
      <c r="J62" s="1127"/>
      <c r="K62" s="1127"/>
      <c r="L62" s="1127"/>
      <c r="M62" s="1127"/>
      <c r="N62" s="1127"/>
      <c r="O62" s="1127"/>
      <c r="P62" s="1128"/>
      <c r="Q62" s="1129"/>
      <c r="R62" s="1112"/>
      <c r="S62" s="1112"/>
      <c r="T62" s="1112"/>
      <c r="U62" s="1112"/>
      <c r="V62" s="1112"/>
      <c r="W62" s="1112"/>
      <c r="X62" s="1112"/>
      <c r="Y62" s="1112"/>
      <c r="Z62" s="1112"/>
      <c r="AA62" s="1112"/>
      <c r="AB62" s="1112"/>
      <c r="AC62" s="1112"/>
      <c r="AD62" s="1112"/>
      <c r="AE62" s="1130"/>
      <c r="AF62" s="1108"/>
      <c r="AG62" s="1109"/>
      <c r="AH62" s="1109"/>
      <c r="AI62" s="1109"/>
      <c r="AJ62" s="1110"/>
      <c r="AK62" s="1111"/>
      <c r="AL62" s="1112"/>
      <c r="AM62" s="1112"/>
      <c r="AN62" s="1112"/>
      <c r="AO62" s="1112"/>
      <c r="AP62" s="1112"/>
      <c r="AQ62" s="1112"/>
      <c r="AR62" s="1112"/>
      <c r="AS62" s="1112"/>
      <c r="AT62" s="1112"/>
      <c r="AU62" s="1112"/>
      <c r="AV62" s="1112"/>
      <c r="AW62" s="1112"/>
      <c r="AX62" s="1112"/>
      <c r="AY62" s="1112"/>
      <c r="AZ62" s="1113"/>
      <c r="BA62" s="1113"/>
      <c r="BB62" s="1113"/>
      <c r="BC62" s="1113"/>
      <c r="BD62" s="1113"/>
      <c r="BE62" s="1121"/>
      <c r="BF62" s="1121"/>
      <c r="BG62" s="1121"/>
      <c r="BH62" s="1121"/>
      <c r="BI62" s="1122"/>
      <c r="BJ62" s="1123" t="s">
        <v>411</v>
      </c>
      <c r="BK62" s="1124"/>
      <c r="BL62" s="1124"/>
      <c r="BM62" s="1124"/>
      <c r="BN62" s="1125"/>
      <c r="BO62" s="265"/>
      <c r="BP62" s="265"/>
      <c r="BQ62" s="262">
        <v>56</v>
      </c>
      <c r="BR62" s="263"/>
      <c r="BS62" s="1103"/>
      <c r="BT62" s="1104"/>
      <c r="BU62" s="1104"/>
      <c r="BV62" s="1104"/>
      <c r="BW62" s="1104"/>
      <c r="BX62" s="1104"/>
      <c r="BY62" s="1104"/>
      <c r="BZ62" s="1104"/>
      <c r="CA62" s="1104"/>
      <c r="CB62" s="1104"/>
      <c r="CC62" s="1104"/>
      <c r="CD62" s="1104"/>
      <c r="CE62" s="1104"/>
      <c r="CF62" s="1104"/>
      <c r="CG62" s="1105"/>
      <c r="CH62" s="1078"/>
      <c r="CI62" s="1079"/>
      <c r="CJ62" s="1079"/>
      <c r="CK62" s="1079"/>
      <c r="CL62" s="1080"/>
      <c r="CM62" s="1078"/>
      <c r="CN62" s="1079"/>
      <c r="CO62" s="1079"/>
      <c r="CP62" s="1079"/>
      <c r="CQ62" s="1080"/>
      <c r="CR62" s="1078"/>
      <c r="CS62" s="1079"/>
      <c r="CT62" s="1079"/>
      <c r="CU62" s="1079"/>
      <c r="CV62" s="1080"/>
      <c r="CW62" s="1078"/>
      <c r="CX62" s="1079"/>
      <c r="CY62" s="1079"/>
      <c r="CZ62" s="1079"/>
      <c r="DA62" s="1080"/>
      <c r="DB62" s="1078"/>
      <c r="DC62" s="1079"/>
      <c r="DD62" s="1079"/>
      <c r="DE62" s="1079"/>
      <c r="DF62" s="1080"/>
      <c r="DG62" s="1078"/>
      <c r="DH62" s="1079"/>
      <c r="DI62" s="1079"/>
      <c r="DJ62" s="1079"/>
      <c r="DK62" s="1080"/>
      <c r="DL62" s="1078"/>
      <c r="DM62" s="1079"/>
      <c r="DN62" s="1079"/>
      <c r="DO62" s="1079"/>
      <c r="DP62" s="1080"/>
      <c r="DQ62" s="1078"/>
      <c r="DR62" s="1079"/>
      <c r="DS62" s="1079"/>
      <c r="DT62" s="1079"/>
      <c r="DU62" s="1080"/>
      <c r="DV62" s="1081"/>
      <c r="DW62" s="1082"/>
      <c r="DX62" s="1082"/>
      <c r="DY62" s="1082"/>
      <c r="DZ62" s="1083"/>
      <c r="EA62" s="246"/>
    </row>
    <row r="63" spans="1:131" s="247" customFormat="1" ht="26.25" customHeight="1" thickBot="1">
      <c r="A63" s="264" t="s">
        <v>388</v>
      </c>
      <c r="B63" s="1033" t="s">
        <v>412</v>
      </c>
      <c r="C63" s="1034"/>
      <c r="D63" s="1034"/>
      <c r="E63" s="1034"/>
      <c r="F63" s="1034"/>
      <c r="G63" s="1034"/>
      <c r="H63" s="1034"/>
      <c r="I63" s="1034"/>
      <c r="J63" s="1034"/>
      <c r="K63" s="1034"/>
      <c r="L63" s="1034"/>
      <c r="M63" s="1034"/>
      <c r="N63" s="1034"/>
      <c r="O63" s="1034"/>
      <c r="P63" s="1035"/>
      <c r="Q63" s="1051"/>
      <c r="R63" s="1052"/>
      <c r="S63" s="1052"/>
      <c r="T63" s="1052"/>
      <c r="U63" s="1052"/>
      <c r="V63" s="1052"/>
      <c r="W63" s="1052"/>
      <c r="X63" s="1052"/>
      <c r="Y63" s="1052"/>
      <c r="Z63" s="1052"/>
      <c r="AA63" s="1052"/>
      <c r="AB63" s="1052"/>
      <c r="AC63" s="1052"/>
      <c r="AD63" s="1052"/>
      <c r="AE63" s="1117"/>
      <c r="AF63" s="1118">
        <v>74</v>
      </c>
      <c r="AG63" s="1048"/>
      <c r="AH63" s="1048"/>
      <c r="AI63" s="1048"/>
      <c r="AJ63" s="1119"/>
      <c r="AK63" s="1120"/>
      <c r="AL63" s="1052"/>
      <c r="AM63" s="1052"/>
      <c r="AN63" s="1052"/>
      <c r="AO63" s="1052"/>
      <c r="AP63" s="1048">
        <v>3317</v>
      </c>
      <c r="AQ63" s="1048"/>
      <c r="AR63" s="1048"/>
      <c r="AS63" s="1048"/>
      <c r="AT63" s="1048"/>
      <c r="AU63" s="1048">
        <v>2572</v>
      </c>
      <c r="AV63" s="1048"/>
      <c r="AW63" s="1048"/>
      <c r="AX63" s="1048"/>
      <c r="AY63" s="1048"/>
      <c r="AZ63" s="1114"/>
      <c r="BA63" s="1114"/>
      <c r="BB63" s="1114"/>
      <c r="BC63" s="1114"/>
      <c r="BD63" s="1114"/>
      <c r="BE63" s="1049"/>
      <c r="BF63" s="1049"/>
      <c r="BG63" s="1049"/>
      <c r="BH63" s="1049"/>
      <c r="BI63" s="1050"/>
      <c r="BJ63" s="1115" t="s">
        <v>413</v>
      </c>
      <c r="BK63" s="1040"/>
      <c r="BL63" s="1040"/>
      <c r="BM63" s="1040"/>
      <c r="BN63" s="1116"/>
      <c r="BO63" s="265"/>
      <c r="BP63" s="265"/>
      <c r="BQ63" s="262">
        <v>57</v>
      </c>
      <c r="BR63" s="263"/>
      <c r="BS63" s="1103"/>
      <c r="BT63" s="1104"/>
      <c r="BU63" s="1104"/>
      <c r="BV63" s="1104"/>
      <c r="BW63" s="1104"/>
      <c r="BX63" s="1104"/>
      <c r="BY63" s="1104"/>
      <c r="BZ63" s="1104"/>
      <c r="CA63" s="1104"/>
      <c r="CB63" s="1104"/>
      <c r="CC63" s="1104"/>
      <c r="CD63" s="1104"/>
      <c r="CE63" s="1104"/>
      <c r="CF63" s="1104"/>
      <c r="CG63" s="1105"/>
      <c r="CH63" s="1078"/>
      <c r="CI63" s="1079"/>
      <c r="CJ63" s="1079"/>
      <c r="CK63" s="1079"/>
      <c r="CL63" s="1080"/>
      <c r="CM63" s="1078"/>
      <c r="CN63" s="1079"/>
      <c r="CO63" s="1079"/>
      <c r="CP63" s="1079"/>
      <c r="CQ63" s="1080"/>
      <c r="CR63" s="1078"/>
      <c r="CS63" s="1079"/>
      <c r="CT63" s="1079"/>
      <c r="CU63" s="1079"/>
      <c r="CV63" s="1080"/>
      <c r="CW63" s="1078"/>
      <c r="CX63" s="1079"/>
      <c r="CY63" s="1079"/>
      <c r="CZ63" s="1079"/>
      <c r="DA63" s="1080"/>
      <c r="DB63" s="1078"/>
      <c r="DC63" s="1079"/>
      <c r="DD63" s="1079"/>
      <c r="DE63" s="1079"/>
      <c r="DF63" s="1080"/>
      <c r="DG63" s="1078"/>
      <c r="DH63" s="1079"/>
      <c r="DI63" s="1079"/>
      <c r="DJ63" s="1079"/>
      <c r="DK63" s="1080"/>
      <c r="DL63" s="1078"/>
      <c r="DM63" s="1079"/>
      <c r="DN63" s="1079"/>
      <c r="DO63" s="1079"/>
      <c r="DP63" s="1080"/>
      <c r="DQ63" s="1078"/>
      <c r="DR63" s="1079"/>
      <c r="DS63" s="1079"/>
      <c r="DT63" s="1079"/>
      <c r="DU63" s="1080"/>
      <c r="DV63" s="1081"/>
      <c r="DW63" s="1082"/>
      <c r="DX63" s="1082"/>
      <c r="DY63" s="1082"/>
      <c r="DZ63" s="1083"/>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103"/>
      <c r="BT64" s="1104"/>
      <c r="BU64" s="1104"/>
      <c r="BV64" s="1104"/>
      <c r="BW64" s="1104"/>
      <c r="BX64" s="1104"/>
      <c r="BY64" s="1104"/>
      <c r="BZ64" s="1104"/>
      <c r="CA64" s="1104"/>
      <c r="CB64" s="1104"/>
      <c r="CC64" s="1104"/>
      <c r="CD64" s="1104"/>
      <c r="CE64" s="1104"/>
      <c r="CF64" s="1104"/>
      <c r="CG64" s="1105"/>
      <c r="CH64" s="1078"/>
      <c r="CI64" s="1079"/>
      <c r="CJ64" s="1079"/>
      <c r="CK64" s="1079"/>
      <c r="CL64" s="1080"/>
      <c r="CM64" s="1078"/>
      <c r="CN64" s="1079"/>
      <c r="CO64" s="1079"/>
      <c r="CP64" s="1079"/>
      <c r="CQ64" s="1080"/>
      <c r="CR64" s="1078"/>
      <c r="CS64" s="1079"/>
      <c r="CT64" s="1079"/>
      <c r="CU64" s="1079"/>
      <c r="CV64" s="1080"/>
      <c r="CW64" s="1078"/>
      <c r="CX64" s="1079"/>
      <c r="CY64" s="1079"/>
      <c r="CZ64" s="1079"/>
      <c r="DA64" s="1080"/>
      <c r="DB64" s="1078"/>
      <c r="DC64" s="1079"/>
      <c r="DD64" s="1079"/>
      <c r="DE64" s="1079"/>
      <c r="DF64" s="1080"/>
      <c r="DG64" s="1078"/>
      <c r="DH64" s="1079"/>
      <c r="DI64" s="1079"/>
      <c r="DJ64" s="1079"/>
      <c r="DK64" s="1080"/>
      <c r="DL64" s="1078"/>
      <c r="DM64" s="1079"/>
      <c r="DN64" s="1079"/>
      <c r="DO64" s="1079"/>
      <c r="DP64" s="1080"/>
      <c r="DQ64" s="1078"/>
      <c r="DR64" s="1079"/>
      <c r="DS64" s="1079"/>
      <c r="DT64" s="1079"/>
      <c r="DU64" s="1080"/>
      <c r="DV64" s="1081"/>
      <c r="DW64" s="1082"/>
      <c r="DX64" s="1082"/>
      <c r="DY64" s="1082"/>
      <c r="DZ64" s="1083"/>
      <c r="EA64" s="246"/>
    </row>
    <row r="65" spans="1:131" s="247" customFormat="1" ht="26.25" customHeight="1" thickBot="1">
      <c r="A65" s="252" t="s">
        <v>414</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103"/>
      <c r="BT65" s="1104"/>
      <c r="BU65" s="1104"/>
      <c r="BV65" s="1104"/>
      <c r="BW65" s="1104"/>
      <c r="BX65" s="1104"/>
      <c r="BY65" s="1104"/>
      <c r="BZ65" s="1104"/>
      <c r="CA65" s="1104"/>
      <c r="CB65" s="1104"/>
      <c r="CC65" s="1104"/>
      <c r="CD65" s="1104"/>
      <c r="CE65" s="1104"/>
      <c r="CF65" s="1104"/>
      <c r="CG65" s="1105"/>
      <c r="CH65" s="1078"/>
      <c r="CI65" s="1079"/>
      <c r="CJ65" s="1079"/>
      <c r="CK65" s="1079"/>
      <c r="CL65" s="1080"/>
      <c r="CM65" s="1078"/>
      <c r="CN65" s="1079"/>
      <c r="CO65" s="1079"/>
      <c r="CP65" s="1079"/>
      <c r="CQ65" s="1080"/>
      <c r="CR65" s="1078"/>
      <c r="CS65" s="1079"/>
      <c r="CT65" s="1079"/>
      <c r="CU65" s="1079"/>
      <c r="CV65" s="1080"/>
      <c r="CW65" s="1078"/>
      <c r="CX65" s="1079"/>
      <c r="CY65" s="1079"/>
      <c r="CZ65" s="1079"/>
      <c r="DA65" s="1080"/>
      <c r="DB65" s="1078"/>
      <c r="DC65" s="1079"/>
      <c r="DD65" s="1079"/>
      <c r="DE65" s="1079"/>
      <c r="DF65" s="1080"/>
      <c r="DG65" s="1078"/>
      <c r="DH65" s="1079"/>
      <c r="DI65" s="1079"/>
      <c r="DJ65" s="1079"/>
      <c r="DK65" s="1080"/>
      <c r="DL65" s="1078"/>
      <c r="DM65" s="1079"/>
      <c r="DN65" s="1079"/>
      <c r="DO65" s="1079"/>
      <c r="DP65" s="1080"/>
      <c r="DQ65" s="1078"/>
      <c r="DR65" s="1079"/>
      <c r="DS65" s="1079"/>
      <c r="DT65" s="1079"/>
      <c r="DU65" s="1080"/>
      <c r="DV65" s="1081"/>
      <c r="DW65" s="1082"/>
      <c r="DX65" s="1082"/>
      <c r="DY65" s="1082"/>
      <c r="DZ65" s="1083"/>
      <c r="EA65" s="246"/>
    </row>
    <row r="66" spans="1:131" s="247" customFormat="1" ht="26.25" customHeight="1">
      <c r="A66" s="1084" t="s">
        <v>415</v>
      </c>
      <c r="B66" s="1085"/>
      <c r="C66" s="1085"/>
      <c r="D66" s="1085"/>
      <c r="E66" s="1085"/>
      <c r="F66" s="1085"/>
      <c r="G66" s="1085"/>
      <c r="H66" s="1085"/>
      <c r="I66" s="1085"/>
      <c r="J66" s="1085"/>
      <c r="K66" s="1085"/>
      <c r="L66" s="1085"/>
      <c r="M66" s="1085"/>
      <c r="N66" s="1085"/>
      <c r="O66" s="1085"/>
      <c r="P66" s="1086"/>
      <c r="Q66" s="1090" t="s">
        <v>393</v>
      </c>
      <c r="R66" s="1091"/>
      <c r="S66" s="1091"/>
      <c r="T66" s="1091"/>
      <c r="U66" s="1092"/>
      <c r="V66" s="1090" t="s">
        <v>416</v>
      </c>
      <c r="W66" s="1091"/>
      <c r="X66" s="1091"/>
      <c r="Y66" s="1091"/>
      <c r="Z66" s="1092"/>
      <c r="AA66" s="1090" t="s">
        <v>417</v>
      </c>
      <c r="AB66" s="1091"/>
      <c r="AC66" s="1091"/>
      <c r="AD66" s="1091"/>
      <c r="AE66" s="1092"/>
      <c r="AF66" s="1096" t="s">
        <v>418</v>
      </c>
      <c r="AG66" s="1097"/>
      <c r="AH66" s="1097"/>
      <c r="AI66" s="1097"/>
      <c r="AJ66" s="1098"/>
      <c r="AK66" s="1090" t="s">
        <v>419</v>
      </c>
      <c r="AL66" s="1085"/>
      <c r="AM66" s="1085"/>
      <c r="AN66" s="1085"/>
      <c r="AO66" s="1086"/>
      <c r="AP66" s="1090" t="s">
        <v>420</v>
      </c>
      <c r="AQ66" s="1091"/>
      <c r="AR66" s="1091"/>
      <c r="AS66" s="1091"/>
      <c r="AT66" s="1092"/>
      <c r="AU66" s="1090" t="s">
        <v>421</v>
      </c>
      <c r="AV66" s="1091"/>
      <c r="AW66" s="1091"/>
      <c r="AX66" s="1091"/>
      <c r="AY66" s="1092"/>
      <c r="AZ66" s="1090" t="s">
        <v>376</v>
      </c>
      <c r="BA66" s="1091"/>
      <c r="BB66" s="1091"/>
      <c r="BC66" s="1091"/>
      <c r="BD66" s="1106"/>
      <c r="BE66" s="265"/>
      <c r="BF66" s="265"/>
      <c r="BG66" s="265"/>
      <c r="BH66" s="265"/>
      <c r="BI66" s="265"/>
      <c r="BJ66" s="265"/>
      <c r="BK66" s="265"/>
      <c r="BL66" s="265"/>
      <c r="BM66" s="265"/>
      <c r="BN66" s="265"/>
      <c r="BO66" s="265"/>
      <c r="BP66" s="265"/>
      <c r="BQ66" s="262">
        <v>60</v>
      </c>
      <c r="BR66" s="267"/>
      <c r="BS66" s="1042"/>
      <c r="BT66" s="1043"/>
      <c r="BU66" s="1043"/>
      <c r="BV66" s="1043"/>
      <c r="BW66" s="1043"/>
      <c r="BX66" s="1043"/>
      <c r="BY66" s="1043"/>
      <c r="BZ66" s="1043"/>
      <c r="CA66" s="1043"/>
      <c r="CB66" s="1043"/>
      <c r="CC66" s="1043"/>
      <c r="CD66" s="1043"/>
      <c r="CE66" s="1043"/>
      <c r="CF66" s="1043"/>
      <c r="CG66" s="1044"/>
      <c r="CH66" s="1045"/>
      <c r="CI66" s="1046"/>
      <c r="CJ66" s="1046"/>
      <c r="CK66" s="1046"/>
      <c r="CL66" s="1047"/>
      <c r="CM66" s="1045"/>
      <c r="CN66" s="1046"/>
      <c r="CO66" s="1046"/>
      <c r="CP66" s="1046"/>
      <c r="CQ66" s="1047"/>
      <c r="CR66" s="1045"/>
      <c r="CS66" s="1046"/>
      <c r="CT66" s="1046"/>
      <c r="CU66" s="1046"/>
      <c r="CV66" s="1047"/>
      <c r="CW66" s="1045"/>
      <c r="CX66" s="1046"/>
      <c r="CY66" s="1046"/>
      <c r="CZ66" s="1046"/>
      <c r="DA66" s="1047"/>
      <c r="DB66" s="1045"/>
      <c r="DC66" s="1046"/>
      <c r="DD66" s="1046"/>
      <c r="DE66" s="1046"/>
      <c r="DF66" s="1047"/>
      <c r="DG66" s="1045"/>
      <c r="DH66" s="1046"/>
      <c r="DI66" s="1046"/>
      <c r="DJ66" s="1046"/>
      <c r="DK66" s="1047"/>
      <c r="DL66" s="1045"/>
      <c r="DM66" s="1046"/>
      <c r="DN66" s="1046"/>
      <c r="DO66" s="1046"/>
      <c r="DP66" s="1047"/>
      <c r="DQ66" s="1045"/>
      <c r="DR66" s="1046"/>
      <c r="DS66" s="1046"/>
      <c r="DT66" s="1046"/>
      <c r="DU66" s="1047"/>
      <c r="DV66" s="1030"/>
      <c r="DW66" s="1031"/>
      <c r="DX66" s="1031"/>
      <c r="DY66" s="1031"/>
      <c r="DZ66" s="1032"/>
      <c r="EA66" s="246"/>
    </row>
    <row r="67" spans="1:131" s="247" customFormat="1" ht="26.25" customHeight="1" thickBot="1">
      <c r="A67" s="1087"/>
      <c r="B67" s="1088"/>
      <c r="C67" s="1088"/>
      <c r="D67" s="1088"/>
      <c r="E67" s="1088"/>
      <c r="F67" s="1088"/>
      <c r="G67" s="1088"/>
      <c r="H67" s="1088"/>
      <c r="I67" s="1088"/>
      <c r="J67" s="1088"/>
      <c r="K67" s="1088"/>
      <c r="L67" s="1088"/>
      <c r="M67" s="1088"/>
      <c r="N67" s="1088"/>
      <c r="O67" s="1088"/>
      <c r="P67" s="1089"/>
      <c r="Q67" s="1093"/>
      <c r="R67" s="1094"/>
      <c r="S67" s="1094"/>
      <c r="T67" s="1094"/>
      <c r="U67" s="1095"/>
      <c r="V67" s="1093"/>
      <c r="W67" s="1094"/>
      <c r="X67" s="1094"/>
      <c r="Y67" s="1094"/>
      <c r="Z67" s="1095"/>
      <c r="AA67" s="1093"/>
      <c r="AB67" s="1094"/>
      <c r="AC67" s="1094"/>
      <c r="AD67" s="1094"/>
      <c r="AE67" s="1095"/>
      <c r="AF67" s="1099"/>
      <c r="AG67" s="1100"/>
      <c r="AH67" s="1100"/>
      <c r="AI67" s="1100"/>
      <c r="AJ67" s="1101"/>
      <c r="AK67" s="1102"/>
      <c r="AL67" s="1088"/>
      <c r="AM67" s="1088"/>
      <c r="AN67" s="1088"/>
      <c r="AO67" s="1089"/>
      <c r="AP67" s="1093"/>
      <c r="AQ67" s="1094"/>
      <c r="AR67" s="1094"/>
      <c r="AS67" s="1094"/>
      <c r="AT67" s="1095"/>
      <c r="AU67" s="1093"/>
      <c r="AV67" s="1094"/>
      <c r="AW67" s="1094"/>
      <c r="AX67" s="1094"/>
      <c r="AY67" s="1095"/>
      <c r="AZ67" s="1093"/>
      <c r="BA67" s="1094"/>
      <c r="BB67" s="1094"/>
      <c r="BC67" s="1094"/>
      <c r="BD67" s="1107"/>
      <c r="BE67" s="265"/>
      <c r="BF67" s="265"/>
      <c r="BG67" s="265"/>
      <c r="BH67" s="265"/>
      <c r="BI67" s="265"/>
      <c r="BJ67" s="265"/>
      <c r="BK67" s="265"/>
      <c r="BL67" s="265"/>
      <c r="BM67" s="265"/>
      <c r="BN67" s="265"/>
      <c r="BO67" s="265"/>
      <c r="BP67" s="265"/>
      <c r="BQ67" s="262">
        <v>61</v>
      </c>
      <c r="BR67" s="267"/>
      <c r="BS67" s="1042"/>
      <c r="BT67" s="1043"/>
      <c r="BU67" s="1043"/>
      <c r="BV67" s="1043"/>
      <c r="BW67" s="1043"/>
      <c r="BX67" s="1043"/>
      <c r="BY67" s="1043"/>
      <c r="BZ67" s="1043"/>
      <c r="CA67" s="1043"/>
      <c r="CB67" s="1043"/>
      <c r="CC67" s="1043"/>
      <c r="CD67" s="1043"/>
      <c r="CE67" s="1043"/>
      <c r="CF67" s="1043"/>
      <c r="CG67" s="1044"/>
      <c r="CH67" s="1045"/>
      <c r="CI67" s="1046"/>
      <c r="CJ67" s="1046"/>
      <c r="CK67" s="1046"/>
      <c r="CL67" s="1047"/>
      <c r="CM67" s="1045"/>
      <c r="CN67" s="1046"/>
      <c r="CO67" s="1046"/>
      <c r="CP67" s="1046"/>
      <c r="CQ67" s="1047"/>
      <c r="CR67" s="1045"/>
      <c r="CS67" s="1046"/>
      <c r="CT67" s="1046"/>
      <c r="CU67" s="1046"/>
      <c r="CV67" s="1047"/>
      <c r="CW67" s="1045"/>
      <c r="CX67" s="1046"/>
      <c r="CY67" s="1046"/>
      <c r="CZ67" s="1046"/>
      <c r="DA67" s="1047"/>
      <c r="DB67" s="1045"/>
      <c r="DC67" s="1046"/>
      <c r="DD67" s="1046"/>
      <c r="DE67" s="1046"/>
      <c r="DF67" s="1047"/>
      <c r="DG67" s="1045"/>
      <c r="DH67" s="1046"/>
      <c r="DI67" s="1046"/>
      <c r="DJ67" s="1046"/>
      <c r="DK67" s="1047"/>
      <c r="DL67" s="1045"/>
      <c r="DM67" s="1046"/>
      <c r="DN67" s="1046"/>
      <c r="DO67" s="1046"/>
      <c r="DP67" s="1047"/>
      <c r="DQ67" s="1045"/>
      <c r="DR67" s="1046"/>
      <c r="DS67" s="1046"/>
      <c r="DT67" s="1046"/>
      <c r="DU67" s="1047"/>
      <c r="DV67" s="1030"/>
      <c r="DW67" s="1031"/>
      <c r="DX67" s="1031"/>
      <c r="DY67" s="1031"/>
      <c r="DZ67" s="1032"/>
      <c r="EA67" s="246"/>
    </row>
    <row r="68" spans="1:131" s="247" customFormat="1" ht="26.25" customHeight="1" thickTop="1">
      <c r="A68" s="258">
        <v>1</v>
      </c>
      <c r="B68" s="1074" t="s">
        <v>577</v>
      </c>
      <c r="C68" s="1075"/>
      <c r="D68" s="1075"/>
      <c r="E68" s="1075"/>
      <c r="F68" s="1075"/>
      <c r="G68" s="1075"/>
      <c r="H68" s="1075"/>
      <c r="I68" s="1075"/>
      <c r="J68" s="1075"/>
      <c r="K68" s="1075"/>
      <c r="L68" s="1075"/>
      <c r="M68" s="1075"/>
      <c r="N68" s="1075"/>
      <c r="O68" s="1075"/>
      <c r="P68" s="1076"/>
      <c r="Q68" s="1077">
        <v>7361</v>
      </c>
      <c r="R68" s="1071"/>
      <c r="S68" s="1071"/>
      <c r="T68" s="1071"/>
      <c r="U68" s="1071"/>
      <c r="V68" s="1071">
        <v>7357</v>
      </c>
      <c r="W68" s="1071"/>
      <c r="X68" s="1071"/>
      <c r="Y68" s="1071"/>
      <c r="Z68" s="1071"/>
      <c r="AA68" s="1071">
        <v>4</v>
      </c>
      <c r="AB68" s="1071"/>
      <c r="AC68" s="1071"/>
      <c r="AD68" s="1071"/>
      <c r="AE68" s="1071"/>
      <c r="AF68" s="1071">
        <v>2011</v>
      </c>
      <c r="AG68" s="1071"/>
      <c r="AH68" s="1071"/>
      <c r="AI68" s="1071"/>
      <c r="AJ68" s="1071"/>
      <c r="AK68" s="1071" t="s">
        <v>595</v>
      </c>
      <c r="AL68" s="1071"/>
      <c r="AM68" s="1071"/>
      <c r="AN68" s="1071"/>
      <c r="AO68" s="1071"/>
      <c r="AP68" s="1071">
        <v>4643</v>
      </c>
      <c r="AQ68" s="1071"/>
      <c r="AR68" s="1071"/>
      <c r="AS68" s="1071"/>
      <c r="AT68" s="1071"/>
      <c r="AU68" s="1071">
        <v>93</v>
      </c>
      <c r="AV68" s="1071"/>
      <c r="AW68" s="1071"/>
      <c r="AX68" s="1071"/>
      <c r="AY68" s="1071"/>
      <c r="AZ68" s="1072"/>
      <c r="BA68" s="1072"/>
      <c r="BB68" s="1072"/>
      <c r="BC68" s="1072"/>
      <c r="BD68" s="1073"/>
      <c r="BE68" s="265"/>
      <c r="BF68" s="265"/>
      <c r="BG68" s="265"/>
      <c r="BH68" s="265"/>
      <c r="BI68" s="265"/>
      <c r="BJ68" s="265"/>
      <c r="BK68" s="265"/>
      <c r="BL68" s="265"/>
      <c r="BM68" s="265"/>
      <c r="BN68" s="265"/>
      <c r="BO68" s="265"/>
      <c r="BP68" s="265"/>
      <c r="BQ68" s="262">
        <v>62</v>
      </c>
      <c r="BR68" s="267"/>
      <c r="BS68" s="1042"/>
      <c r="BT68" s="1043"/>
      <c r="BU68" s="1043"/>
      <c r="BV68" s="1043"/>
      <c r="BW68" s="1043"/>
      <c r="BX68" s="1043"/>
      <c r="BY68" s="1043"/>
      <c r="BZ68" s="1043"/>
      <c r="CA68" s="1043"/>
      <c r="CB68" s="1043"/>
      <c r="CC68" s="1043"/>
      <c r="CD68" s="1043"/>
      <c r="CE68" s="1043"/>
      <c r="CF68" s="1043"/>
      <c r="CG68" s="1044"/>
      <c r="CH68" s="1045"/>
      <c r="CI68" s="1046"/>
      <c r="CJ68" s="1046"/>
      <c r="CK68" s="1046"/>
      <c r="CL68" s="1047"/>
      <c r="CM68" s="1045"/>
      <c r="CN68" s="1046"/>
      <c r="CO68" s="1046"/>
      <c r="CP68" s="1046"/>
      <c r="CQ68" s="1047"/>
      <c r="CR68" s="1045"/>
      <c r="CS68" s="1046"/>
      <c r="CT68" s="1046"/>
      <c r="CU68" s="1046"/>
      <c r="CV68" s="1047"/>
      <c r="CW68" s="1045"/>
      <c r="CX68" s="1046"/>
      <c r="CY68" s="1046"/>
      <c r="CZ68" s="1046"/>
      <c r="DA68" s="1047"/>
      <c r="DB68" s="1045"/>
      <c r="DC68" s="1046"/>
      <c r="DD68" s="1046"/>
      <c r="DE68" s="1046"/>
      <c r="DF68" s="1047"/>
      <c r="DG68" s="1045"/>
      <c r="DH68" s="1046"/>
      <c r="DI68" s="1046"/>
      <c r="DJ68" s="1046"/>
      <c r="DK68" s="1047"/>
      <c r="DL68" s="1045"/>
      <c r="DM68" s="1046"/>
      <c r="DN68" s="1046"/>
      <c r="DO68" s="1046"/>
      <c r="DP68" s="1047"/>
      <c r="DQ68" s="1045"/>
      <c r="DR68" s="1046"/>
      <c r="DS68" s="1046"/>
      <c r="DT68" s="1046"/>
      <c r="DU68" s="1047"/>
      <c r="DV68" s="1030"/>
      <c r="DW68" s="1031"/>
      <c r="DX68" s="1031"/>
      <c r="DY68" s="1031"/>
      <c r="DZ68" s="1032"/>
      <c r="EA68" s="246"/>
    </row>
    <row r="69" spans="1:131" s="247" customFormat="1" ht="26.25" customHeight="1">
      <c r="A69" s="261">
        <v>2</v>
      </c>
      <c r="B69" s="1063" t="s">
        <v>578</v>
      </c>
      <c r="C69" s="1064"/>
      <c r="D69" s="1064"/>
      <c r="E69" s="1064"/>
      <c r="F69" s="1064"/>
      <c r="G69" s="1064"/>
      <c r="H69" s="1064"/>
      <c r="I69" s="1064"/>
      <c r="J69" s="1064"/>
      <c r="K69" s="1064"/>
      <c r="L69" s="1064"/>
      <c r="M69" s="1064"/>
      <c r="N69" s="1064"/>
      <c r="O69" s="1064"/>
      <c r="P69" s="1065"/>
      <c r="Q69" s="1066">
        <v>516</v>
      </c>
      <c r="R69" s="1060"/>
      <c r="S69" s="1060"/>
      <c r="T69" s="1060"/>
      <c r="U69" s="1060"/>
      <c r="V69" s="1060">
        <v>523</v>
      </c>
      <c r="W69" s="1060"/>
      <c r="X69" s="1060"/>
      <c r="Y69" s="1060"/>
      <c r="Z69" s="1060"/>
      <c r="AA69" s="1060">
        <v>7</v>
      </c>
      <c r="AB69" s="1060"/>
      <c r="AC69" s="1060"/>
      <c r="AD69" s="1060"/>
      <c r="AE69" s="1060"/>
      <c r="AF69" s="1060">
        <v>129</v>
      </c>
      <c r="AG69" s="1060"/>
      <c r="AH69" s="1060"/>
      <c r="AI69" s="1060"/>
      <c r="AJ69" s="1060"/>
      <c r="AK69" s="1060" t="s">
        <v>595</v>
      </c>
      <c r="AL69" s="1060"/>
      <c r="AM69" s="1060"/>
      <c r="AN69" s="1060"/>
      <c r="AO69" s="1060"/>
      <c r="AP69" s="1060">
        <v>781</v>
      </c>
      <c r="AQ69" s="1060"/>
      <c r="AR69" s="1060"/>
      <c r="AS69" s="1060"/>
      <c r="AT69" s="1060"/>
      <c r="AU69" s="1060">
        <v>53</v>
      </c>
      <c r="AV69" s="1060"/>
      <c r="AW69" s="1060"/>
      <c r="AX69" s="1060"/>
      <c r="AY69" s="1060"/>
      <c r="AZ69" s="1061"/>
      <c r="BA69" s="1061"/>
      <c r="BB69" s="1061"/>
      <c r="BC69" s="1061"/>
      <c r="BD69" s="1062"/>
      <c r="BE69" s="265"/>
      <c r="BF69" s="265"/>
      <c r="BG69" s="265"/>
      <c r="BH69" s="265"/>
      <c r="BI69" s="265"/>
      <c r="BJ69" s="265"/>
      <c r="BK69" s="265"/>
      <c r="BL69" s="265"/>
      <c r="BM69" s="265"/>
      <c r="BN69" s="265"/>
      <c r="BO69" s="265"/>
      <c r="BP69" s="265"/>
      <c r="BQ69" s="262">
        <v>63</v>
      </c>
      <c r="BR69" s="267"/>
      <c r="BS69" s="1042"/>
      <c r="BT69" s="1043"/>
      <c r="BU69" s="1043"/>
      <c r="BV69" s="1043"/>
      <c r="BW69" s="1043"/>
      <c r="BX69" s="1043"/>
      <c r="BY69" s="1043"/>
      <c r="BZ69" s="1043"/>
      <c r="CA69" s="1043"/>
      <c r="CB69" s="1043"/>
      <c r="CC69" s="1043"/>
      <c r="CD69" s="1043"/>
      <c r="CE69" s="1043"/>
      <c r="CF69" s="1043"/>
      <c r="CG69" s="1044"/>
      <c r="CH69" s="1045"/>
      <c r="CI69" s="1046"/>
      <c r="CJ69" s="1046"/>
      <c r="CK69" s="1046"/>
      <c r="CL69" s="1047"/>
      <c r="CM69" s="1045"/>
      <c r="CN69" s="1046"/>
      <c r="CO69" s="1046"/>
      <c r="CP69" s="1046"/>
      <c r="CQ69" s="1047"/>
      <c r="CR69" s="1045"/>
      <c r="CS69" s="1046"/>
      <c r="CT69" s="1046"/>
      <c r="CU69" s="1046"/>
      <c r="CV69" s="1047"/>
      <c r="CW69" s="1045"/>
      <c r="CX69" s="1046"/>
      <c r="CY69" s="1046"/>
      <c r="CZ69" s="1046"/>
      <c r="DA69" s="1047"/>
      <c r="DB69" s="1045"/>
      <c r="DC69" s="1046"/>
      <c r="DD69" s="1046"/>
      <c r="DE69" s="1046"/>
      <c r="DF69" s="1047"/>
      <c r="DG69" s="1045"/>
      <c r="DH69" s="1046"/>
      <c r="DI69" s="1046"/>
      <c r="DJ69" s="1046"/>
      <c r="DK69" s="1047"/>
      <c r="DL69" s="1045"/>
      <c r="DM69" s="1046"/>
      <c r="DN69" s="1046"/>
      <c r="DO69" s="1046"/>
      <c r="DP69" s="1047"/>
      <c r="DQ69" s="1045"/>
      <c r="DR69" s="1046"/>
      <c r="DS69" s="1046"/>
      <c r="DT69" s="1046"/>
      <c r="DU69" s="1047"/>
      <c r="DV69" s="1030"/>
      <c r="DW69" s="1031"/>
      <c r="DX69" s="1031"/>
      <c r="DY69" s="1031"/>
      <c r="DZ69" s="1032"/>
      <c r="EA69" s="246"/>
    </row>
    <row r="70" spans="1:131" s="247" customFormat="1" ht="26.25" customHeight="1">
      <c r="A70" s="261">
        <v>3</v>
      </c>
      <c r="B70" s="1063" t="s">
        <v>579</v>
      </c>
      <c r="C70" s="1064"/>
      <c r="D70" s="1064"/>
      <c r="E70" s="1064"/>
      <c r="F70" s="1064"/>
      <c r="G70" s="1064"/>
      <c r="H70" s="1064"/>
      <c r="I70" s="1064"/>
      <c r="J70" s="1064"/>
      <c r="K70" s="1064"/>
      <c r="L70" s="1064"/>
      <c r="M70" s="1064"/>
      <c r="N70" s="1064"/>
      <c r="O70" s="1064"/>
      <c r="P70" s="1065"/>
      <c r="Q70" s="1066">
        <v>4799</v>
      </c>
      <c r="R70" s="1060"/>
      <c r="S70" s="1060"/>
      <c r="T70" s="1060"/>
      <c r="U70" s="1060"/>
      <c r="V70" s="1060">
        <v>3871</v>
      </c>
      <c r="W70" s="1060"/>
      <c r="X70" s="1060"/>
      <c r="Y70" s="1060"/>
      <c r="Z70" s="1060"/>
      <c r="AA70" s="1060">
        <v>927</v>
      </c>
      <c r="AB70" s="1060"/>
      <c r="AC70" s="1060"/>
      <c r="AD70" s="1060"/>
      <c r="AE70" s="1060"/>
      <c r="AF70" s="1060">
        <v>927</v>
      </c>
      <c r="AG70" s="1060"/>
      <c r="AH70" s="1060"/>
      <c r="AI70" s="1060"/>
      <c r="AJ70" s="1060"/>
      <c r="AK70" s="1060" t="s">
        <v>595</v>
      </c>
      <c r="AL70" s="1060"/>
      <c r="AM70" s="1060"/>
      <c r="AN70" s="1060"/>
      <c r="AO70" s="1060"/>
      <c r="AP70" s="1060" t="s">
        <v>595</v>
      </c>
      <c r="AQ70" s="1060"/>
      <c r="AR70" s="1060"/>
      <c r="AS70" s="1060"/>
      <c r="AT70" s="1060"/>
      <c r="AU70" s="1060" t="s">
        <v>595</v>
      </c>
      <c r="AV70" s="1060"/>
      <c r="AW70" s="1060"/>
      <c r="AX70" s="1060"/>
      <c r="AY70" s="1060"/>
      <c r="AZ70" s="1061"/>
      <c r="BA70" s="1061"/>
      <c r="BB70" s="1061"/>
      <c r="BC70" s="1061"/>
      <c r="BD70" s="1062"/>
      <c r="BE70" s="265"/>
      <c r="BF70" s="265"/>
      <c r="BG70" s="265"/>
      <c r="BH70" s="265"/>
      <c r="BI70" s="265"/>
      <c r="BJ70" s="265"/>
      <c r="BK70" s="265"/>
      <c r="BL70" s="265"/>
      <c r="BM70" s="265"/>
      <c r="BN70" s="265"/>
      <c r="BO70" s="265"/>
      <c r="BP70" s="265"/>
      <c r="BQ70" s="262">
        <v>64</v>
      </c>
      <c r="BR70" s="267"/>
      <c r="BS70" s="1042"/>
      <c r="BT70" s="1043"/>
      <c r="BU70" s="1043"/>
      <c r="BV70" s="1043"/>
      <c r="BW70" s="1043"/>
      <c r="BX70" s="1043"/>
      <c r="BY70" s="1043"/>
      <c r="BZ70" s="1043"/>
      <c r="CA70" s="1043"/>
      <c r="CB70" s="1043"/>
      <c r="CC70" s="1043"/>
      <c r="CD70" s="1043"/>
      <c r="CE70" s="1043"/>
      <c r="CF70" s="1043"/>
      <c r="CG70" s="1044"/>
      <c r="CH70" s="1045"/>
      <c r="CI70" s="1046"/>
      <c r="CJ70" s="1046"/>
      <c r="CK70" s="1046"/>
      <c r="CL70" s="1047"/>
      <c r="CM70" s="1045"/>
      <c r="CN70" s="1046"/>
      <c r="CO70" s="1046"/>
      <c r="CP70" s="1046"/>
      <c r="CQ70" s="1047"/>
      <c r="CR70" s="1045"/>
      <c r="CS70" s="1046"/>
      <c r="CT70" s="1046"/>
      <c r="CU70" s="1046"/>
      <c r="CV70" s="1047"/>
      <c r="CW70" s="1045"/>
      <c r="CX70" s="1046"/>
      <c r="CY70" s="1046"/>
      <c r="CZ70" s="1046"/>
      <c r="DA70" s="1047"/>
      <c r="DB70" s="1045"/>
      <c r="DC70" s="1046"/>
      <c r="DD70" s="1046"/>
      <c r="DE70" s="1046"/>
      <c r="DF70" s="1047"/>
      <c r="DG70" s="1045"/>
      <c r="DH70" s="1046"/>
      <c r="DI70" s="1046"/>
      <c r="DJ70" s="1046"/>
      <c r="DK70" s="1047"/>
      <c r="DL70" s="1045"/>
      <c r="DM70" s="1046"/>
      <c r="DN70" s="1046"/>
      <c r="DO70" s="1046"/>
      <c r="DP70" s="1047"/>
      <c r="DQ70" s="1045"/>
      <c r="DR70" s="1046"/>
      <c r="DS70" s="1046"/>
      <c r="DT70" s="1046"/>
      <c r="DU70" s="1047"/>
      <c r="DV70" s="1030"/>
      <c r="DW70" s="1031"/>
      <c r="DX70" s="1031"/>
      <c r="DY70" s="1031"/>
      <c r="DZ70" s="1032"/>
      <c r="EA70" s="246"/>
    </row>
    <row r="71" spans="1:131" s="247" customFormat="1" ht="26.25" customHeight="1">
      <c r="A71" s="261">
        <v>4</v>
      </c>
      <c r="B71" s="1063" t="s">
        <v>580</v>
      </c>
      <c r="C71" s="1064"/>
      <c r="D71" s="1064"/>
      <c r="E71" s="1064"/>
      <c r="F71" s="1064"/>
      <c r="G71" s="1064"/>
      <c r="H71" s="1064"/>
      <c r="I71" s="1064"/>
      <c r="J71" s="1064"/>
      <c r="K71" s="1064"/>
      <c r="L71" s="1064"/>
      <c r="M71" s="1064"/>
      <c r="N71" s="1064"/>
      <c r="O71" s="1064"/>
      <c r="P71" s="1065"/>
      <c r="Q71" s="1066">
        <v>3</v>
      </c>
      <c r="R71" s="1060"/>
      <c r="S71" s="1060"/>
      <c r="T71" s="1060"/>
      <c r="U71" s="1060"/>
      <c r="V71" s="1060">
        <v>1</v>
      </c>
      <c r="W71" s="1060"/>
      <c r="X71" s="1060"/>
      <c r="Y71" s="1060"/>
      <c r="Z71" s="1060"/>
      <c r="AA71" s="1060">
        <v>2</v>
      </c>
      <c r="AB71" s="1060"/>
      <c r="AC71" s="1060"/>
      <c r="AD71" s="1060"/>
      <c r="AE71" s="1060"/>
      <c r="AF71" s="1060">
        <v>2</v>
      </c>
      <c r="AG71" s="1060"/>
      <c r="AH71" s="1060"/>
      <c r="AI71" s="1060"/>
      <c r="AJ71" s="1060"/>
      <c r="AK71" s="1060" t="s">
        <v>595</v>
      </c>
      <c r="AL71" s="1060"/>
      <c r="AM71" s="1060"/>
      <c r="AN71" s="1060"/>
      <c r="AO71" s="1060"/>
      <c r="AP71" s="1060" t="s">
        <v>597</v>
      </c>
      <c r="AQ71" s="1060"/>
      <c r="AR71" s="1060"/>
      <c r="AS71" s="1060"/>
      <c r="AT71" s="1060"/>
      <c r="AU71" s="1060" t="s">
        <v>597</v>
      </c>
      <c r="AV71" s="1060"/>
      <c r="AW71" s="1060"/>
      <c r="AX71" s="1060"/>
      <c r="AY71" s="1060"/>
      <c r="AZ71" s="1061"/>
      <c r="BA71" s="1061"/>
      <c r="BB71" s="1061"/>
      <c r="BC71" s="1061"/>
      <c r="BD71" s="1062"/>
      <c r="BE71" s="265"/>
      <c r="BF71" s="265"/>
      <c r="BG71" s="265"/>
      <c r="BH71" s="265"/>
      <c r="BI71" s="265"/>
      <c r="BJ71" s="265"/>
      <c r="BK71" s="265"/>
      <c r="BL71" s="265"/>
      <c r="BM71" s="265"/>
      <c r="BN71" s="265"/>
      <c r="BO71" s="265"/>
      <c r="BP71" s="265"/>
      <c r="BQ71" s="262">
        <v>65</v>
      </c>
      <c r="BR71" s="267"/>
      <c r="BS71" s="1042"/>
      <c r="BT71" s="1043"/>
      <c r="BU71" s="1043"/>
      <c r="BV71" s="1043"/>
      <c r="BW71" s="1043"/>
      <c r="BX71" s="1043"/>
      <c r="BY71" s="1043"/>
      <c r="BZ71" s="1043"/>
      <c r="CA71" s="1043"/>
      <c r="CB71" s="1043"/>
      <c r="CC71" s="1043"/>
      <c r="CD71" s="1043"/>
      <c r="CE71" s="1043"/>
      <c r="CF71" s="1043"/>
      <c r="CG71" s="1044"/>
      <c r="CH71" s="1045"/>
      <c r="CI71" s="1046"/>
      <c r="CJ71" s="1046"/>
      <c r="CK71" s="1046"/>
      <c r="CL71" s="1047"/>
      <c r="CM71" s="1045"/>
      <c r="CN71" s="1046"/>
      <c r="CO71" s="1046"/>
      <c r="CP71" s="1046"/>
      <c r="CQ71" s="1047"/>
      <c r="CR71" s="1045"/>
      <c r="CS71" s="1046"/>
      <c r="CT71" s="1046"/>
      <c r="CU71" s="1046"/>
      <c r="CV71" s="1047"/>
      <c r="CW71" s="1045"/>
      <c r="CX71" s="1046"/>
      <c r="CY71" s="1046"/>
      <c r="CZ71" s="1046"/>
      <c r="DA71" s="1047"/>
      <c r="DB71" s="1045"/>
      <c r="DC71" s="1046"/>
      <c r="DD71" s="1046"/>
      <c r="DE71" s="1046"/>
      <c r="DF71" s="1047"/>
      <c r="DG71" s="1045"/>
      <c r="DH71" s="1046"/>
      <c r="DI71" s="1046"/>
      <c r="DJ71" s="1046"/>
      <c r="DK71" s="1047"/>
      <c r="DL71" s="1045"/>
      <c r="DM71" s="1046"/>
      <c r="DN71" s="1046"/>
      <c r="DO71" s="1046"/>
      <c r="DP71" s="1047"/>
      <c r="DQ71" s="1045"/>
      <c r="DR71" s="1046"/>
      <c r="DS71" s="1046"/>
      <c r="DT71" s="1046"/>
      <c r="DU71" s="1047"/>
      <c r="DV71" s="1030"/>
      <c r="DW71" s="1031"/>
      <c r="DX71" s="1031"/>
      <c r="DY71" s="1031"/>
      <c r="DZ71" s="1032"/>
      <c r="EA71" s="246"/>
    </row>
    <row r="72" spans="1:131" s="247" customFormat="1" ht="26.25" customHeight="1">
      <c r="A72" s="261">
        <v>5</v>
      </c>
      <c r="B72" s="1063" t="s">
        <v>581</v>
      </c>
      <c r="C72" s="1064"/>
      <c r="D72" s="1064"/>
      <c r="E72" s="1064"/>
      <c r="F72" s="1064"/>
      <c r="G72" s="1064"/>
      <c r="H72" s="1064"/>
      <c r="I72" s="1064"/>
      <c r="J72" s="1064"/>
      <c r="K72" s="1064"/>
      <c r="L72" s="1064"/>
      <c r="M72" s="1064"/>
      <c r="N72" s="1064"/>
      <c r="O72" s="1064"/>
      <c r="P72" s="1065"/>
      <c r="Q72" s="1066">
        <v>1436</v>
      </c>
      <c r="R72" s="1060"/>
      <c r="S72" s="1060"/>
      <c r="T72" s="1060"/>
      <c r="U72" s="1060"/>
      <c r="V72" s="1060">
        <v>1402</v>
      </c>
      <c r="W72" s="1060"/>
      <c r="X72" s="1060"/>
      <c r="Y72" s="1060"/>
      <c r="Z72" s="1060"/>
      <c r="AA72" s="1060">
        <v>33</v>
      </c>
      <c r="AB72" s="1060"/>
      <c r="AC72" s="1060"/>
      <c r="AD72" s="1060"/>
      <c r="AE72" s="1060"/>
      <c r="AF72" s="1060">
        <v>33</v>
      </c>
      <c r="AG72" s="1060"/>
      <c r="AH72" s="1060"/>
      <c r="AI72" s="1060"/>
      <c r="AJ72" s="1060"/>
      <c r="AK72" s="1060" t="s">
        <v>595</v>
      </c>
      <c r="AL72" s="1060"/>
      <c r="AM72" s="1060"/>
      <c r="AN72" s="1060"/>
      <c r="AO72" s="1060"/>
      <c r="AP72" s="1060">
        <v>446</v>
      </c>
      <c r="AQ72" s="1060"/>
      <c r="AR72" s="1060"/>
      <c r="AS72" s="1060"/>
      <c r="AT72" s="1060"/>
      <c r="AU72" s="1060">
        <v>-12</v>
      </c>
      <c r="AV72" s="1060"/>
      <c r="AW72" s="1060"/>
      <c r="AX72" s="1060"/>
      <c r="AY72" s="1060"/>
      <c r="AZ72" s="1061"/>
      <c r="BA72" s="1061"/>
      <c r="BB72" s="1061"/>
      <c r="BC72" s="1061"/>
      <c r="BD72" s="1062"/>
      <c r="BE72" s="265"/>
      <c r="BF72" s="265"/>
      <c r="BG72" s="265"/>
      <c r="BH72" s="265"/>
      <c r="BI72" s="265"/>
      <c r="BJ72" s="265"/>
      <c r="BK72" s="265"/>
      <c r="BL72" s="265"/>
      <c r="BM72" s="265"/>
      <c r="BN72" s="265"/>
      <c r="BO72" s="265"/>
      <c r="BP72" s="265"/>
      <c r="BQ72" s="262">
        <v>66</v>
      </c>
      <c r="BR72" s="267"/>
      <c r="BS72" s="1042"/>
      <c r="BT72" s="1043"/>
      <c r="BU72" s="1043"/>
      <c r="BV72" s="1043"/>
      <c r="BW72" s="1043"/>
      <c r="BX72" s="1043"/>
      <c r="BY72" s="1043"/>
      <c r="BZ72" s="1043"/>
      <c r="CA72" s="1043"/>
      <c r="CB72" s="1043"/>
      <c r="CC72" s="1043"/>
      <c r="CD72" s="1043"/>
      <c r="CE72" s="1043"/>
      <c r="CF72" s="1043"/>
      <c r="CG72" s="1044"/>
      <c r="CH72" s="1045"/>
      <c r="CI72" s="1046"/>
      <c r="CJ72" s="1046"/>
      <c r="CK72" s="1046"/>
      <c r="CL72" s="1047"/>
      <c r="CM72" s="1045"/>
      <c r="CN72" s="1046"/>
      <c r="CO72" s="1046"/>
      <c r="CP72" s="1046"/>
      <c r="CQ72" s="1047"/>
      <c r="CR72" s="1045"/>
      <c r="CS72" s="1046"/>
      <c r="CT72" s="1046"/>
      <c r="CU72" s="1046"/>
      <c r="CV72" s="1047"/>
      <c r="CW72" s="1045"/>
      <c r="CX72" s="1046"/>
      <c r="CY72" s="1046"/>
      <c r="CZ72" s="1046"/>
      <c r="DA72" s="1047"/>
      <c r="DB72" s="1045"/>
      <c r="DC72" s="1046"/>
      <c r="DD72" s="1046"/>
      <c r="DE72" s="1046"/>
      <c r="DF72" s="1047"/>
      <c r="DG72" s="1045"/>
      <c r="DH72" s="1046"/>
      <c r="DI72" s="1046"/>
      <c r="DJ72" s="1046"/>
      <c r="DK72" s="1047"/>
      <c r="DL72" s="1045"/>
      <c r="DM72" s="1046"/>
      <c r="DN72" s="1046"/>
      <c r="DO72" s="1046"/>
      <c r="DP72" s="1047"/>
      <c r="DQ72" s="1045"/>
      <c r="DR72" s="1046"/>
      <c r="DS72" s="1046"/>
      <c r="DT72" s="1046"/>
      <c r="DU72" s="1047"/>
      <c r="DV72" s="1030"/>
      <c r="DW72" s="1031"/>
      <c r="DX72" s="1031"/>
      <c r="DY72" s="1031"/>
      <c r="DZ72" s="1032"/>
      <c r="EA72" s="246"/>
    </row>
    <row r="73" spans="1:131" s="247" customFormat="1" ht="26.25" customHeight="1">
      <c r="A73" s="261">
        <v>6</v>
      </c>
      <c r="B73" s="1063" t="s">
        <v>582</v>
      </c>
      <c r="C73" s="1064"/>
      <c r="D73" s="1064"/>
      <c r="E73" s="1064"/>
      <c r="F73" s="1064"/>
      <c r="G73" s="1064"/>
      <c r="H73" s="1064"/>
      <c r="I73" s="1064"/>
      <c r="J73" s="1064"/>
      <c r="K73" s="1064"/>
      <c r="L73" s="1064"/>
      <c r="M73" s="1064"/>
      <c r="N73" s="1064"/>
      <c r="O73" s="1064"/>
      <c r="P73" s="1065"/>
      <c r="Q73" s="1066">
        <v>295</v>
      </c>
      <c r="R73" s="1060"/>
      <c r="S73" s="1060"/>
      <c r="T73" s="1060"/>
      <c r="U73" s="1060"/>
      <c r="V73" s="1060">
        <v>293</v>
      </c>
      <c r="W73" s="1060"/>
      <c r="X73" s="1060"/>
      <c r="Y73" s="1060"/>
      <c r="Z73" s="1060"/>
      <c r="AA73" s="1060">
        <v>2</v>
      </c>
      <c r="AB73" s="1060"/>
      <c r="AC73" s="1060"/>
      <c r="AD73" s="1060"/>
      <c r="AE73" s="1060"/>
      <c r="AF73" s="1060">
        <v>2</v>
      </c>
      <c r="AG73" s="1060"/>
      <c r="AH73" s="1060"/>
      <c r="AI73" s="1060"/>
      <c r="AJ73" s="1060"/>
      <c r="AK73" s="1060" t="s">
        <v>594</v>
      </c>
      <c r="AL73" s="1060"/>
      <c r="AM73" s="1060"/>
      <c r="AN73" s="1060"/>
      <c r="AO73" s="1060"/>
      <c r="AP73" s="1060" t="s">
        <v>595</v>
      </c>
      <c r="AQ73" s="1060"/>
      <c r="AR73" s="1060"/>
      <c r="AS73" s="1060"/>
      <c r="AT73" s="1060"/>
      <c r="AU73" s="1060" t="s">
        <v>595</v>
      </c>
      <c r="AV73" s="1060"/>
      <c r="AW73" s="1060"/>
      <c r="AX73" s="1060"/>
      <c r="AY73" s="1060"/>
      <c r="AZ73" s="1061"/>
      <c r="BA73" s="1061"/>
      <c r="BB73" s="1061"/>
      <c r="BC73" s="1061"/>
      <c r="BD73" s="1062"/>
      <c r="BE73" s="265"/>
      <c r="BF73" s="265"/>
      <c r="BG73" s="265"/>
      <c r="BH73" s="265"/>
      <c r="BI73" s="265"/>
      <c r="BJ73" s="265"/>
      <c r="BK73" s="265"/>
      <c r="BL73" s="265"/>
      <c r="BM73" s="265"/>
      <c r="BN73" s="265"/>
      <c r="BO73" s="265"/>
      <c r="BP73" s="265"/>
      <c r="BQ73" s="262">
        <v>67</v>
      </c>
      <c r="BR73" s="267"/>
      <c r="BS73" s="1042"/>
      <c r="BT73" s="1043"/>
      <c r="BU73" s="1043"/>
      <c r="BV73" s="1043"/>
      <c r="BW73" s="1043"/>
      <c r="BX73" s="1043"/>
      <c r="BY73" s="1043"/>
      <c r="BZ73" s="1043"/>
      <c r="CA73" s="1043"/>
      <c r="CB73" s="1043"/>
      <c r="CC73" s="1043"/>
      <c r="CD73" s="1043"/>
      <c r="CE73" s="1043"/>
      <c r="CF73" s="1043"/>
      <c r="CG73" s="1044"/>
      <c r="CH73" s="1045"/>
      <c r="CI73" s="1046"/>
      <c r="CJ73" s="1046"/>
      <c r="CK73" s="1046"/>
      <c r="CL73" s="1047"/>
      <c r="CM73" s="1045"/>
      <c r="CN73" s="1046"/>
      <c r="CO73" s="1046"/>
      <c r="CP73" s="1046"/>
      <c r="CQ73" s="1047"/>
      <c r="CR73" s="1045"/>
      <c r="CS73" s="1046"/>
      <c r="CT73" s="1046"/>
      <c r="CU73" s="1046"/>
      <c r="CV73" s="1047"/>
      <c r="CW73" s="1045"/>
      <c r="CX73" s="1046"/>
      <c r="CY73" s="1046"/>
      <c r="CZ73" s="1046"/>
      <c r="DA73" s="1047"/>
      <c r="DB73" s="1045"/>
      <c r="DC73" s="1046"/>
      <c r="DD73" s="1046"/>
      <c r="DE73" s="1046"/>
      <c r="DF73" s="1047"/>
      <c r="DG73" s="1045"/>
      <c r="DH73" s="1046"/>
      <c r="DI73" s="1046"/>
      <c r="DJ73" s="1046"/>
      <c r="DK73" s="1047"/>
      <c r="DL73" s="1045"/>
      <c r="DM73" s="1046"/>
      <c r="DN73" s="1046"/>
      <c r="DO73" s="1046"/>
      <c r="DP73" s="1047"/>
      <c r="DQ73" s="1045"/>
      <c r="DR73" s="1046"/>
      <c r="DS73" s="1046"/>
      <c r="DT73" s="1046"/>
      <c r="DU73" s="1047"/>
      <c r="DV73" s="1030"/>
      <c r="DW73" s="1031"/>
      <c r="DX73" s="1031"/>
      <c r="DY73" s="1031"/>
      <c r="DZ73" s="1032"/>
      <c r="EA73" s="246"/>
    </row>
    <row r="74" spans="1:131" s="247" customFormat="1" ht="26.25" customHeight="1">
      <c r="A74" s="261">
        <v>7</v>
      </c>
      <c r="B74" s="1063" t="s">
        <v>583</v>
      </c>
      <c r="C74" s="1064"/>
      <c r="D74" s="1064"/>
      <c r="E74" s="1064"/>
      <c r="F74" s="1064"/>
      <c r="G74" s="1064"/>
      <c r="H74" s="1064"/>
      <c r="I74" s="1064"/>
      <c r="J74" s="1064"/>
      <c r="K74" s="1064"/>
      <c r="L74" s="1064"/>
      <c r="M74" s="1064"/>
      <c r="N74" s="1064"/>
      <c r="O74" s="1064"/>
      <c r="P74" s="1065"/>
      <c r="Q74" s="1066">
        <v>27</v>
      </c>
      <c r="R74" s="1060"/>
      <c r="S74" s="1060"/>
      <c r="T74" s="1060"/>
      <c r="U74" s="1060"/>
      <c r="V74" s="1060">
        <v>22</v>
      </c>
      <c r="W74" s="1060"/>
      <c r="X74" s="1060"/>
      <c r="Y74" s="1060"/>
      <c r="Z74" s="1060"/>
      <c r="AA74" s="1060">
        <v>5</v>
      </c>
      <c r="AB74" s="1060"/>
      <c r="AC74" s="1060"/>
      <c r="AD74" s="1060"/>
      <c r="AE74" s="1060"/>
      <c r="AF74" s="1060">
        <v>5</v>
      </c>
      <c r="AG74" s="1060"/>
      <c r="AH74" s="1060"/>
      <c r="AI74" s="1060"/>
      <c r="AJ74" s="1060"/>
      <c r="AK74" s="1060">
        <v>2</v>
      </c>
      <c r="AL74" s="1060"/>
      <c r="AM74" s="1060"/>
      <c r="AN74" s="1060"/>
      <c r="AO74" s="1060"/>
      <c r="AP74" s="1060" t="s">
        <v>595</v>
      </c>
      <c r="AQ74" s="1060"/>
      <c r="AR74" s="1060"/>
      <c r="AS74" s="1060"/>
      <c r="AT74" s="1060"/>
      <c r="AU74" s="1060" t="s">
        <v>595</v>
      </c>
      <c r="AV74" s="1060"/>
      <c r="AW74" s="1060"/>
      <c r="AX74" s="1060"/>
      <c r="AY74" s="1060"/>
      <c r="AZ74" s="1061"/>
      <c r="BA74" s="1061"/>
      <c r="BB74" s="1061"/>
      <c r="BC74" s="1061"/>
      <c r="BD74" s="1062"/>
      <c r="BE74" s="265"/>
      <c r="BF74" s="265"/>
      <c r="BG74" s="265"/>
      <c r="BH74" s="265"/>
      <c r="BI74" s="265"/>
      <c r="BJ74" s="265"/>
      <c r="BK74" s="265"/>
      <c r="BL74" s="265"/>
      <c r="BM74" s="265"/>
      <c r="BN74" s="265"/>
      <c r="BO74" s="265"/>
      <c r="BP74" s="265"/>
      <c r="BQ74" s="262">
        <v>68</v>
      </c>
      <c r="BR74" s="267"/>
      <c r="BS74" s="1042"/>
      <c r="BT74" s="1043"/>
      <c r="BU74" s="1043"/>
      <c r="BV74" s="1043"/>
      <c r="BW74" s="1043"/>
      <c r="BX74" s="1043"/>
      <c r="BY74" s="1043"/>
      <c r="BZ74" s="1043"/>
      <c r="CA74" s="1043"/>
      <c r="CB74" s="1043"/>
      <c r="CC74" s="1043"/>
      <c r="CD74" s="1043"/>
      <c r="CE74" s="1043"/>
      <c r="CF74" s="1043"/>
      <c r="CG74" s="1044"/>
      <c r="CH74" s="1045"/>
      <c r="CI74" s="1046"/>
      <c r="CJ74" s="1046"/>
      <c r="CK74" s="1046"/>
      <c r="CL74" s="1047"/>
      <c r="CM74" s="1045"/>
      <c r="CN74" s="1046"/>
      <c r="CO74" s="1046"/>
      <c r="CP74" s="1046"/>
      <c r="CQ74" s="1047"/>
      <c r="CR74" s="1045"/>
      <c r="CS74" s="1046"/>
      <c r="CT74" s="1046"/>
      <c r="CU74" s="1046"/>
      <c r="CV74" s="1047"/>
      <c r="CW74" s="1045"/>
      <c r="CX74" s="1046"/>
      <c r="CY74" s="1046"/>
      <c r="CZ74" s="1046"/>
      <c r="DA74" s="1047"/>
      <c r="DB74" s="1045"/>
      <c r="DC74" s="1046"/>
      <c r="DD74" s="1046"/>
      <c r="DE74" s="1046"/>
      <c r="DF74" s="1047"/>
      <c r="DG74" s="1045"/>
      <c r="DH74" s="1046"/>
      <c r="DI74" s="1046"/>
      <c r="DJ74" s="1046"/>
      <c r="DK74" s="1047"/>
      <c r="DL74" s="1045"/>
      <c r="DM74" s="1046"/>
      <c r="DN74" s="1046"/>
      <c r="DO74" s="1046"/>
      <c r="DP74" s="1047"/>
      <c r="DQ74" s="1045"/>
      <c r="DR74" s="1046"/>
      <c r="DS74" s="1046"/>
      <c r="DT74" s="1046"/>
      <c r="DU74" s="1047"/>
      <c r="DV74" s="1030"/>
      <c r="DW74" s="1031"/>
      <c r="DX74" s="1031"/>
      <c r="DY74" s="1031"/>
      <c r="DZ74" s="1032"/>
      <c r="EA74" s="246"/>
    </row>
    <row r="75" spans="1:131" s="247" customFormat="1" ht="26.25" customHeight="1">
      <c r="A75" s="261">
        <v>8</v>
      </c>
      <c r="B75" s="1063" t="s">
        <v>584</v>
      </c>
      <c r="C75" s="1064"/>
      <c r="D75" s="1064"/>
      <c r="E75" s="1064"/>
      <c r="F75" s="1064"/>
      <c r="G75" s="1064"/>
      <c r="H75" s="1064"/>
      <c r="I75" s="1064"/>
      <c r="J75" s="1064"/>
      <c r="K75" s="1064"/>
      <c r="L75" s="1064"/>
      <c r="M75" s="1064"/>
      <c r="N75" s="1064"/>
      <c r="O75" s="1064"/>
      <c r="P75" s="1065"/>
      <c r="Q75" s="1067">
        <v>111</v>
      </c>
      <c r="R75" s="1068"/>
      <c r="S75" s="1068"/>
      <c r="T75" s="1068"/>
      <c r="U75" s="1069"/>
      <c r="V75" s="1070">
        <v>103</v>
      </c>
      <c r="W75" s="1068"/>
      <c r="X75" s="1068"/>
      <c r="Y75" s="1068"/>
      <c r="Z75" s="1069"/>
      <c r="AA75" s="1070">
        <v>8</v>
      </c>
      <c r="AB75" s="1068"/>
      <c r="AC75" s="1068"/>
      <c r="AD75" s="1068"/>
      <c r="AE75" s="1069"/>
      <c r="AF75" s="1070">
        <v>8</v>
      </c>
      <c r="AG75" s="1068"/>
      <c r="AH75" s="1068"/>
      <c r="AI75" s="1068"/>
      <c r="AJ75" s="1069"/>
      <c r="AK75" s="1070" t="s">
        <v>595</v>
      </c>
      <c r="AL75" s="1068"/>
      <c r="AM75" s="1068"/>
      <c r="AN75" s="1068"/>
      <c r="AO75" s="1069"/>
      <c r="AP75" s="1070" t="s">
        <v>594</v>
      </c>
      <c r="AQ75" s="1068"/>
      <c r="AR75" s="1068"/>
      <c r="AS75" s="1068"/>
      <c r="AT75" s="1069"/>
      <c r="AU75" s="1070" t="s">
        <v>595</v>
      </c>
      <c r="AV75" s="1068"/>
      <c r="AW75" s="1068"/>
      <c r="AX75" s="1068"/>
      <c r="AY75" s="1069"/>
      <c r="AZ75" s="1061"/>
      <c r="BA75" s="1061"/>
      <c r="BB75" s="1061"/>
      <c r="BC75" s="1061"/>
      <c r="BD75" s="1062"/>
      <c r="BE75" s="265"/>
      <c r="BF75" s="265"/>
      <c r="BG75" s="265"/>
      <c r="BH75" s="265"/>
      <c r="BI75" s="265"/>
      <c r="BJ75" s="265"/>
      <c r="BK75" s="265"/>
      <c r="BL75" s="265"/>
      <c r="BM75" s="265"/>
      <c r="BN75" s="265"/>
      <c r="BO75" s="265"/>
      <c r="BP75" s="265"/>
      <c r="BQ75" s="262">
        <v>69</v>
      </c>
      <c r="BR75" s="267"/>
      <c r="BS75" s="1042"/>
      <c r="BT75" s="1043"/>
      <c r="BU75" s="1043"/>
      <c r="BV75" s="1043"/>
      <c r="BW75" s="1043"/>
      <c r="BX75" s="1043"/>
      <c r="BY75" s="1043"/>
      <c r="BZ75" s="1043"/>
      <c r="CA75" s="1043"/>
      <c r="CB75" s="1043"/>
      <c r="CC75" s="1043"/>
      <c r="CD75" s="1043"/>
      <c r="CE75" s="1043"/>
      <c r="CF75" s="1043"/>
      <c r="CG75" s="1044"/>
      <c r="CH75" s="1045"/>
      <c r="CI75" s="1046"/>
      <c r="CJ75" s="1046"/>
      <c r="CK75" s="1046"/>
      <c r="CL75" s="1047"/>
      <c r="CM75" s="1045"/>
      <c r="CN75" s="1046"/>
      <c r="CO75" s="1046"/>
      <c r="CP75" s="1046"/>
      <c r="CQ75" s="1047"/>
      <c r="CR75" s="1045"/>
      <c r="CS75" s="1046"/>
      <c r="CT75" s="1046"/>
      <c r="CU75" s="1046"/>
      <c r="CV75" s="1047"/>
      <c r="CW75" s="1045"/>
      <c r="CX75" s="1046"/>
      <c r="CY75" s="1046"/>
      <c r="CZ75" s="1046"/>
      <c r="DA75" s="1047"/>
      <c r="DB75" s="1045"/>
      <c r="DC75" s="1046"/>
      <c r="DD75" s="1046"/>
      <c r="DE75" s="1046"/>
      <c r="DF75" s="1047"/>
      <c r="DG75" s="1045"/>
      <c r="DH75" s="1046"/>
      <c r="DI75" s="1046"/>
      <c r="DJ75" s="1046"/>
      <c r="DK75" s="1047"/>
      <c r="DL75" s="1045"/>
      <c r="DM75" s="1046"/>
      <c r="DN75" s="1046"/>
      <c r="DO75" s="1046"/>
      <c r="DP75" s="1047"/>
      <c r="DQ75" s="1045"/>
      <c r="DR75" s="1046"/>
      <c r="DS75" s="1046"/>
      <c r="DT75" s="1046"/>
      <c r="DU75" s="1047"/>
      <c r="DV75" s="1030"/>
      <c r="DW75" s="1031"/>
      <c r="DX75" s="1031"/>
      <c r="DY75" s="1031"/>
      <c r="DZ75" s="1032"/>
      <c r="EA75" s="246"/>
    </row>
    <row r="76" spans="1:131" s="247" customFormat="1" ht="26.25" customHeight="1">
      <c r="A76" s="261">
        <v>9</v>
      </c>
      <c r="B76" s="1063" t="s">
        <v>585</v>
      </c>
      <c r="C76" s="1064"/>
      <c r="D76" s="1064"/>
      <c r="E76" s="1064"/>
      <c r="F76" s="1064"/>
      <c r="G76" s="1064"/>
      <c r="H76" s="1064"/>
      <c r="I76" s="1064"/>
      <c r="J76" s="1064"/>
      <c r="K76" s="1064"/>
      <c r="L76" s="1064"/>
      <c r="M76" s="1064"/>
      <c r="N76" s="1064"/>
      <c r="O76" s="1064"/>
      <c r="P76" s="1065"/>
      <c r="Q76" s="1067">
        <v>9</v>
      </c>
      <c r="R76" s="1068"/>
      <c r="S76" s="1068"/>
      <c r="T76" s="1068"/>
      <c r="U76" s="1069"/>
      <c r="V76" s="1070">
        <v>50</v>
      </c>
      <c r="W76" s="1068"/>
      <c r="X76" s="1068"/>
      <c r="Y76" s="1068"/>
      <c r="Z76" s="1069"/>
      <c r="AA76" s="1070">
        <v>-41</v>
      </c>
      <c r="AB76" s="1068"/>
      <c r="AC76" s="1068"/>
      <c r="AD76" s="1068"/>
      <c r="AE76" s="1069"/>
      <c r="AF76" s="1070">
        <v>1</v>
      </c>
      <c r="AG76" s="1068"/>
      <c r="AH76" s="1068"/>
      <c r="AI76" s="1068"/>
      <c r="AJ76" s="1069"/>
      <c r="AK76" s="1070" t="s">
        <v>595</v>
      </c>
      <c r="AL76" s="1068"/>
      <c r="AM76" s="1068"/>
      <c r="AN76" s="1068"/>
      <c r="AO76" s="1069"/>
      <c r="AP76" s="1070" t="s">
        <v>597</v>
      </c>
      <c r="AQ76" s="1068"/>
      <c r="AR76" s="1068"/>
      <c r="AS76" s="1068"/>
      <c r="AT76" s="1069"/>
      <c r="AU76" s="1070" t="s">
        <v>594</v>
      </c>
      <c r="AV76" s="1068"/>
      <c r="AW76" s="1068"/>
      <c r="AX76" s="1068"/>
      <c r="AY76" s="1069"/>
      <c r="AZ76" s="1061"/>
      <c r="BA76" s="1061"/>
      <c r="BB76" s="1061"/>
      <c r="BC76" s="1061"/>
      <c r="BD76" s="1062"/>
      <c r="BE76" s="265"/>
      <c r="BF76" s="265"/>
      <c r="BG76" s="265"/>
      <c r="BH76" s="265"/>
      <c r="BI76" s="265"/>
      <c r="BJ76" s="265"/>
      <c r="BK76" s="265"/>
      <c r="BL76" s="265"/>
      <c r="BM76" s="265"/>
      <c r="BN76" s="265"/>
      <c r="BO76" s="265"/>
      <c r="BP76" s="265"/>
      <c r="BQ76" s="262">
        <v>70</v>
      </c>
      <c r="BR76" s="267"/>
      <c r="BS76" s="1042"/>
      <c r="BT76" s="1043"/>
      <c r="BU76" s="1043"/>
      <c r="BV76" s="1043"/>
      <c r="BW76" s="1043"/>
      <c r="BX76" s="1043"/>
      <c r="BY76" s="1043"/>
      <c r="BZ76" s="1043"/>
      <c r="CA76" s="1043"/>
      <c r="CB76" s="1043"/>
      <c r="CC76" s="1043"/>
      <c r="CD76" s="1043"/>
      <c r="CE76" s="1043"/>
      <c r="CF76" s="1043"/>
      <c r="CG76" s="1044"/>
      <c r="CH76" s="1045"/>
      <c r="CI76" s="1046"/>
      <c r="CJ76" s="1046"/>
      <c r="CK76" s="1046"/>
      <c r="CL76" s="1047"/>
      <c r="CM76" s="1045"/>
      <c r="CN76" s="1046"/>
      <c r="CO76" s="1046"/>
      <c r="CP76" s="1046"/>
      <c r="CQ76" s="1047"/>
      <c r="CR76" s="1045"/>
      <c r="CS76" s="1046"/>
      <c r="CT76" s="1046"/>
      <c r="CU76" s="1046"/>
      <c r="CV76" s="1047"/>
      <c r="CW76" s="1045"/>
      <c r="CX76" s="1046"/>
      <c r="CY76" s="1046"/>
      <c r="CZ76" s="1046"/>
      <c r="DA76" s="1047"/>
      <c r="DB76" s="1045"/>
      <c r="DC76" s="1046"/>
      <c r="DD76" s="1046"/>
      <c r="DE76" s="1046"/>
      <c r="DF76" s="1047"/>
      <c r="DG76" s="1045"/>
      <c r="DH76" s="1046"/>
      <c r="DI76" s="1046"/>
      <c r="DJ76" s="1046"/>
      <c r="DK76" s="1047"/>
      <c r="DL76" s="1045"/>
      <c r="DM76" s="1046"/>
      <c r="DN76" s="1046"/>
      <c r="DO76" s="1046"/>
      <c r="DP76" s="1047"/>
      <c r="DQ76" s="1045"/>
      <c r="DR76" s="1046"/>
      <c r="DS76" s="1046"/>
      <c r="DT76" s="1046"/>
      <c r="DU76" s="1047"/>
      <c r="DV76" s="1030"/>
      <c r="DW76" s="1031"/>
      <c r="DX76" s="1031"/>
      <c r="DY76" s="1031"/>
      <c r="DZ76" s="1032"/>
      <c r="EA76" s="246"/>
    </row>
    <row r="77" spans="1:131" s="247" customFormat="1" ht="26.25" customHeight="1">
      <c r="A77" s="261">
        <v>10</v>
      </c>
      <c r="B77" s="1063" t="s">
        <v>586</v>
      </c>
      <c r="C77" s="1064"/>
      <c r="D77" s="1064"/>
      <c r="E77" s="1064"/>
      <c r="F77" s="1064"/>
      <c r="G77" s="1064"/>
      <c r="H77" s="1064"/>
      <c r="I77" s="1064"/>
      <c r="J77" s="1064"/>
      <c r="K77" s="1064"/>
      <c r="L77" s="1064"/>
      <c r="M77" s="1064"/>
      <c r="N77" s="1064"/>
      <c r="O77" s="1064"/>
      <c r="P77" s="1065"/>
      <c r="Q77" s="1067">
        <v>1100</v>
      </c>
      <c r="R77" s="1068"/>
      <c r="S77" s="1068"/>
      <c r="T77" s="1068"/>
      <c r="U77" s="1069"/>
      <c r="V77" s="1070">
        <v>96</v>
      </c>
      <c r="W77" s="1068"/>
      <c r="X77" s="1068"/>
      <c r="Y77" s="1068"/>
      <c r="Z77" s="1069"/>
      <c r="AA77" s="1070">
        <v>1004</v>
      </c>
      <c r="AB77" s="1068"/>
      <c r="AC77" s="1068"/>
      <c r="AD77" s="1068"/>
      <c r="AE77" s="1069"/>
      <c r="AF77" s="1070">
        <v>961</v>
      </c>
      <c r="AG77" s="1068"/>
      <c r="AH77" s="1068"/>
      <c r="AI77" s="1068"/>
      <c r="AJ77" s="1069"/>
      <c r="AK77" s="1070">
        <v>26</v>
      </c>
      <c r="AL77" s="1068"/>
      <c r="AM77" s="1068"/>
      <c r="AN77" s="1068"/>
      <c r="AO77" s="1069"/>
      <c r="AP77" s="1070">
        <v>44</v>
      </c>
      <c r="AQ77" s="1068"/>
      <c r="AR77" s="1068"/>
      <c r="AS77" s="1068"/>
      <c r="AT77" s="1069"/>
      <c r="AU77" s="1070">
        <v>5</v>
      </c>
      <c r="AV77" s="1068"/>
      <c r="AW77" s="1068"/>
      <c r="AX77" s="1068"/>
      <c r="AY77" s="1069"/>
      <c r="AZ77" s="1061"/>
      <c r="BA77" s="1061"/>
      <c r="BB77" s="1061"/>
      <c r="BC77" s="1061"/>
      <c r="BD77" s="1062"/>
      <c r="BE77" s="265"/>
      <c r="BF77" s="265"/>
      <c r="BG77" s="265"/>
      <c r="BH77" s="265"/>
      <c r="BI77" s="265"/>
      <c r="BJ77" s="265"/>
      <c r="BK77" s="265"/>
      <c r="BL77" s="265"/>
      <c r="BM77" s="265"/>
      <c r="BN77" s="265"/>
      <c r="BO77" s="265"/>
      <c r="BP77" s="265"/>
      <c r="BQ77" s="262">
        <v>71</v>
      </c>
      <c r="BR77" s="267"/>
      <c r="BS77" s="1042"/>
      <c r="BT77" s="1043"/>
      <c r="BU77" s="1043"/>
      <c r="BV77" s="1043"/>
      <c r="BW77" s="1043"/>
      <c r="BX77" s="1043"/>
      <c r="BY77" s="1043"/>
      <c r="BZ77" s="1043"/>
      <c r="CA77" s="1043"/>
      <c r="CB77" s="1043"/>
      <c r="CC77" s="1043"/>
      <c r="CD77" s="1043"/>
      <c r="CE77" s="1043"/>
      <c r="CF77" s="1043"/>
      <c r="CG77" s="1044"/>
      <c r="CH77" s="1045"/>
      <c r="CI77" s="1046"/>
      <c r="CJ77" s="1046"/>
      <c r="CK77" s="1046"/>
      <c r="CL77" s="1047"/>
      <c r="CM77" s="1045"/>
      <c r="CN77" s="1046"/>
      <c r="CO77" s="1046"/>
      <c r="CP77" s="1046"/>
      <c r="CQ77" s="1047"/>
      <c r="CR77" s="1045"/>
      <c r="CS77" s="1046"/>
      <c r="CT77" s="1046"/>
      <c r="CU77" s="1046"/>
      <c r="CV77" s="1047"/>
      <c r="CW77" s="1045"/>
      <c r="CX77" s="1046"/>
      <c r="CY77" s="1046"/>
      <c r="CZ77" s="1046"/>
      <c r="DA77" s="1047"/>
      <c r="DB77" s="1045"/>
      <c r="DC77" s="1046"/>
      <c r="DD77" s="1046"/>
      <c r="DE77" s="1046"/>
      <c r="DF77" s="1047"/>
      <c r="DG77" s="1045"/>
      <c r="DH77" s="1046"/>
      <c r="DI77" s="1046"/>
      <c r="DJ77" s="1046"/>
      <c r="DK77" s="1047"/>
      <c r="DL77" s="1045"/>
      <c r="DM77" s="1046"/>
      <c r="DN77" s="1046"/>
      <c r="DO77" s="1046"/>
      <c r="DP77" s="1047"/>
      <c r="DQ77" s="1045"/>
      <c r="DR77" s="1046"/>
      <c r="DS77" s="1046"/>
      <c r="DT77" s="1046"/>
      <c r="DU77" s="1047"/>
      <c r="DV77" s="1030"/>
      <c r="DW77" s="1031"/>
      <c r="DX77" s="1031"/>
      <c r="DY77" s="1031"/>
      <c r="DZ77" s="1032"/>
      <c r="EA77" s="246"/>
    </row>
    <row r="78" spans="1:131" s="247" customFormat="1" ht="26.25" customHeight="1">
      <c r="A78" s="261">
        <v>11</v>
      </c>
      <c r="B78" s="1063" t="s">
        <v>587</v>
      </c>
      <c r="C78" s="1064"/>
      <c r="D78" s="1064"/>
      <c r="E78" s="1064"/>
      <c r="F78" s="1064"/>
      <c r="G78" s="1064"/>
      <c r="H78" s="1064"/>
      <c r="I78" s="1064"/>
      <c r="J78" s="1064"/>
      <c r="K78" s="1064"/>
      <c r="L78" s="1064"/>
      <c r="M78" s="1064"/>
      <c r="N78" s="1064"/>
      <c r="O78" s="1064"/>
      <c r="P78" s="1065"/>
      <c r="Q78" s="1066">
        <v>1074</v>
      </c>
      <c r="R78" s="1060"/>
      <c r="S78" s="1060"/>
      <c r="T78" s="1060"/>
      <c r="U78" s="1060"/>
      <c r="V78" s="1060">
        <v>826</v>
      </c>
      <c r="W78" s="1060"/>
      <c r="X78" s="1060"/>
      <c r="Y78" s="1060"/>
      <c r="Z78" s="1060"/>
      <c r="AA78" s="1060">
        <v>249</v>
      </c>
      <c r="AB78" s="1060"/>
      <c r="AC78" s="1060"/>
      <c r="AD78" s="1060"/>
      <c r="AE78" s="1060"/>
      <c r="AF78" s="1060">
        <v>249</v>
      </c>
      <c r="AG78" s="1060"/>
      <c r="AH78" s="1060"/>
      <c r="AI78" s="1060"/>
      <c r="AJ78" s="1060"/>
      <c r="AK78" s="1060">
        <v>183</v>
      </c>
      <c r="AL78" s="1060"/>
      <c r="AM78" s="1060"/>
      <c r="AN78" s="1060"/>
      <c r="AO78" s="1060"/>
      <c r="AP78" s="1060" t="s">
        <v>595</v>
      </c>
      <c r="AQ78" s="1060"/>
      <c r="AR78" s="1060"/>
      <c r="AS78" s="1060"/>
      <c r="AT78" s="1060"/>
      <c r="AU78" s="1060" t="s">
        <v>595</v>
      </c>
      <c r="AV78" s="1060"/>
      <c r="AW78" s="1060"/>
      <c r="AX78" s="1060"/>
      <c r="AY78" s="1060"/>
      <c r="AZ78" s="1061"/>
      <c r="BA78" s="1061"/>
      <c r="BB78" s="1061"/>
      <c r="BC78" s="1061"/>
      <c r="BD78" s="1062"/>
      <c r="BE78" s="265"/>
      <c r="BF78" s="265"/>
      <c r="BG78" s="265"/>
      <c r="BH78" s="265"/>
      <c r="BI78" s="265"/>
      <c r="BJ78" s="268"/>
      <c r="BK78" s="268"/>
      <c r="BL78" s="268"/>
      <c r="BM78" s="268"/>
      <c r="BN78" s="268"/>
      <c r="BO78" s="265"/>
      <c r="BP78" s="265"/>
      <c r="BQ78" s="262">
        <v>72</v>
      </c>
      <c r="BR78" s="267"/>
      <c r="BS78" s="1042"/>
      <c r="BT78" s="1043"/>
      <c r="BU78" s="1043"/>
      <c r="BV78" s="1043"/>
      <c r="BW78" s="1043"/>
      <c r="BX78" s="1043"/>
      <c r="BY78" s="1043"/>
      <c r="BZ78" s="1043"/>
      <c r="CA78" s="1043"/>
      <c r="CB78" s="1043"/>
      <c r="CC78" s="1043"/>
      <c r="CD78" s="1043"/>
      <c r="CE78" s="1043"/>
      <c r="CF78" s="1043"/>
      <c r="CG78" s="1044"/>
      <c r="CH78" s="1045"/>
      <c r="CI78" s="1046"/>
      <c r="CJ78" s="1046"/>
      <c r="CK78" s="1046"/>
      <c r="CL78" s="1047"/>
      <c r="CM78" s="1045"/>
      <c r="CN78" s="1046"/>
      <c r="CO78" s="1046"/>
      <c r="CP78" s="1046"/>
      <c r="CQ78" s="1047"/>
      <c r="CR78" s="1045"/>
      <c r="CS78" s="1046"/>
      <c r="CT78" s="1046"/>
      <c r="CU78" s="1046"/>
      <c r="CV78" s="1047"/>
      <c r="CW78" s="1045"/>
      <c r="CX78" s="1046"/>
      <c r="CY78" s="1046"/>
      <c r="CZ78" s="1046"/>
      <c r="DA78" s="1047"/>
      <c r="DB78" s="1045"/>
      <c r="DC78" s="1046"/>
      <c r="DD78" s="1046"/>
      <c r="DE78" s="1046"/>
      <c r="DF78" s="1047"/>
      <c r="DG78" s="1045"/>
      <c r="DH78" s="1046"/>
      <c r="DI78" s="1046"/>
      <c r="DJ78" s="1046"/>
      <c r="DK78" s="1047"/>
      <c r="DL78" s="1045"/>
      <c r="DM78" s="1046"/>
      <c r="DN78" s="1046"/>
      <c r="DO78" s="1046"/>
      <c r="DP78" s="1047"/>
      <c r="DQ78" s="1045"/>
      <c r="DR78" s="1046"/>
      <c r="DS78" s="1046"/>
      <c r="DT78" s="1046"/>
      <c r="DU78" s="1047"/>
      <c r="DV78" s="1030"/>
      <c r="DW78" s="1031"/>
      <c r="DX78" s="1031"/>
      <c r="DY78" s="1031"/>
      <c r="DZ78" s="1032"/>
      <c r="EA78" s="246"/>
    </row>
    <row r="79" spans="1:131" s="247" customFormat="1" ht="26.25" customHeight="1">
      <c r="A79" s="261">
        <v>12</v>
      </c>
      <c r="B79" s="1063" t="s">
        <v>588</v>
      </c>
      <c r="C79" s="1064"/>
      <c r="D79" s="1064"/>
      <c r="E79" s="1064"/>
      <c r="F79" s="1064"/>
      <c r="G79" s="1064"/>
      <c r="H79" s="1064"/>
      <c r="I79" s="1064"/>
      <c r="J79" s="1064"/>
      <c r="K79" s="1064"/>
      <c r="L79" s="1064"/>
      <c r="M79" s="1064"/>
      <c r="N79" s="1064"/>
      <c r="O79" s="1064"/>
      <c r="P79" s="1065"/>
      <c r="Q79" s="1066">
        <v>357945</v>
      </c>
      <c r="R79" s="1060"/>
      <c r="S79" s="1060"/>
      <c r="T79" s="1060"/>
      <c r="U79" s="1060"/>
      <c r="V79" s="1060">
        <v>348354</v>
      </c>
      <c r="W79" s="1060"/>
      <c r="X79" s="1060"/>
      <c r="Y79" s="1060"/>
      <c r="Z79" s="1060"/>
      <c r="AA79" s="1060">
        <v>9591</v>
      </c>
      <c r="AB79" s="1060"/>
      <c r="AC79" s="1060"/>
      <c r="AD79" s="1060"/>
      <c r="AE79" s="1060"/>
      <c r="AF79" s="1060">
        <v>9591</v>
      </c>
      <c r="AG79" s="1060"/>
      <c r="AH79" s="1060"/>
      <c r="AI79" s="1060"/>
      <c r="AJ79" s="1060"/>
      <c r="AK79" s="1060">
        <v>0</v>
      </c>
      <c r="AL79" s="1060"/>
      <c r="AM79" s="1060"/>
      <c r="AN79" s="1060"/>
      <c r="AO79" s="1060"/>
      <c r="AP79" s="1060" t="s">
        <v>595</v>
      </c>
      <c r="AQ79" s="1060"/>
      <c r="AR79" s="1060"/>
      <c r="AS79" s="1060"/>
      <c r="AT79" s="1060"/>
      <c r="AU79" s="1060" t="s">
        <v>594</v>
      </c>
      <c r="AV79" s="1060"/>
      <c r="AW79" s="1060"/>
      <c r="AX79" s="1060"/>
      <c r="AY79" s="1060"/>
      <c r="AZ79" s="1061"/>
      <c r="BA79" s="1061"/>
      <c r="BB79" s="1061"/>
      <c r="BC79" s="1061"/>
      <c r="BD79" s="1062"/>
      <c r="BE79" s="265"/>
      <c r="BF79" s="265"/>
      <c r="BG79" s="265"/>
      <c r="BH79" s="265"/>
      <c r="BI79" s="265"/>
      <c r="BJ79" s="268"/>
      <c r="BK79" s="268"/>
      <c r="BL79" s="268"/>
      <c r="BM79" s="268"/>
      <c r="BN79" s="268"/>
      <c r="BO79" s="265"/>
      <c r="BP79" s="265"/>
      <c r="BQ79" s="262">
        <v>73</v>
      </c>
      <c r="BR79" s="267"/>
      <c r="BS79" s="1042"/>
      <c r="BT79" s="1043"/>
      <c r="BU79" s="1043"/>
      <c r="BV79" s="1043"/>
      <c r="BW79" s="1043"/>
      <c r="BX79" s="1043"/>
      <c r="BY79" s="1043"/>
      <c r="BZ79" s="1043"/>
      <c r="CA79" s="1043"/>
      <c r="CB79" s="1043"/>
      <c r="CC79" s="1043"/>
      <c r="CD79" s="1043"/>
      <c r="CE79" s="1043"/>
      <c r="CF79" s="1043"/>
      <c r="CG79" s="1044"/>
      <c r="CH79" s="1045"/>
      <c r="CI79" s="1046"/>
      <c r="CJ79" s="1046"/>
      <c r="CK79" s="1046"/>
      <c r="CL79" s="1047"/>
      <c r="CM79" s="1045"/>
      <c r="CN79" s="1046"/>
      <c r="CO79" s="1046"/>
      <c r="CP79" s="1046"/>
      <c r="CQ79" s="1047"/>
      <c r="CR79" s="1045"/>
      <c r="CS79" s="1046"/>
      <c r="CT79" s="1046"/>
      <c r="CU79" s="1046"/>
      <c r="CV79" s="1047"/>
      <c r="CW79" s="1045"/>
      <c r="CX79" s="1046"/>
      <c r="CY79" s="1046"/>
      <c r="CZ79" s="1046"/>
      <c r="DA79" s="1047"/>
      <c r="DB79" s="1045"/>
      <c r="DC79" s="1046"/>
      <c r="DD79" s="1046"/>
      <c r="DE79" s="1046"/>
      <c r="DF79" s="1047"/>
      <c r="DG79" s="1045"/>
      <c r="DH79" s="1046"/>
      <c r="DI79" s="1046"/>
      <c r="DJ79" s="1046"/>
      <c r="DK79" s="1047"/>
      <c r="DL79" s="1045"/>
      <c r="DM79" s="1046"/>
      <c r="DN79" s="1046"/>
      <c r="DO79" s="1046"/>
      <c r="DP79" s="1047"/>
      <c r="DQ79" s="1045"/>
      <c r="DR79" s="1046"/>
      <c r="DS79" s="1046"/>
      <c r="DT79" s="1046"/>
      <c r="DU79" s="1047"/>
      <c r="DV79" s="1030"/>
      <c r="DW79" s="1031"/>
      <c r="DX79" s="1031"/>
      <c r="DY79" s="1031"/>
      <c r="DZ79" s="1032"/>
      <c r="EA79" s="246"/>
    </row>
    <row r="80" spans="1:131" s="247" customFormat="1" ht="26.25" customHeight="1">
      <c r="A80" s="261">
        <v>13</v>
      </c>
      <c r="B80" s="1063" t="s">
        <v>589</v>
      </c>
      <c r="C80" s="1064"/>
      <c r="D80" s="1064"/>
      <c r="E80" s="1064"/>
      <c r="F80" s="1064"/>
      <c r="G80" s="1064"/>
      <c r="H80" s="1064"/>
      <c r="I80" s="1064"/>
      <c r="J80" s="1064"/>
      <c r="K80" s="1064"/>
      <c r="L80" s="1064"/>
      <c r="M80" s="1064"/>
      <c r="N80" s="1064"/>
      <c r="O80" s="1064"/>
      <c r="P80" s="1065"/>
      <c r="Q80" s="1066">
        <v>1242</v>
      </c>
      <c r="R80" s="1060"/>
      <c r="S80" s="1060"/>
      <c r="T80" s="1060"/>
      <c r="U80" s="1060"/>
      <c r="V80" s="1060">
        <v>1238</v>
      </c>
      <c r="W80" s="1060"/>
      <c r="X80" s="1060"/>
      <c r="Y80" s="1060"/>
      <c r="Z80" s="1060"/>
      <c r="AA80" s="1060">
        <v>5</v>
      </c>
      <c r="AB80" s="1060"/>
      <c r="AC80" s="1060"/>
      <c r="AD80" s="1060"/>
      <c r="AE80" s="1060"/>
      <c r="AF80" s="1060">
        <v>5</v>
      </c>
      <c r="AG80" s="1060"/>
      <c r="AH80" s="1060"/>
      <c r="AI80" s="1060"/>
      <c r="AJ80" s="1060"/>
      <c r="AK80" s="1060">
        <v>4</v>
      </c>
      <c r="AL80" s="1060"/>
      <c r="AM80" s="1060"/>
      <c r="AN80" s="1060"/>
      <c r="AO80" s="1060"/>
      <c r="AP80" s="1060">
        <v>129</v>
      </c>
      <c r="AQ80" s="1060"/>
      <c r="AR80" s="1060"/>
      <c r="AS80" s="1060"/>
      <c r="AT80" s="1060"/>
      <c r="AU80" s="1060">
        <v>40</v>
      </c>
      <c r="AV80" s="1060"/>
      <c r="AW80" s="1060"/>
      <c r="AX80" s="1060"/>
      <c r="AY80" s="1060"/>
      <c r="AZ80" s="1061"/>
      <c r="BA80" s="1061"/>
      <c r="BB80" s="1061"/>
      <c r="BC80" s="1061"/>
      <c r="BD80" s="1062"/>
      <c r="BE80" s="265"/>
      <c r="BF80" s="265"/>
      <c r="BG80" s="265"/>
      <c r="BH80" s="265"/>
      <c r="BI80" s="265"/>
      <c r="BJ80" s="265"/>
      <c r="BK80" s="265"/>
      <c r="BL80" s="265"/>
      <c r="BM80" s="265"/>
      <c r="BN80" s="265"/>
      <c r="BO80" s="265"/>
      <c r="BP80" s="265"/>
      <c r="BQ80" s="262">
        <v>74</v>
      </c>
      <c r="BR80" s="267"/>
      <c r="BS80" s="1042"/>
      <c r="BT80" s="1043"/>
      <c r="BU80" s="1043"/>
      <c r="BV80" s="1043"/>
      <c r="BW80" s="1043"/>
      <c r="BX80" s="1043"/>
      <c r="BY80" s="1043"/>
      <c r="BZ80" s="1043"/>
      <c r="CA80" s="1043"/>
      <c r="CB80" s="1043"/>
      <c r="CC80" s="1043"/>
      <c r="CD80" s="1043"/>
      <c r="CE80" s="1043"/>
      <c r="CF80" s="1043"/>
      <c r="CG80" s="1044"/>
      <c r="CH80" s="1045"/>
      <c r="CI80" s="1046"/>
      <c r="CJ80" s="1046"/>
      <c r="CK80" s="1046"/>
      <c r="CL80" s="1047"/>
      <c r="CM80" s="1045"/>
      <c r="CN80" s="1046"/>
      <c r="CO80" s="1046"/>
      <c r="CP80" s="1046"/>
      <c r="CQ80" s="1047"/>
      <c r="CR80" s="1045"/>
      <c r="CS80" s="1046"/>
      <c r="CT80" s="1046"/>
      <c r="CU80" s="1046"/>
      <c r="CV80" s="1047"/>
      <c r="CW80" s="1045"/>
      <c r="CX80" s="1046"/>
      <c r="CY80" s="1046"/>
      <c r="CZ80" s="1046"/>
      <c r="DA80" s="1047"/>
      <c r="DB80" s="1045"/>
      <c r="DC80" s="1046"/>
      <c r="DD80" s="1046"/>
      <c r="DE80" s="1046"/>
      <c r="DF80" s="1047"/>
      <c r="DG80" s="1045"/>
      <c r="DH80" s="1046"/>
      <c r="DI80" s="1046"/>
      <c r="DJ80" s="1046"/>
      <c r="DK80" s="1047"/>
      <c r="DL80" s="1045"/>
      <c r="DM80" s="1046"/>
      <c r="DN80" s="1046"/>
      <c r="DO80" s="1046"/>
      <c r="DP80" s="1047"/>
      <c r="DQ80" s="1045"/>
      <c r="DR80" s="1046"/>
      <c r="DS80" s="1046"/>
      <c r="DT80" s="1046"/>
      <c r="DU80" s="1047"/>
      <c r="DV80" s="1030"/>
      <c r="DW80" s="1031"/>
      <c r="DX80" s="1031"/>
      <c r="DY80" s="1031"/>
      <c r="DZ80" s="1032"/>
      <c r="EA80" s="246"/>
    </row>
    <row r="81" spans="1:131" s="247" customFormat="1" ht="26.25" customHeight="1">
      <c r="A81" s="261">
        <v>14</v>
      </c>
      <c r="B81" s="1063" t="s">
        <v>590</v>
      </c>
      <c r="C81" s="1064"/>
      <c r="D81" s="1064"/>
      <c r="E81" s="1064"/>
      <c r="F81" s="1064"/>
      <c r="G81" s="1064"/>
      <c r="H81" s="1064"/>
      <c r="I81" s="1064"/>
      <c r="J81" s="1064"/>
      <c r="K81" s="1064"/>
      <c r="L81" s="1064"/>
      <c r="M81" s="1064"/>
      <c r="N81" s="1064"/>
      <c r="O81" s="1064"/>
      <c r="P81" s="1065"/>
      <c r="Q81" s="1066">
        <v>2490</v>
      </c>
      <c r="R81" s="1060"/>
      <c r="S81" s="1060"/>
      <c r="T81" s="1060"/>
      <c r="U81" s="1060"/>
      <c r="V81" s="1060">
        <v>2489</v>
      </c>
      <c r="W81" s="1060"/>
      <c r="X81" s="1060"/>
      <c r="Y81" s="1060"/>
      <c r="Z81" s="1060"/>
      <c r="AA81" s="1060">
        <v>2</v>
      </c>
      <c r="AB81" s="1060"/>
      <c r="AC81" s="1060"/>
      <c r="AD81" s="1060"/>
      <c r="AE81" s="1060"/>
      <c r="AF81" s="1060">
        <v>2</v>
      </c>
      <c r="AG81" s="1060"/>
      <c r="AH81" s="1060"/>
      <c r="AI81" s="1060"/>
      <c r="AJ81" s="1060"/>
      <c r="AK81" s="1060" t="s">
        <v>595</v>
      </c>
      <c r="AL81" s="1060"/>
      <c r="AM81" s="1060"/>
      <c r="AN81" s="1060"/>
      <c r="AO81" s="1060"/>
      <c r="AP81" s="1060" t="s">
        <v>594</v>
      </c>
      <c r="AQ81" s="1060"/>
      <c r="AR81" s="1060"/>
      <c r="AS81" s="1060"/>
      <c r="AT81" s="1060"/>
      <c r="AU81" s="1060" t="s">
        <v>595</v>
      </c>
      <c r="AV81" s="1060"/>
      <c r="AW81" s="1060"/>
      <c r="AX81" s="1060"/>
      <c r="AY81" s="1060"/>
      <c r="AZ81" s="1061"/>
      <c r="BA81" s="1061"/>
      <c r="BB81" s="1061"/>
      <c r="BC81" s="1061"/>
      <c r="BD81" s="1062"/>
      <c r="BE81" s="265"/>
      <c r="BF81" s="265"/>
      <c r="BG81" s="265"/>
      <c r="BH81" s="265"/>
      <c r="BI81" s="265"/>
      <c r="BJ81" s="265"/>
      <c r="BK81" s="265"/>
      <c r="BL81" s="265"/>
      <c r="BM81" s="265"/>
      <c r="BN81" s="265"/>
      <c r="BO81" s="265"/>
      <c r="BP81" s="265"/>
      <c r="BQ81" s="262">
        <v>75</v>
      </c>
      <c r="BR81" s="267"/>
      <c r="BS81" s="1042"/>
      <c r="BT81" s="1043"/>
      <c r="BU81" s="1043"/>
      <c r="BV81" s="1043"/>
      <c r="BW81" s="1043"/>
      <c r="BX81" s="1043"/>
      <c r="BY81" s="1043"/>
      <c r="BZ81" s="1043"/>
      <c r="CA81" s="1043"/>
      <c r="CB81" s="1043"/>
      <c r="CC81" s="1043"/>
      <c r="CD81" s="1043"/>
      <c r="CE81" s="1043"/>
      <c r="CF81" s="1043"/>
      <c r="CG81" s="1044"/>
      <c r="CH81" s="1045"/>
      <c r="CI81" s="1046"/>
      <c r="CJ81" s="1046"/>
      <c r="CK81" s="1046"/>
      <c r="CL81" s="1047"/>
      <c r="CM81" s="1045"/>
      <c r="CN81" s="1046"/>
      <c r="CO81" s="1046"/>
      <c r="CP81" s="1046"/>
      <c r="CQ81" s="1047"/>
      <c r="CR81" s="1045"/>
      <c r="CS81" s="1046"/>
      <c r="CT81" s="1046"/>
      <c r="CU81" s="1046"/>
      <c r="CV81" s="1047"/>
      <c r="CW81" s="1045"/>
      <c r="CX81" s="1046"/>
      <c r="CY81" s="1046"/>
      <c r="CZ81" s="1046"/>
      <c r="DA81" s="1047"/>
      <c r="DB81" s="1045"/>
      <c r="DC81" s="1046"/>
      <c r="DD81" s="1046"/>
      <c r="DE81" s="1046"/>
      <c r="DF81" s="1047"/>
      <c r="DG81" s="1045"/>
      <c r="DH81" s="1046"/>
      <c r="DI81" s="1046"/>
      <c r="DJ81" s="1046"/>
      <c r="DK81" s="1047"/>
      <c r="DL81" s="1045"/>
      <c r="DM81" s="1046"/>
      <c r="DN81" s="1046"/>
      <c r="DO81" s="1046"/>
      <c r="DP81" s="1047"/>
      <c r="DQ81" s="1045"/>
      <c r="DR81" s="1046"/>
      <c r="DS81" s="1046"/>
      <c r="DT81" s="1046"/>
      <c r="DU81" s="1047"/>
      <c r="DV81" s="1030"/>
      <c r="DW81" s="1031"/>
      <c r="DX81" s="1031"/>
      <c r="DY81" s="1031"/>
      <c r="DZ81" s="1032"/>
      <c r="EA81" s="246"/>
    </row>
    <row r="82" spans="1:131" s="247" customFormat="1" ht="26.25" customHeight="1">
      <c r="A82" s="261">
        <v>15</v>
      </c>
      <c r="B82" s="1063"/>
      <c r="C82" s="1064"/>
      <c r="D82" s="1064"/>
      <c r="E82" s="1064"/>
      <c r="F82" s="1064"/>
      <c r="G82" s="1064"/>
      <c r="H82" s="1064"/>
      <c r="I82" s="1064"/>
      <c r="J82" s="1064"/>
      <c r="K82" s="1064"/>
      <c r="L82" s="1064"/>
      <c r="M82" s="1064"/>
      <c r="N82" s="1064"/>
      <c r="O82" s="1064"/>
      <c r="P82" s="1065"/>
      <c r="Q82" s="1066"/>
      <c r="R82" s="1060"/>
      <c r="S82" s="1060"/>
      <c r="T82" s="1060"/>
      <c r="U82" s="1060"/>
      <c r="V82" s="1060"/>
      <c r="W82" s="1060"/>
      <c r="X82" s="1060"/>
      <c r="Y82" s="1060"/>
      <c r="Z82" s="1060"/>
      <c r="AA82" s="1060"/>
      <c r="AB82" s="1060"/>
      <c r="AC82" s="1060"/>
      <c r="AD82" s="1060"/>
      <c r="AE82" s="1060"/>
      <c r="AF82" s="1060"/>
      <c r="AG82" s="1060"/>
      <c r="AH82" s="1060"/>
      <c r="AI82" s="1060"/>
      <c r="AJ82" s="1060"/>
      <c r="AK82" s="1060"/>
      <c r="AL82" s="1060"/>
      <c r="AM82" s="1060"/>
      <c r="AN82" s="1060"/>
      <c r="AO82" s="1060"/>
      <c r="AP82" s="1060"/>
      <c r="AQ82" s="1060"/>
      <c r="AR82" s="1060"/>
      <c r="AS82" s="1060"/>
      <c r="AT82" s="1060"/>
      <c r="AU82" s="1060"/>
      <c r="AV82" s="1060"/>
      <c r="AW82" s="1060"/>
      <c r="AX82" s="1060"/>
      <c r="AY82" s="1060"/>
      <c r="AZ82" s="1061"/>
      <c r="BA82" s="1061"/>
      <c r="BB82" s="1061"/>
      <c r="BC82" s="1061"/>
      <c r="BD82" s="1062"/>
      <c r="BE82" s="265"/>
      <c r="BF82" s="265"/>
      <c r="BG82" s="265"/>
      <c r="BH82" s="265"/>
      <c r="BI82" s="265"/>
      <c r="BJ82" s="265"/>
      <c r="BK82" s="265"/>
      <c r="BL82" s="265"/>
      <c r="BM82" s="265"/>
      <c r="BN82" s="265"/>
      <c r="BO82" s="265"/>
      <c r="BP82" s="265"/>
      <c r="BQ82" s="262">
        <v>76</v>
      </c>
      <c r="BR82" s="267"/>
      <c r="BS82" s="1042"/>
      <c r="BT82" s="1043"/>
      <c r="BU82" s="1043"/>
      <c r="BV82" s="1043"/>
      <c r="BW82" s="1043"/>
      <c r="BX82" s="1043"/>
      <c r="BY82" s="1043"/>
      <c r="BZ82" s="1043"/>
      <c r="CA82" s="1043"/>
      <c r="CB82" s="1043"/>
      <c r="CC82" s="1043"/>
      <c r="CD82" s="1043"/>
      <c r="CE82" s="1043"/>
      <c r="CF82" s="1043"/>
      <c r="CG82" s="1044"/>
      <c r="CH82" s="1045"/>
      <c r="CI82" s="1046"/>
      <c r="CJ82" s="1046"/>
      <c r="CK82" s="1046"/>
      <c r="CL82" s="1047"/>
      <c r="CM82" s="1045"/>
      <c r="CN82" s="1046"/>
      <c r="CO82" s="1046"/>
      <c r="CP82" s="1046"/>
      <c r="CQ82" s="1047"/>
      <c r="CR82" s="1045"/>
      <c r="CS82" s="1046"/>
      <c r="CT82" s="1046"/>
      <c r="CU82" s="1046"/>
      <c r="CV82" s="1047"/>
      <c r="CW82" s="1045"/>
      <c r="CX82" s="1046"/>
      <c r="CY82" s="1046"/>
      <c r="CZ82" s="1046"/>
      <c r="DA82" s="1047"/>
      <c r="DB82" s="1045"/>
      <c r="DC82" s="1046"/>
      <c r="DD82" s="1046"/>
      <c r="DE82" s="1046"/>
      <c r="DF82" s="1047"/>
      <c r="DG82" s="1045"/>
      <c r="DH82" s="1046"/>
      <c r="DI82" s="1046"/>
      <c r="DJ82" s="1046"/>
      <c r="DK82" s="1047"/>
      <c r="DL82" s="1045"/>
      <c r="DM82" s="1046"/>
      <c r="DN82" s="1046"/>
      <c r="DO82" s="1046"/>
      <c r="DP82" s="1047"/>
      <c r="DQ82" s="1045"/>
      <c r="DR82" s="1046"/>
      <c r="DS82" s="1046"/>
      <c r="DT82" s="1046"/>
      <c r="DU82" s="1047"/>
      <c r="DV82" s="1030"/>
      <c r="DW82" s="1031"/>
      <c r="DX82" s="1031"/>
      <c r="DY82" s="1031"/>
      <c r="DZ82" s="1032"/>
      <c r="EA82" s="246"/>
    </row>
    <row r="83" spans="1:131" s="247" customFormat="1" ht="26.25" customHeight="1">
      <c r="A83" s="261">
        <v>16</v>
      </c>
      <c r="B83" s="1063"/>
      <c r="C83" s="1064"/>
      <c r="D83" s="1064"/>
      <c r="E83" s="1064"/>
      <c r="F83" s="1064"/>
      <c r="G83" s="1064"/>
      <c r="H83" s="1064"/>
      <c r="I83" s="1064"/>
      <c r="J83" s="1064"/>
      <c r="K83" s="1064"/>
      <c r="L83" s="1064"/>
      <c r="M83" s="1064"/>
      <c r="N83" s="1064"/>
      <c r="O83" s="1064"/>
      <c r="P83" s="1065"/>
      <c r="Q83" s="1066"/>
      <c r="R83" s="1060"/>
      <c r="S83" s="1060"/>
      <c r="T83" s="1060"/>
      <c r="U83" s="1060"/>
      <c r="V83" s="1060"/>
      <c r="W83" s="1060"/>
      <c r="X83" s="1060"/>
      <c r="Y83" s="1060"/>
      <c r="Z83" s="1060"/>
      <c r="AA83" s="1060"/>
      <c r="AB83" s="1060"/>
      <c r="AC83" s="1060"/>
      <c r="AD83" s="1060"/>
      <c r="AE83" s="1060"/>
      <c r="AF83" s="1060"/>
      <c r="AG83" s="1060"/>
      <c r="AH83" s="1060"/>
      <c r="AI83" s="1060"/>
      <c r="AJ83" s="1060"/>
      <c r="AK83" s="1060"/>
      <c r="AL83" s="1060"/>
      <c r="AM83" s="1060"/>
      <c r="AN83" s="1060"/>
      <c r="AO83" s="1060"/>
      <c r="AP83" s="1060"/>
      <c r="AQ83" s="1060"/>
      <c r="AR83" s="1060"/>
      <c r="AS83" s="1060"/>
      <c r="AT83" s="1060"/>
      <c r="AU83" s="1060"/>
      <c r="AV83" s="1060"/>
      <c r="AW83" s="1060"/>
      <c r="AX83" s="1060"/>
      <c r="AY83" s="1060"/>
      <c r="AZ83" s="1061"/>
      <c r="BA83" s="1061"/>
      <c r="BB83" s="1061"/>
      <c r="BC83" s="1061"/>
      <c r="BD83" s="1062"/>
      <c r="BE83" s="265"/>
      <c r="BF83" s="265"/>
      <c r="BG83" s="265"/>
      <c r="BH83" s="265"/>
      <c r="BI83" s="265"/>
      <c r="BJ83" s="265"/>
      <c r="BK83" s="265"/>
      <c r="BL83" s="265"/>
      <c r="BM83" s="265"/>
      <c r="BN83" s="265"/>
      <c r="BO83" s="265"/>
      <c r="BP83" s="265"/>
      <c r="BQ83" s="262">
        <v>77</v>
      </c>
      <c r="BR83" s="267"/>
      <c r="BS83" s="1042"/>
      <c r="BT83" s="1043"/>
      <c r="BU83" s="1043"/>
      <c r="BV83" s="1043"/>
      <c r="BW83" s="1043"/>
      <c r="BX83" s="1043"/>
      <c r="BY83" s="1043"/>
      <c r="BZ83" s="1043"/>
      <c r="CA83" s="1043"/>
      <c r="CB83" s="1043"/>
      <c r="CC83" s="1043"/>
      <c r="CD83" s="1043"/>
      <c r="CE83" s="1043"/>
      <c r="CF83" s="1043"/>
      <c r="CG83" s="1044"/>
      <c r="CH83" s="1045"/>
      <c r="CI83" s="1046"/>
      <c r="CJ83" s="1046"/>
      <c r="CK83" s="1046"/>
      <c r="CL83" s="1047"/>
      <c r="CM83" s="1045"/>
      <c r="CN83" s="1046"/>
      <c r="CO83" s="1046"/>
      <c r="CP83" s="1046"/>
      <c r="CQ83" s="1047"/>
      <c r="CR83" s="1045"/>
      <c r="CS83" s="1046"/>
      <c r="CT83" s="1046"/>
      <c r="CU83" s="1046"/>
      <c r="CV83" s="1047"/>
      <c r="CW83" s="1045"/>
      <c r="CX83" s="1046"/>
      <c r="CY83" s="1046"/>
      <c r="CZ83" s="1046"/>
      <c r="DA83" s="1047"/>
      <c r="DB83" s="1045"/>
      <c r="DC83" s="1046"/>
      <c r="DD83" s="1046"/>
      <c r="DE83" s="1046"/>
      <c r="DF83" s="1047"/>
      <c r="DG83" s="1045"/>
      <c r="DH83" s="1046"/>
      <c r="DI83" s="1046"/>
      <c r="DJ83" s="1046"/>
      <c r="DK83" s="1047"/>
      <c r="DL83" s="1045"/>
      <c r="DM83" s="1046"/>
      <c r="DN83" s="1046"/>
      <c r="DO83" s="1046"/>
      <c r="DP83" s="1047"/>
      <c r="DQ83" s="1045"/>
      <c r="DR83" s="1046"/>
      <c r="DS83" s="1046"/>
      <c r="DT83" s="1046"/>
      <c r="DU83" s="1047"/>
      <c r="DV83" s="1030"/>
      <c r="DW83" s="1031"/>
      <c r="DX83" s="1031"/>
      <c r="DY83" s="1031"/>
      <c r="DZ83" s="1032"/>
      <c r="EA83" s="246"/>
    </row>
    <row r="84" spans="1:131" s="247" customFormat="1" ht="26.25" customHeight="1">
      <c r="A84" s="261">
        <v>17</v>
      </c>
      <c r="B84" s="1063"/>
      <c r="C84" s="1064"/>
      <c r="D84" s="1064"/>
      <c r="E84" s="1064"/>
      <c r="F84" s="1064"/>
      <c r="G84" s="1064"/>
      <c r="H84" s="1064"/>
      <c r="I84" s="1064"/>
      <c r="J84" s="1064"/>
      <c r="K84" s="1064"/>
      <c r="L84" s="1064"/>
      <c r="M84" s="1064"/>
      <c r="N84" s="1064"/>
      <c r="O84" s="1064"/>
      <c r="P84" s="1065"/>
      <c r="Q84" s="1066"/>
      <c r="R84" s="1060"/>
      <c r="S84" s="1060"/>
      <c r="T84" s="1060"/>
      <c r="U84" s="1060"/>
      <c r="V84" s="1060"/>
      <c r="W84" s="1060"/>
      <c r="X84" s="1060"/>
      <c r="Y84" s="1060"/>
      <c r="Z84" s="1060"/>
      <c r="AA84" s="1060"/>
      <c r="AB84" s="1060"/>
      <c r="AC84" s="1060"/>
      <c r="AD84" s="1060"/>
      <c r="AE84" s="1060"/>
      <c r="AF84" s="1060"/>
      <c r="AG84" s="1060"/>
      <c r="AH84" s="1060"/>
      <c r="AI84" s="1060"/>
      <c r="AJ84" s="1060"/>
      <c r="AK84" s="1060"/>
      <c r="AL84" s="1060"/>
      <c r="AM84" s="1060"/>
      <c r="AN84" s="1060"/>
      <c r="AO84" s="1060"/>
      <c r="AP84" s="1060"/>
      <c r="AQ84" s="1060"/>
      <c r="AR84" s="1060"/>
      <c r="AS84" s="1060"/>
      <c r="AT84" s="1060"/>
      <c r="AU84" s="1060"/>
      <c r="AV84" s="1060"/>
      <c r="AW84" s="1060"/>
      <c r="AX84" s="1060"/>
      <c r="AY84" s="1060"/>
      <c r="AZ84" s="1061"/>
      <c r="BA84" s="1061"/>
      <c r="BB84" s="1061"/>
      <c r="BC84" s="1061"/>
      <c r="BD84" s="1062"/>
      <c r="BE84" s="265"/>
      <c r="BF84" s="265"/>
      <c r="BG84" s="265"/>
      <c r="BH84" s="265"/>
      <c r="BI84" s="265"/>
      <c r="BJ84" s="265"/>
      <c r="BK84" s="265"/>
      <c r="BL84" s="265"/>
      <c r="BM84" s="265"/>
      <c r="BN84" s="265"/>
      <c r="BO84" s="265"/>
      <c r="BP84" s="265"/>
      <c r="BQ84" s="262">
        <v>78</v>
      </c>
      <c r="BR84" s="267"/>
      <c r="BS84" s="1042"/>
      <c r="BT84" s="1043"/>
      <c r="BU84" s="1043"/>
      <c r="BV84" s="1043"/>
      <c r="BW84" s="1043"/>
      <c r="BX84" s="1043"/>
      <c r="BY84" s="1043"/>
      <c r="BZ84" s="1043"/>
      <c r="CA84" s="1043"/>
      <c r="CB84" s="1043"/>
      <c r="CC84" s="1043"/>
      <c r="CD84" s="1043"/>
      <c r="CE84" s="1043"/>
      <c r="CF84" s="1043"/>
      <c r="CG84" s="1044"/>
      <c r="CH84" s="1045"/>
      <c r="CI84" s="1046"/>
      <c r="CJ84" s="1046"/>
      <c r="CK84" s="1046"/>
      <c r="CL84" s="1047"/>
      <c r="CM84" s="1045"/>
      <c r="CN84" s="1046"/>
      <c r="CO84" s="1046"/>
      <c r="CP84" s="1046"/>
      <c r="CQ84" s="1047"/>
      <c r="CR84" s="1045"/>
      <c r="CS84" s="1046"/>
      <c r="CT84" s="1046"/>
      <c r="CU84" s="1046"/>
      <c r="CV84" s="1047"/>
      <c r="CW84" s="1045"/>
      <c r="CX84" s="1046"/>
      <c r="CY84" s="1046"/>
      <c r="CZ84" s="1046"/>
      <c r="DA84" s="1047"/>
      <c r="DB84" s="1045"/>
      <c r="DC84" s="1046"/>
      <c r="DD84" s="1046"/>
      <c r="DE84" s="1046"/>
      <c r="DF84" s="1047"/>
      <c r="DG84" s="1045"/>
      <c r="DH84" s="1046"/>
      <c r="DI84" s="1046"/>
      <c r="DJ84" s="1046"/>
      <c r="DK84" s="1047"/>
      <c r="DL84" s="1045"/>
      <c r="DM84" s="1046"/>
      <c r="DN84" s="1046"/>
      <c r="DO84" s="1046"/>
      <c r="DP84" s="1047"/>
      <c r="DQ84" s="1045"/>
      <c r="DR84" s="1046"/>
      <c r="DS84" s="1046"/>
      <c r="DT84" s="1046"/>
      <c r="DU84" s="1047"/>
      <c r="DV84" s="1030"/>
      <c r="DW84" s="1031"/>
      <c r="DX84" s="1031"/>
      <c r="DY84" s="1031"/>
      <c r="DZ84" s="1032"/>
      <c r="EA84" s="246"/>
    </row>
    <row r="85" spans="1:131" s="247" customFormat="1" ht="26.25" customHeight="1">
      <c r="A85" s="261">
        <v>18</v>
      </c>
      <c r="B85" s="1063"/>
      <c r="C85" s="1064"/>
      <c r="D85" s="1064"/>
      <c r="E85" s="1064"/>
      <c r="F85" s="1064"/>
      <c r="G85" s="1064"/>
      <c r="H85" s="1064"/>
      <c r="I85" s="1064"/>
      <c r="J85" s="1064"/>
      <c r="K85" s="1064"/>
      <c r="L85" s="1064"/>
      <c r="M85" s="1064"/>
      <c r="N85" s="1064"/>
      <c r="O85" s="1064"/>
      <c r="P85" s="1065"/>
      <c r="Q85" s="1066"/>
      <c r="R85" s="1060"/>
      <c r="S85" s="1060"/>
      <c r="T85" s="1060"/>
      <c r="U85" s="1060"/>
      <c r="V85" s="1060"/>
      <c r="W85" s="1060"/>
      <c r="X85" s="1060"/>
      <c r="Y85" s="1060"/>
      <c r="Z85" s="1060"/>
      <c r="AA85" s="1060"/>
      <c r="AB85" s="1060"/>
      <c r="AC85" s="1060"/>
      <c r="AD85" s="1060"/>
      <c r="AE85" s="1060"/>
      <c r="AF85" s="1060"/>
      <c r="AG85" s="1060"/>
      <c r="AH85" s="1060"/>
      <c r="AI85" s="1060"/>
      <c r="AJ85" s="1060"/>
      <c r="AK85" s="1060"/>
      <c r="AL85" s="1060"/>
      <c r="AM85" s="1060"/>
      <c r="AN85" s="1060"/>
      <c r="AO85" s="1060"/>
      <c r="AP85" s="1060"/>
      <c r="AQ85" s="1060"/>
      <c r="AR85" s="1060"/>
      <c r="AS85" s="1060"/>
      <c r="AT85" s="1060"/>
      <c r="AU85" s="1060"/>
      <c r="AV85" s="1060"/>
      <c r="AW85" s="1060"/>
      <c r="AX85" s="1060"/>
      <c r="AY85" s="1060"/>
      <c r="AZ85" s="1061"/>
      <c r="BA85" s="1061"/>
      <c r="BB85" s="1061"/>
      <c r="BC85" s="1061"/>
      <c r="BD85" s="1062"/>
      <c r="BE85" s="265"/>
      <c r="BF85" s="265"/>
      <c r="BG85" s="265"/>
      <c r="BH85" s="265"/>
      <c r="BI85" s="265"/>
      <c r="BJ85" s="265"/>
      <c r="BK85" s="265"/>
      <c r="BL85" s="265"/>
      <c r="BM85" s="265"/>
      <c r="BN85" s="265"/>
      <c r="BO85" s="265"/>
      <c r="BP85" s="265"/>
      <c r="BQ85" s="262">
        <v>79</v>
      </c>
      <c r="BR85" s="267"/>
      <c r="BS85" s="1042"/>
      <c r="BT85" s="1043"/>
      <c r="BU85" s="1043"/>
      <c r="BV85" s="1043"/>
      <c r="BW85" s="1043"/>
      <c r="BX85" s="1043"/>
      <c r="BY85" s="1043"/>
      <c r="BZ85" s="1043"/>
      <c r="CA85" s="1043"/>
      <c r="CB85" s="1043"/>
      <c r="CC85" s="1043"/>
      <c r="CD85" s="1043"/>
      <c r="CE85" s="1043"/>
      <c r="CF85" s="1043"/>
      <c r="CG85" s="1044"/>
      <c r="CH85" s="1045"/>
      <c r="CI85" s="1046"/>
      <c r="CJ85" s="1046"/>
      <c r="CK85" s="1046"/>
      <c r="CL85" s="1047"/>
      <c r="CM85" s="1045"/>
      <c r="CN85" s="1046"/>
      <c r="CO85" s="1046"/>
      <c r="CP85" s="1046"/>
      <c r="CQ85" s="1047"/>
      <c r="CR85" s="1045"/>
      <c r="CS85" s="1046"/>
      <c r="CT85" s="1046"/>
      <c r="CU85" s="1046"/>
      <c r="CV85" s="1047"/>
      <c r="CW85" s="1045"/>
      <c r="CX85" s="1046"/>
      <c r="CY85" s="1046"/>
      <c r="CZ85" s="1046"/>
      <c r="DA85" s="1047"/>
      <c r="DB85" s="1045"/>
      <c r="DC85" s="1046"/>
      <c r="DD85" s="1046"/>
      <c r="DE85" s="1046"/>
      <c r="DF85" s="1047"/>
      <c r="DG85" s="1045"/>
      <c r="DH85" s="1046"/>
      <c r="DI85" s="1046"/>
      <c r="DJ85" s="1046"/>
      <c r="DK85" s="1047"/>
      <c r="DL85" s="1045"/>
      <c r="DM85" s="1046"/>
      <c r="DN85" s="1046"/>
      <c r="DO85" s="1046"/>
      <c r="DP85" s="1047"/>
      <c r="DQ85" s="1045"/>
      <c r="DR85" s="1046"/>
      <c r="DS85" s="1046"/>
      <c r="DT85" s="1046"/>
      <c r="DU85" s="1047"/>
      <c r="DV85" s="1030"/>
      <c r="DW85" s="1031"/>
      <c r="DX85" s="1031"/>
      <c r="DY85" s="1031"/>
      <c r="DZ85" s="1032"/>
      <c r="EA85" s="246"/>
    </row>
    <row r="86" spans="1:131" s="247" customFormat="1" ht="26.25" customHeight="1">
      <c r="A86" s="261">
        <v>19</v>
      </c>
      <c r="B86" s="1063"/>
      <c r="C86" s="1064"/>
      <c r="D86" s="1064"/>
      <c r="E86" s="1064"/>
      <c r="F86" s="1064"/>
      <c r="G86" s="1064"/>
      <c r="H86" s="1064"/>
      <c r="I86" s="1064"/>
      <c r="J86" s="1064"/>
      <c r="K86" s="1064"/>
      <c r="L86" s="1064"/>
      <c r="M86" s="1064"/>
      <c r="N86" s="1064"/>
      <c r="O86" s="1064"/>
      <c r="P86" s="1065"/>
      <c r="Q86" s="1066"/>
      <c r="R86" s="1060"/>
      <c r="S86" s="1060"/>
      <c r="T86" s="1060"/>
      <c r="U86" s="1060"/>
      <c r="V86" s="1060"/>
      <c r="W86" s="1060"/>
      <c r="X86" s="1060"/>
      <c r="Y86" s="1060"/>
      <c r="Z86" s="1060"/>
      <c r="AA86" s="1060"/>
      <c r="AB86" s="1060"/>
      <c r="AC86" s="1060"/>
      <c r="AD86" s="1060"/>
      <c r="AE86" s="1060"/>
      <c r="AF86" s="1060"/>
      <c r="AG86" s="1060"/>
      <c r="AH86" s="1060"/>
      <c r="AI86" s="1060"/>
      <c r="AJ86" s="1060"/>
      <c r="AK86" s="1060"/>
      <c r="AL86" s="1060"/>
      <c r="AM86" s="1060"/>
      <c r="AN86" s="1060"/>
      <c r="AO86" s="1060"/>
      <c r="AP86" s="1060"/>
      <c r="AQ86" s="1060"/>
      <c r="AR86" s="1060"/>
      <c r="AS86" s="1060"/>
      <c r="AT86" s="1060"/>
      <c r="AU86" s="1060"/>
      <c r="AV86" s="1060"/>
      <c r="AW86" s="1060"/>
      <c r="AX86" s="1060"/>
      <c r="AY86" s="1060"/>
      <c r="AZ86" s="1061"/>
      <c r="BA86" s="1061"/>
      <c r="BB86" s="1061"/>
      <c r="BC86" s="1061"/>
      <c r="BD86" s="1062"/>
      <c r="BE86" s="265"/>
      <c r="BF86" s="265"/>
      <c r="BG86" s="265"/>
      <c r="BH86" s="265"/>
      <c r="BI86" s="265"/>
      <c r="BJ86" s="265"/>
      <c r="BK86" s="265"/>
      <c r="BL86" s="265"/>
      <c r="BM86" s="265"/>
      <c r="BN86" s="265"/>
      <c r="BO86" s="265"/>
      <c r="BP86" s="265"/>
      <c r="BQ86" s="262">
        <v>80</v>
      </c>
      <c r="BR86" s="267"/>
      <c r="BS86" s="1042"/>
      <c r="BT86" s="1043"/>
      <c r="BU86" s="1043"/>
      <c r="BV86" s="1043"/>
      <c r="BW86" s="1043"/>
      <c r="BX86" s="1043"/>
      <c r="BY86" s="1043"/>
      <c r="BZ86" s="1043"/>
      <c r="CA86" s="1043"/>
      <c r="CB86" s="1043"/>
      <c r="CC86" s="1043"/>
      <c r="CD86" s="1043"/>
      <c r="CE86" s="1043"/>
      <c r="CF86" s="1043"/>
      <c r="CG86" s="1044"/>
      <c r="CH86" s="1045"/>
      <c r="CI86" s="1046"/>
      <c r="CJ86" s="1046"/>
      <c r="CK86" s="1046"/>
      <c r="CL86" s="1047"/>
      <c r="CM86" s="1045"/>
      <c r="CN86" s="1046"/>
      <c r="CO86" s="1046"/>
      <c r="CP86" s="1046"/>
      <c r="CQ86" s="1047"/>
      <c r="CR86" s="1045"/>
      <c r="CS86" s="1046"/>
      <c r="CT86" s="1046"/>
      <c r="CU86" s="1046"/>
      <c r="CV86" s="1047"/>
      <c r="CW86" s="1045"/>
      <c r="CX86" s="1046"/>
      <c r="CY86" s="1046"/>
      <c r="CZ86" s="1046"/>
      <c r="DA86" s="1047"/>
      <c r="DB86" s="1045"/>
      <c r="DC86" s="1046"/>
      <c r="DD86" s="1046"/>
      <c r="DE86" s="1046"/>
      <c r="DF86" s="1047"/>
      <c r="DG86" s="1045"/>
      <c r="DH86" s="1046"/>
      <c r="DI86" s="1046"/>
      <c r="DJ86" s="1046"/>
      <c r="DK86" s="1047"/>
      <c r="DL86" s="1045"/>
      <c r="DM86" s="1046"/>
      <c r="DN86" s="1046"/>
      <c r="DO86" s="1046"/>
      <c r="DP86" s="1047"/>
      <c r="DQ86" s="1045"/>
      <c r="DR86" s="1046"/>
      <c r="DS86" s="1046"/>
      <c r="DT86" s="1046"/>
      <c r="DU86" s="1047"/>
      <c r="DV86" s="1030"/>
      <c r="DW86" s="1031"/>
      <c r="DX86" s="1031"/>
      <c r="DY86" s="1031"/>
      <c r="DZ86" s="1032"/>
      <c r="EA86" s="246"/>
    </row>
    <row r="87" spans="1:131" s="247" customFormat="1" ht="26.25" customHeight="1">
      <c r="A87" s="269">
        <v>20</v>
      </c>
      <c r="B87" s="1053"/>
      <c r="C87" s="1054"/>
      <c r="D87" s="1054"/>
      <c r="E87" s="1054"/>
      <c r="F87" s="1054"/>
      <c r="G87" s="1054"/>
      <c r="H87" s="1054"/>
      <c r="I87" s="1054"/>
      <c r="J87" s="1054"/>
      <c r="K87" s="1054"/>
      <c r="L87" s="1054"/>
      <c r="M87" s="1054"/>
      <c r="N87" s="1054"/>
      <c r="O87" s="1054"/>
      <c r="P87" s="1055"/>
      <c r="Q87" s="1056"/>
      <c r="R87" s="1057"/>
      <c r="S87" s="1057"/>
      <c r="T87" s="1057"/>
      <c r="U87" s="1057"/>
      <c r="V87" s="1057"/>
      <c r="W87" s="1057"/>
      <c r="X87" s="1057"/>
      <c r="Y87" s="1057"/>
      <c r="Z87" s="1057"/>
      <c r="AA87" s="1057"/>
      <c r="AB87" s="1057"/>
      <c r="AC87" s="1057"/>
      <c r="AD87" s="1057"/>
      <c r="AE87" s="1057"/>
      <c r="AF87" s="1057"/>
      <c r="AG87" s="1057"/>
      <c r="AH87" s="1057"/>
      <c r="AI87" s="1057"/>
      <c r="AJ87" s="1057"/>
      <c r="AK87" s="1057"/>
      <c r="AL87" s="1057"/>
      <c r="AM87" s="1057"/>
      <c r="AN87" s="1057"/>
      <c r="AO87" s="1057"/>
      <c r="AP87" s="1057"/>
      <c r="AQ87" s="1057"/>
      <c r="AR87" s="1057"/>
      <c r="AS87" s="1057"/>
      <c r="AT87" s="1057"/>
      <c r="AU87" s="1057"/>
      <c r="AV87" s="1057"/>
      <c r="AW87" s="1057"/>
      <c r="AX87" s="1057"/>
      <c r="AY87" s="1057"/>
      <c r="AZ87" s="1058"/>
      <c r="BA87" s="1058"/>
      <c r="BB87" s="1058"/>
      <c r="BC87" s="1058"/>
      <c r="BD87" s="1059"/>
      <c r="BE87" s="265"/>
      <c r="BF87" s="265"/>
      <c r="BG87" s="265"/>
      <c r="BH87" s="265"/>
      <c r="BI87" s="265"/>
      <c r="BJ87" s="265"/>
      <c r="BK87" s="265"/>
      <c r="BL87" s="265"/>
      <c r="BM87" s="265"/>
      <c r="BN87" s="265"/>
      <c r="BO87" s="265"/>
      <c r="BP87" s="265"/>
      <c r="BQ87" s="262">
        <v>81</v>
      </c>
      <c r="BR87" s="267"/>
      <c r="BS87" s="1042"/>
      <c r="BT87" s="1043"/>
      <c r="BU87" s="1043"/>
      <c r="BV87" s="1043"/>
      <c r="BW87" s="1043"/>
      <c r="BX87" s="1043"/>
      <c r="BY87" s="1043"/>
      <c r="BZ87" s="1043"/>
      <c r="CA87" s="1043"/>
      <c r="CB87" s="1043"/>
      <c r="CC87" s="1043"/>
      <c r="CD87" s="1043"/>
      <c r="CE87" s="1043"/>
      <c r="CF87" s="1043"/>
      <c r="CG87" s="1044"/>
      <c r="CH87" s="1045"/>
      <c r="CI87" s="1046"/>
      <c r="CJ87" s="1046"/>
      <c r="CK87" s="1046"/>
      <c r="CL87" s="1047"/>
      <c r="CM87" s="1045"/>
      <c r="CN87" s="1046"/>
      <c r="CO87" s="1046"/>
      <c r="CP87" s="1046"/>
      <c r="CQ87" s="1047"/>
      <c r="CR87" s="1045"/>
      <c r="CS87" s="1046"/>
      <c r="CT87" s="1046"/>
      <c r="CU87" s="1046"/>
      <c r="CV87" s="1047"/>
      <c r="CW87" s="1045"/>
      <c r="CX87" s="1046"/>
      <c r="CY87" s="1046"/>
      <c r="CZ87" s="1046"/>
      <c r="DA87" s="1047"/>
      <c r="DB87" s="1045"/>
      <c r="DC87" s="1046"/>
      <c r="DD87" s="1046"/>
      <c r="DE87" s="1046"/>
      <c r="DF87" s="1047"/>
      <c r="DG87" s="1045"/>
      <c r="DH87" s="1046"/>
      <c r="DI87" s="1046"/>
      <c r="DJ87" s="1046"/>
      <c r="DK87" s="1047"/>
      <c r="DL87" s="1045"/>
      <c r="DM87" s="1046"/>
      <c r="DN87" s="1046"/>
      <c r="DO87" s="1046"/>
      <c r="DP87" s="1047"/>
      <c r="DQ87" s="1045"/>
      <c r="DR87" s="1046"/>
      <c r="DS87" s="1046"/>
      <c r="DT87" s="1046"/>
      <c r="DU87" s="1047"/>
      <c r="DV87" s="1030"/>
      <c r="DW87" s="1031"/>
      <c r="DX87" s="1031"/>
      <c r="DY87" s="1031"/>
      <c r="DZ87" s="1032"/>
      <c r="EA87" s="246"/>
    </row>
    <row r="88" spans="1:131" s="247" customFormat="1" ht="26.25" customHeight="1" thickBot="1">
      <c r="A88" s="264" t="s">
        <v>388</v>
      </c>
      <c r="B88" s="1033" t="s">
        <v>422</v>
      </c>
      <c r="C88" s="1034"/>
      <c r="D88" s="1034"/>
      <c r="E88" s="1034"/>
      <c r="F88" s="1034"/>
      <c r="G88" s="1034"/>
      <c r="H88" s="1034"/>
      <c r="I88" s="1034"/>
      <c r="J88" s="1034"/>
      <c r="K88" s="1034"/>
      <c r="L88" s="1034"/>
      <c r="M88" s="1034"/>
      <c r="N88" s="1034"/>
      <c r="O88" s="1034"/>
      <c r="P88" s="1035"/>
      <c r="Q88" s="1051"/>
      <c r="R88" s="1052"/>
      <c r="S88" s="1052"/>
      <c r="T88" s="1052"/>
      <c r="U88" s="1052"/>
      <c r="V88" s="1052"/>
      <c r="W88" s="1052"/>
      <c r="X88" s="1052"/>
      <c r="Y88" s="1052"/>
      <c r="Z88" s="1052"/>
      <c r="AA88" s="1052"/>
      <c r="AB88" s="1052"/>
      <c r="AC88" s="1052"/>
      <c r="AD88" s="1052"/>
      <c r="AE88" s="1052"/>
      <c r="AF88" s="1048">
        <v>13927</v>
      </c>
      <c r="AG88" s="1048"/>
      <c r="AH88" s="1048"/>
      <c r="AI88" s="1048"/>
      <c r="AJ88" s="1048"/>
      <c r="AK88" s="1052"/>
      <c r="AL88" s="1052"/>
      <c r="AM88" s="1052"/>
      <c r="AN88" s="1052"/>
      <c r="AO88" s="1052"/>
      <c r="AP88" s="1048">
        <v>6043</v>
      </c>
      <c r="AQ88" s="1048"/>
      <c r="AR88" s="1048"/>
      <c r="AS88" s="1048"/>
      <c r="AT88" s="1048"/>
      <c r="AU88" s="1048">
        <v>179</v>
      </c>
      <c r="AV88" s="1048"/>
      <c r="AW88" s="1048"/>
      <c r="AX88" s="1048"/>
      <c r="AY88" s="1048"/>
      <c r="AZ88" s="1049"/>
      <c r="BA88" s="1049"/>
      <c r="BB88" s="1049"/>
      <c r="BC88" s="1049"/>
      <c r="BD88" s="1050"/>
      <c r="BE88" s="265"/>
      <c r="BF88" s="265"/>
      <c r="BG88" s="265"/>
      <c r="BH88" s="265"/>
      <c r="BI88" s="265"/>
      <c r="BJ88" s="265"/>
      <c r="BK88" s="265"/>
      <c r="BL88" s="265"/>
      <c r="BM88" s="265"/>
      <c r="BN88" s="265"/>
      <c r="BO88" s="265"/>
      <c r="BP88" s="265"/>
      <c r="BQ88" s="262">
        <v>82</v>
      </c>
      <c r="BR88" s="267"/>
      <c r="BS88" s="1042"/>
      <c r="BT88" s="1043"/>
      <c r="BU88" s="1043"/>
      <c r="BV88" s="1043"/>
      <c r="BW88" s="1043"/>
      <c r="BX88" s="1043"/>
      <c r="BY88" s="1043"/>
      <c r="BZ88" s="1043"/>
      <c r="CA88" s="1043"/>
      <c r="CB88" s="1043"/>
      <c r="CC88" s="1043"/>
      <c r="CD88" s="1043"/>
      <c r="CE88" s="1043"/>
      <c r="CF88" s="1043"/>
      <c r="CG88" s="1044"/>
      <c r="CH88" s="1045"/>
      <c r="CI88" s="1046"/>
      <c r="CJ88" s="1046"/>
      <c r="CK88" s="1046"/>
      <c r="CL88" s="1047"/>
      <c r="CM88" s="1045"/>
      <c r="CN88" s="1046"/>
      <c r="CO88" s="1046"/>
      <c r="CP88" s="1046"/>
      <c r="CQ88" s="1047"/>
      <c r="CR88" s="1045"/>
      <c r="CS88" s="1046"/>
      <c r="CT88" s="1046"/>
      <c r="CU88" s="1046"/>
      <c r="CV88" s="1047"/>
      <c r="CW88" s="1045"/>
      <c r="CX88" s="1046"/>
      <c r="CY88" s="1046"/>
      <c r="CZ88" s="1046"/>
      <c r="DA88" s="1047"/>
      <c r="DB88" s="1045"/>
      <c r="DC88" s="1046"/>
      <c r="DD88" s="1046"/>
      <c r="DE88" s="1046"/>
      <c r="DF88" s="1047"/>
      <c r="DG88" s="1045"/>
      <c r="DH88" s="1046"/>
      <c r="DI88" s="1046"/>
      <c r="DJ88" s="1046"/>
      <c r="DK88" s="1047"/>
      <c r="DL88" s="1045"/>
      <c r="DM88" s="1046"/>
      <c r="DN88" s="1046"/>
      <c r="DO88" s="1046"/>
      <c r="DP88" s="1047"/>
      <c r="DQ88" s="1045"/>
      <c r="DR88" s="1046"/>
      <c r="DS88" s="1046"/>
      <c r="DT88" s="1046"/>
      <c r="DU88" s="1047"/>
      <c r="DV88" s="1030"/>
      <c r="DW88" s="1031"/>
      <c r="DX88" s="1031"/>
      <c r="DY88" s="1031"/>
      <c r="DZ88" s="1032"/>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42"/>
      <c r="BT89" s="1043"/>
      <c r="BU89" s="1043"/>
      <c r="BV89" s="1043"/>
      <c r="BW89" s="1043"/>
      <c r="BX89" s="1043"/>
      <c r="BY89" s="1043"/>
      <c r="BZ89" s="1043"/>
      <c r="CA89" s="1043"/>
      <c r="CB89" s="1043"/>
      <c r="CC89" s="1043"/>
      <c r="CD89" s="1043"/>
      <c r="CE89" s="1043"/>
      <c r="CF89" s="1043"/>
      <c r="CG89" s="1044"/>
      <c r="CH89" s="1045"/>
      <c r="CI89" s="1046"/>
      <c r="CJ89" s="1046"/>
      <c r="CK89" s="1046"/>
      <c r="CL89" s="1047"/>
      <c r="CM89" s="1045"/>
      <c r="CN89" s="1046"/>
      <c r="CO89" s="1046"/>
      <c r="CP89" s="1046"/>
      <c r="CQ89" s="1047"/>
      <c r="CR89" s="1045"/>
      <c r="CS89" s="1046"/>
      <c r="CT89" s="1046"/>
      <c r="CU89" s="1046"/>
      <c r="CV89" s="1047"/>
      <c r="CW89" s="1045"/>
      <c r="CX89" s="1046"/>
      <c r="CY89" s="1046"/>
      <c r="CZ89" s="1046"/>
      <c r="DA89" s="1047"/>
      <c r="DB89" s="1045"/>
      <c r="DC89" s="1046"/>
      <c r="DD89" s="1046"/>
      <c r="DE89" s="1046"/>
      <c r="DF89" s="1047"/>
      <c r="DG89" s="1045"/>
      <c r="DH89" s="1046"/>
      <c r="DI89" s="1046"/>
      <c r="DJ89" s="1046"/>
      <c r="DK89" s="1047"/>
      <c r="DL89" s="1045"/>
      <c r="DM89" s="1046"/>
      <c r="DN89" s="1046"/>
      <c r="DO89" s="1046"/>
      <c r="DP89" s="1047"/>
      <c r="DQ89" s="1045"/>
      <c r="DR89" s="1046"/>
      <c r="DS89" s="1046"/>
      <c r="DT89" s="1046"/>
      <c r="DU89" s="1047"/>
      <c r="DV89" s="1030"/>
      <c r="DW89" s="1031"/>
      <c r="DX89" s="1031"/>
      <c r="DY89" s="1031"/>
      <c r="DZ89" s="1032"/>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42"/>
      <c r="BT90" s="1043"/>
      <c r="BU90" s="1043"/>
      <c r="BV90" s="1043"/>
      <c r="BW90" s="1043"/>
      <c r="BX90" s="1043"/>
      <c r="BY90" s="1043"/>
      <c r="BZ90" s="1043"/>
      <c r="CA90" s="1043"/>
      <c r="CB90" s="1043"/>
      <c r="CC90" s="1043"/>
      <c r="CD90" s="1043"/>
      <c r="CE90" s="1043"/>
      <c r="CF90" s="1043"/>
      <c r="CG90" s="1044"/>
      <c r="CH90" s="1045"/>
      <c r="CI90" s="1046"/>
      <c r="CJ90" s="1046"/>
      <c r="CK90" s="1046"/>
      <c r="CL90" s="1047"/>
      <c r="CM90" s="1045"/>
      <c r="CN90" s="1046"/>
      <c r="CO90" s="1046"/>
      <c r="CP90" s="1046"/>
      <c r="CQ90" s="1047"/>
      <c r="CR90" s="1045"/>
      <c r="CS90" s="1046"/>
      <c r="CT90" s="1046"/>
      <c r="CU90" s="1046"/>
      <c r="CV90" s="1047"/>
      <c r="CW90" s="1045"/>
      <c r="CX90" s="1046"/>
      <c r="CY90" s="1046"/>
      <c r="CZ90" s="1046"/>
      <c r="DA90" s="1047"/>
      <c r="DB90" s="1045"/>
      <c r="DC90" s="1046"/>
      <c r="DD90" s="1046"/>
      <c r="DE90" s="1046"/>
      <c r="DF90" s="1047"/>
      <c r="DG90" s="1045"/>
      <c r="DH90" s="1046"/>
      <c r="DI90" s="1046"/>
      <c r="DJ90" s="1046"/>
      <c r="DK90" s="1047"/>
      <c r="DL90" s="1045"/>
      <c r="DM90" s="1046"/>
      <c r="DN90" s="1046"/>
      <c r="DO90" s="1046"/>
      <c r="DP90" s="1047"/>
      <c r="DQ90" s="1045"/>
      <c r="DR90" s="1046"/>
      <c r="DS90" s="1046"/>
      <c r="DT90" s="1046"/>
      <c r="DU90" s="1047"/>
      <c r="DV90" s="1030"/>
      <c r="DW90" s="1031"/>
      <c r="DX90" s="1031"/>
      <c r="DY90" s="1031"/>
      <c r="DZ90" s="1032"/>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42"/>
      <c r="BT91" s="1043"/>
      <c r="BU91" s="1043"/>
      <c r="BV91" s="1043"/>
      <c r="BW91" s="1043"/>
      <c r="BX91" s="1043"/>
      <c r="BY91" s="1043"/>
      <c r="BZ91" s="1043"/>
      <c r="CA91" s="1043"/>
      <c r="CB91" s="1043"/>
      <c r="CC91" s="1043"/>
      <c r="CD91" s="1043"/>
      <c r="CE91" s="1043"/>
      <c r="CF91" s="1043"/>
      <c r="CG91" s="1044"/>
      <c r="CH91" s="1045"/>
      <c r="CI91" s="1046"/>
      <c r="CJ91" s="1046"/>
      <c r="CK91" s="1046"/>
      <c r="CL91" s="1047"/>
      <c r="CM91" s="1045"/>
      <c r="CN91" s="1046"/>
      <c r="CO91" s="1046"/>
      <c r="CP91" s="1046"/>
      <c r="CQ91" s="1047"/>
      <c r="CR91" s="1045"/>
      <c r="CS91" s="1046"/>
      <c r="CT91" s="1046"/>
      <c r="CU91" s="1046"/>
      <c r="CV91" s="1047"/>
      <c r="CW91" s="1045"/>
      <c r="CX91" s="1046"/>
      <c r="CY91" s="1046"/>
      <c r="CZ91" s="1046"/>
      <c r="DA91" s="1047"/>
      <c r="DB91" s="1045"/>
      <c r="DC91" s="1046"/>
      <c r="DD91" s="1046"/>
      <c r="DE91" s="1046"/>
      <c r="DF91" s="1047"/>
      <c r="DG91" s="1045"/>
      <c r="DH91" s="1046"/>
      <c r="DI91" s="1046"/>
      <c r="DJ91" s="1046"/>
      <c r="DK91" s="1047"/>
      <c r="DL91" s="1045"/>
      <c r="DM91" s="1046"/>
      <c r="DN91" s="1046"/>
      <c r="DO91" s="1046"/>
      <c r="DP91" s="1047"/>
      <c r="DQ91" s="1045"/>
      <c r="DR91" s="1046"/>
      <c r="DS91" s="1046"/>
      <c r="DT91" s="1046"/>
      <c r="DU91" s="1047"/>
      <c r="DV91" s="1030"/>
      <c r="DW91" s="1031"/>
      <c r="DX91" s="1031"/>
      <c r="DY91" s="1031"/>
      <c r="DZ91" s="1032"/>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42"/>
      <c r="BT92" s="1043"/>
      <c r="BU92" s="1043"/>
      <c r="BV92" s="1043"/>
      <c r="BW92" s="1043"/>
      <c r="BX92" s="1043"/>
      <c r="BY92" s="1043"/>
      <c r="BZ92" s="1043"/>
      <c r="CA92" s="1043"/>
      <c r="CB92" s="1043"/>
      <c r="CC92" s="1043"/>
      <c r="CD92" s="1043"/>
      <c r="CE92" s="1043"/>
      <c r="CF92" s="1043"/>
      <c r="CG92" s="1044"/>
      <c r="CH92" s="1045"/>
      <c r="CI92" s="1046"/>
      <c r="CJ92" s="1046"/>
      <c r="CK92" s="1046"/>
      <c r="CL92" s="1047"/>
      <c r="CM92" s="1045"/>
      <c r="CN92" s="1046"/>
      <c r="CO92" s="1046"/>
      <c r="CP92" s="1046"/>
      <c r="CQ92" s="1047"/>
      <c r="CR92" s="1045"/>
      <c r="CS92" s="1046"/>
      <c r="CT92" s="1046"/>
      <c r="CU92" s="1046"/>
      <c r="CV92" s="1047"/>
      <c r="CW92" s="1045"/>
      <c r="CX92" s="1046"/>
      <c r="CY92" s="1046"/>
      <c r="CZ92" s="1046"/>
      <c r="DA92" s="1047"/>
      <c r="DB92" s="1045"/>
      <c r="DC92" s="1046"/>
      <c r="DD92" s="1046"/>
      <c r="DE92" s="1046"/>
      <c r="DF92" s="1047"/>
      <c r="DG92" s="1045"/>
      <c r="DH92" s="1046"/>
      <c r="DI92" s="1046"/>
      <c r="DJ92" s="1046"/>
      <c r="DK92" s="1047"/>
      <c r="DL92" s="1045"/>
      <c r="DM92" s="1046"/>
      <c r="DN92" s="1046"/>
      <c r="DO92" s="1046"/>
      <c r="DP92" s="1047"/>
      <c r="DQ92" s="1045"/>
      <c r="DR92" s="1046"/>
      <c r="DS92" s="1046"/>
      <c r="DT92" s="1046"/>
      <c r="DU92" s="1047"/>
      <c r="DV92" s="1030"/>
      <c r="DW92" s="1031"/>
      <c r="DX92" s="1031"/>
      <c r="DY92" s="1031"/>
      <c r="DZ92" s="1032"/>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42"/>
      <c r="BT93" s="1043"/>
      <c r="BU93" s="1043"/>
      <c r="BV93" s="1043"/>
      <c r="BW93" s="1043"/>
      <c r="BX93" s="1043"/>
      <c r="BY93" s="1043"/>
      <c r="BZ93" s="1043"/>
      <c r="CA93" s="1043"/>
      <c r="CB93" s="1043"/>
      <c r="CC93" s="1043"/>
      <c r="CD93" s="1043"/>
      <c r="CE93" s="1043"/>
      <c r="CF93" s="1043"/>
      <c r="CG93" s="1044"/>
      <c r="CH93" s="1045"/>
      <c r="CI93" s="1046"/>
      <c r="CJ93" s="1046"/>
      <c r="CK93" s="1046"/>
      <c r="CL93" s="1047"/>
      <c r="CM93" s="1045"/>
      <c r="CN93" s="1046"/>
      <c r="CO93" s="1046"/>
      <c r="CP93" s="1046"/>
      <c r="CQ93" s="1047"/>
      <c r="CR93" s="1045"/>
      <c r="CS93" s="1046"/>
      <c r="CT93" s="1046"/>
      <c r="CU93" s="1046"/>
      <c r="CV93" s="1047"/>
      <c r="CW93" s="1045"/>
      <c r="CX93" s="1046"/>
      <c r="CY93" s="1046"/>
      <c r="CZ93" s="1046"/>
      <c r="DA93" s="1047"/>
      <c r="DB93" s="1045"/>
      <c r="DC93" s="1046"/>
      <c r="DD93" s="1046"/>
      <c r="DE93" s="1046"/>
      <c r="DF93" s="1047"/>
      <c r="DG93" s="1045"/>
      <c r="DH93" s="1046"/>
      <c r="DI93" s="1046"/>
      <c r="DJ93" s="1046"/>
      <c r="DK93" s="1047"/>
      <c r="DL93" s="1045"/>
      <c r="DM93" s="1046"/>
      <c r="DN93" s="1046"/>
      <c r="DO93" s="1046"/>
      <c r="DP93" s="1047"/>
      <c r="DQ93" s="1045"/>
      <c r="DR93" s="1046"/>
      <c r="DS93" s="1046"/>
      <c r="DT93" s="1046"/>
      <c r="DU93" s="1047"/>
      <c r="DV93" s="1030"/>
      <c r="DW93" s="1031"/>
      <c r="DX93" s="1031"/>
      <c r="DY93" s="1031"/>
      <c r="DZ93" s="1032"/>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42"/>
      <c r="BT94" s="1043"/>
      <c r="BU94" s="1043"/>
      <c r="BV94" s="1043"/>
      <c r="BW94" s="1043"/>
      <c r="BX94" s="1043"/>
      <c r="BY94" s="1043"/>
      <c r="BZ94" s="1043"/>
      <c r="CA94" s="1043"/>
      <c r="CB94" s="1043"/>
      <c r="CC94" s="1043"/>
      <c r="CD94" s="1043"/>
      <c r="CE94" s="1043"/>
      <c r="CF94" s="1043"/>
      <c r="CG94" s="1044"/>
      <c r="CH94" s="1045"/>
      <c r="CI94" s="1046"/>
      <c r="CJ94" s="1046"/>
      <c r="CK94" s="1046"/>
      <c r="CL94" s="1047"/>
      <c r="CM94" s="1045"/>
      <c r="CN94" s="1046"/>
      <c r="CO94" s="1046"/>
      <c r="CP94" s="1046"/>
      <c r="CQ94" s="1047"/>
      <c r="CR94" s="1045"/>
      <c r="CS94" s="1046"/>
      <c r="CT94" s="1046"/>
      <c r="CU94" s="1046"/>
      <c r="CV94" s="1047"/>
      <c r="CW94" s="1045"/>
      <c r="CX94" s="1046"/>
      <c r="CY94" s="1046"/>
      <c r="CZ94" s="1046"/>
      <c r="DA94" s="1047"/>
      <c r="DB94" s="1045"/>
      <c r="DC94" s="1046"/>
      <c r="DD94" s="1046"/>
      <c r="DE94" s="1046"/>
      <c r="DF94" s="1047"/>
      <c r="DG94" s="1045"/>
      <c r="DH94" s="1046"/>
      <c r="DI94" s="1046"/>
      <c r="DJ94" s="1046"/>
      <c r="DK94" s="1047"/>
      <c r="DL94" s="1045"/>
      <c r="DM94" s="1046"/>
      <c r="DN94" s="1046"/>
      <c r="DO94" s="1046"/>
      <c r="DP94" s="1047"/>
      <c r="DQ94" s="1045"/>
      <c r="DR94" s="1046"/>
      <c r="DS94" s="1046"/>
      <c r="DT94" s="1046"/>
      <c r="DU94" s="1047"/>
      <c r="DV94" s="1030"/>
      <c r="DW94" s="1031"/>
      <c r="DX94" s="1031"/>
      <c r="DY94" s="1031"/>
      <c r="DZ94" s="1032"/>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42"/>
      <c r="BT95" s="1043"/>
      <c r="BU95" s="1043"/>
      <c r="BV95" s="1043"/>
      <c r="BW95" s="1043"/>
      <c r="BX95" s="1043"/>
      <c r="BY95" s="1043"/>
      <c r="BZ95" s="1043"/>
      <c r="CA95" s="1043"/>
      <c r="CB95" s="1043"/>
      <c r="CC95" s="1043"/>
      <c r="CD95" s="1043"/>
      <c r="CE95" s="1043"/>
      <c r="CF95" s="1043"/>
      <c r="CG95" s="1044"/>
      <c r="CH95" s="1045"/>
      <c r="CI95" s="1046"/>
      <c r="CJ95" s="1046"/>
      <c r="CK95" s="1046"/>
      <c r="CL95" s="1047"/>
      <c r="CM95" s="1045"/>
      <c r="CN95" s="1046"/>
      <c r="CO95" s="1046"/>
      <c r="CP95" s="1046"/>
      <c r="CQ95" s="1047"/>
      <c r="CR95" s="1045"/>
      <c r="CS95" s="1046"/>
      <c r="CT95" s="1046"/>
      <c r="CU95" s="1046"/>
      <c r="CV95" s="1047"/>
      <c r="CW95" s="1045"/>
      <c r="CX95" s="1046"/>
      <c r="CY95" s="1046"/>
      <c r="CZ95" s="1046"/>
      <c r="DA95" s="1047"/>
      <c r="DB95" s="1045"/>
      <c r="DC95" s="1046"/>
      <c r="DD95" s="1046"/>
      <c r="DE95" s="1046"/>
      <c r="DF95" s="1047"/>
      <c r="DG95" s="1045"/>
      <c r="DH95" s="1046"/>
      <c r="DI95" s="1046"/>
      <c r="DJ95" s="1046"/>
      <c r="DK95" s="1047"/>
      <c r="DL95" s="1045"/>
      <c r="DM95" s="1046"/>
      <c r="DN95" s="1046"/>
      <c r="DO95" s="1046"/>
      <c r="DP95" s="1047"/>
      <c r="DQ95" s="1045"/>
      <c r="DR95" s="1046"/>
      <c r="DS95" s="1046"/>
      <c r="DT95" s="1046"/>
      <c r="DU95" s="1047"/>
      <c r="DV95" s="1030"/>
      <c r="DW95" s="1031"/>
      <c r="DX95" s="1031"/>
      <c r="DY95" s="1031"/>
      <c r="DZ95" s="1032"/>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42"/>
      <c r="BT96" s="1043"/>
      <c r="BU96" s="1043"/>
      <c r="BV96" s="1043"/>
      <c r="BW96" s="1043"/>
      <c r="BX96" s="1043"/>
      <c r="BY96" s="1043"/>
      <c r="BZ96" s="1043"/>
      <c r="CA96" s="1043"/>
      <c r="CB96" s="1043"/>
      <c r="CC96" s="1043"/>
      <c r="CD96" s="1043"/>
      <c r="CE96" s="1043"/>
      <c r="CF96" s="1043"/>
      <c r="CG96" s="1044"/>
      <c r="CH96" s="1045"/>
      <c r="CI96" s="1046"/>
      <c r="CJ96" s="1046"/>
      <c r="CK96" s="1046"/>
      <c r="CL96" s="1047"/>
      <c r="CM96" s="1045"/>
      <c r="CN96" s="1046"/>
      <c r="CO96" s="1046"/>
      <c r="CP96" s="1046"/>
      <c r="CQ96" s="1047"/>
      <c r="CR96" s="1045"/>
      <c r="CS96" s="1046"/>
      <c r="CT96" s="1046"/>
      <c r="CU96" s="1046"/>
      <c r="CV96" s="1047"/>
      <c r="CW96" s="1045"/>
      <c r="CX96" s="1046"/>
      <c r="CY96" s="1046"/>
      <c r="CZ96" s="1046"/>
      <c r="DA96" s="1047"/>
      <c r="DB96" s="1045"/>
      <c r="DC96" s="1046"/>
      <c r="DD96" s="1046"/>
      <c r="DE96" s="1046"/>
      <c r="DF96" s="1047"/>
      <c r="DG96" s="1045"/>
      <c r="DH96" s="1046"/>
      <c r="DI96" s="1046"/>
      <c r="DJ96" s="1046"/>
      <c r="DK96" s="1047"/>
      <c r="DL96" s="1045"/>
      <c r="DM96" s="1046"/>
      <c r="DN96" s="1046"/>
      <c r="DO96" s="1046"/>
      <c r="DP96" s="1047"/>
      <c r="DQ96" s="1045"/>
      <c r="DR96" s="1046"/>
      <c r="DS96" s="1046"/>
      <c r="DT96" s="1046"/>
      <c r="DU96" s="1047"/>
      <c r="DV96" s="1030"/>
      <c r="DW96" s="1031"/>
      <c r="DX96" s="1031"/>
      <c r="DY96" s="1031"/>
      <c r="DZ96" s="1032"/>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42"/>
      <c r="BT97" s="1043"/>
      <c r="BU97" s="1043"/>
      <c r="BV97" s="1043"/>
      <c r="BW97" s="1043"/>
      <c r="BX97" s="1043"/>
      <c r="BY97" s="1043"/>
      <c r="BZ97" s="1043"/>
      <c r="CA97" s="1043"/>
      <c r="CB97" s="1043"/>
      <c r="CC97" s="1043"/>
      <c r="CD97" s="1043"/>
      <c r="CE97" s="1043"/>
      <c r="CF97" s="1043"/>
      <c r="CG97" s="1044"/>
      <c r="CH97" s="1045"/>
      <c r="CI97" s="1046"/>
      <c r="CJ97" s="1046"/>
      <c r="CK97" s="1046"/>
      <c r="CL97" s="1047"/>
      <c r="CM97" s="1045"/>
      <c r="CN97" s="1046"/>
      <c r="CO97" s="1046"/>
      <c r="CP97" s="1046"/>
      <c r="CQ97" s="1047"/>
      <c r="CR97" s="1045"/>
      <c r="CS97" s="1046"/>
      <c r="CT97" s="1046"/>
      <c r="CU97" s="1046"/>
      <c r="CV97" s="1047"/>
      <c r="CW97" s="1045"/>
      <c r="CX97" s="1046"/>
      <c r="CY97" s="1046"/>
      <c r="CZ97" s="1046"/>
      <c r="DA97" s="1047"/>
      <c r="DB97" s="1045"/>
      <c r="DC97" s="1046"/>
      <c r="DD97" s="1046"/>
      <c r="DE97" s="1046"/>
      <c r="DF97" s="1047"/>
      <c r="DG97" s="1045"/>
      <c r="DH97" s="1046"/>
      <c r="DI97" s="1046"/>
      <c r="DJ97" s="1046"/>
      <c r="DK97" s="1047"/>
      <c r="DL97" s="1045"/>
      <c r="DM97" s="1046"/>
      <c r="DN97" s="1046"/>
      <c r="DO97" s="1046"/>
      <c r="DP97" s="1047"/>
      <c r="DQ97" s="1045"/>
      <c r="DR97" s="1046"/>
      <c r="DS97" s="1046"/>
      <c r="DT97" s="1046"/>
      <c r="DU97" s="1047"/>
      <c r="DV97" s="1030"/>
      <c r="DW97" s="1031"/>
      <c r="DX97" s="1031"/>
      <c r="DY97" s="1031"/>
      <c r="DZ97" s="1032"/>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42"/>
      <c r="BT98" s="1043"/>
      <c r="BU98" s="1043"/>
      <c r="BV98" s="1043"/>
      <c r="BW98" s="1043"/>
      <c r="BX98" s="1043"/>
      <c r="BY98" s="1043"/>
      <c r="BZ98" s="1043"/>
      <c r="CA98" s="1043"/>
      <c r="CB98" s="1043"/>
      <c r="CC98" s="1043"/>
      <c r="CD98" s="1043"/>
      <c r="CE98" s="1043"/>
      <c r="CF98" s="1043"/>
      <c r="CG98" s="1044"/>
      <c r="CH98" s="1045"/>
      <c r="CI98" s="1046"/>
      <c r="CJ98" s="1046"/>
      <c r="CK98" s="1046"/>
      <c r="CL98" s="1047"/>
      <c r="CM98" s="1045"/>
      <c r="CN98" s="1046"/>
      <c r="CO98" s="1046"/>
      <c r="CP98" s="1046"/>
      <c r="CQ98" s="1047"/>
      <c r="CR98" s="1045"/>
      <c r="CS98" s="1046"/>
      <c r="CT98" s="1046"/>
      <c r="CU98" s="1046"/>
      <c r="CV98" s="1047"/>
      <c r="CW98" s="1045"/>
      <c r="CX98" s="1046"/>
      <c r="CY98" s="1046"/>
      <c r="CZ98" s="1046"/>
      <c r="DA98" s="1047"/>
      <c r="DB98" s="1045"/>
      <c r="DC98" s="1046"/>
      <c r="DD98" s="1046"/>
      <c r="DE98" s="1046"/>
      <c r="DF98" s="1047"/>
      <c r="DG98" s="1045"/>
      <c r="DH98" s="1046"/>
      <c r="DI98" s="1046"/>
      <c r="DJ98" s="1046"/>
      <c r="DK98" s="1047"/>
      <c r="DL98" s="1045"/>
      <c r="DM98" s="1046"/>
      <c r="DN98" s="1046"/>
      <c r="DO98" s="1046"/>
      <c r="DP98" s="1047"/>
      <c r="DQ98" s="1045"/>
      <c r="DR98" s="1046"/>
      <c r="DS98" s="1046"/>
      <c r="DT98" s="1046"/>
      <c r="DU98" s="1047"/>
      <c r="DV98" s="1030"/>
      <c r="DW98" s="1031"/>
      <c r="DX98" s="1031"/>
      <c r="DY98" s="1031"/>
      <c r="DZ98" s="1032"/>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42"/>
      <c r="BT99" s="1043"/>
      <c r="BU99" s="1043"/>
      <c r="BV99" s="1043"/>
      <c r="BW99" s="1043"/>
      <c r="BX99" s="1043"/>
      <c r="BY99" s="1043"/>
      <c r="BZ99" s="1043"/>
      <c r="CA99" s="1043"/>
      <c r="CB99" s="1043"/>
      <c r="CC99" s="1043"/>
      <c r="CD99" s="1043"/>
      <c r="CE99" s="1043"/>
      <c r="CF99" s="1043"/>
      <c r="CG99" s="1044"/>
      <c r="CH99" s="1045"/>
      <c r="CI99" s="1046"/>
      <c r="CJ99" s="1046"/>
      <c r="CK99" s="1046"/>
      <c r="CL99" s="1047"/>
      <c r="CM99" s="1045"/>
      <c r="CN99" s="1046"/>
      <c r="CO99" s="1046"/>
      <c r="CP99" s="1046"/>
      <c r="CQ99" s="1047"/>
      <c r="CR99" s="1045"/>
      <c r="CS99" s="1046"/>
      <c r="CT99" s="1046"/>
      <c r="CU99" s="1046"/>
      <c r="CV99" s="1047"/>
      <c r="CW99" s="1045"/>
      <c r="CX99" s="1046"/>
      <c r="CY99" s="1046"/>
      <c r="CZ99" s="1046"/>
      <c r="DA99" s="1047"/>
      <c r="DB99" s="1045"/>
      <c r="DC99" s="1046"/>
      <c r="DD99" s="1046"/>
      <c r="DE99" s="1046"/>
      <c r="DF99" s="1047"/>
      <c r="DG99" s="1045"/>
      <c r="DH99" s="1046"/>
      <c r="DI99" s="1046"/>
      <c r="DJ99" s="1046"/>
      <c r="DK99" s="1047"/>
      <c r="DL99" s="1045"/>
      <c r="DM99" s="1046"/>
      <c r="DN99" s="1046"/>
      <c r="DO99" s="1046"/>
      <c r="DP99" s="1047"/>
      <c r="DQ99" s="1045"/>
      <c r="DR99" s="1046"/>
      <c r="DS99" s="1046"/>
      <c r="DT99" s="1046"/>
      <c r="DU99" s="1047"/>
      <c r="DV99" s="1030"/>
      <c r="DW99" s="1031"/>
      <c r="DX99" s="1031"/>
      <c r="DY99" s="1031"/>
      <c r="DZ99" s="1032"/>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42"/>
      <c r="BT100" s="1043"/>
      <c r="BU100" s="1043"/>
      <c r="BV100" s="1043"/>
      <c r="BW100" s="1043"/>
      <c r="BX100" s="1043"/>
      <c r="BY100" s="1043"/>
      <c r="BZ100" s="1043"/>
      <c r="CA100" s="1043"/>
      <c r="CB100" s="1043"/>
      <c r="CC100" s="1043"/>
      <c r="CD100" s="1043"/>
      <c r="CE100" s="1043"/>
      <c r="CF100" s="1043"/>
      <c r="CG100" s="1044"/>
      <c r="CH100" s="1045"/>
      <c r="CI100" s="1046"/>
      <c r="CJ100" s="1046"/>
      <c r="CK100" s="1046"/>
      <c r="CL100" s="1047"/>
      <c r="CM100" s="1045"/>
      <c r="CN100" s="1046"/>
      <c r="CO100" s="1046"/>
      <c r="CP100" s="1046"/>
      <c r="CQ100" s="1047"/>
      <c r="CR100" s="1045"/>
      <c r="CS100" s="1046"/>
      <c r="CT100" s="1046"/>
      <c r="CU100" s="1046"/>
      <c r="CV100" s="1047"/>
      <c r="CW100" s="1045"/>
      <c r="CX100" s="1046"/>
      <c r="CY100" s="1046"/>
      <c r="CZ100" s="1046"/>
      <c r="DA100" s="1047"/>
      <c r="DB100" s="1045"/>
      <c r="DC100" s="1046"/>
      <c r="DD100" s="1046"/>
      <c r="DE100" s="1046"/>
      <c r="DF100" s="1047"/>
      <c r="DG100" s="1045"/>
      <c r="DH100" s="1046"/>
      <c r="DI100" s="1046"/>
      <c r="DJ100" s="1046"/>
      <c r="DK100" s="1047"/>
      <c r="DL100" s="1045"/>
      <c r="DM100" s="1046"/>
      <c r="DN100" s="1046"/>
      <c r="DO100" s="1046"/>
      <c r="DP100" s="1047"/>
      <c r="DQ100" s="1045"/>
      <c r="DR100" s="1046"/>
      <c r="DS100" s="1046"/>
      <c r="DT100" s="1046"/>
      <c r="DU100" s="1047"/>
      <c r="DV100" s="1030"/>
      <c r="DW100" s="1031"/>
      <c r="DX100" s="1031"/>
      <c r="DY100" s="1031"/>
      <c r="DZ100" s="1032"/>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42"/>
      <c r="BT101" s="1043"/>
      <c r="BU101" s="1043"/>
      <c r="BV101" s="1043"/>
      <c r="BW101" s="1043"/>
      <c r="BX101" s="1043"/>
      <c r="BY101" s="1043"/>
      <c r="BZ101" s="1043"/>
      <c r="CA101" s="1043"/>
      <c r="CB101" s="1043"/>
      <c r="CC101" s="1043"/>
      <c r="CD101" s="1043"/>
      <c r="CE101" s="1043"/>
      <c r="CF101" s="1043"/>
      <c r="CG101" s="1044"/>
      <c r="CH101" s="1045"/>
      <c r="CI101" s="1046"/>
      <c r="CJ101" s="1046"/>
      <c r="CK101" s="1046"/>
      <c r="CL101" s="1047"/>
      <c r="CM101" s="1045"/>
      <c r="CN101" s="1046"/>
      <c r="CO101" s="1046"/>
      <c r="CP101" s="1046"/>
      <c r="CQ101" s="1047"/>
      <c r="CR101" s="1045"/>
      <c r="CS101" s="1046"/>
      <c r="CT101" s="1046"/>
      <c r="CU101" s="1046"/>
      <c r="CV101" s="1047"/>
      <c r="CW101" s="1045"/>
      <c r="CX101" s="1046"/>
      <c r="CY101" s="1046"/>
      <c r="CZ101" s="1046"/>
      <c r="DA101" s="1047"/>
      <c r="DB101" s="1045"/>
      <c r="DC101" s="1046"/>
      <c r="DD101" s="1046"/>
      <c r="DE101" s="1046"/>
      <c r="DF101" s="1047"/>
      <c r="DG101" s="1045"/>
      <c r="DH101" s="1046"/>
      <c r="DI101" s="1046"/>
      <c r="DJ101" s="1046"/>
      <c r="DK101" s="1047"/>
      <c r="DL101" s="1045"/>
      <c r="DM101" s="1046"/>
      <c r="DN101" s="1046"/>
      <c r="DO101" s="1046"/>
      <c r="DP101" s="1047"/>
      <c r="DQ101" s="1045"/>
      <c r="DR101" s="1046"/>
      <c r="DS101" s="1046"/>
      <c r="DT101" s="1046"/>
      <c r="DU101" s="1047"/>
      <c r="DV101" s="1030"/>
      <c r="DW101" s="1031"/>
      <c r="DX101" s="1031"/>
      <c r="DY101" s="1031"/>
      <c r="DZ101" s="1032"/>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388</v>
      </c>
      <c r="BR102" s="1033" t="s">
        <v>423</v>
      </c>
      <c r="BS102" s="1034"/>
      <c r="BT102" s="1034"/>
      <c r="BU102" s="1034"/>
      <c r="BV102" s="1034"/>
      <c r="BW102" s="1034"/>
      <c r="BX102" s="1034"/>
      <c r="BY102" s="1034"/>
      <c r="BZ102" s="1034"/>
      <c r="CA102" s="1034"/>
      <c r="CB102" s="1034"/>
      <c r="CC102" s="1034"/>
      <c r="CD102" s="1034"/>
      <c r="CE102" s="1034"/>
      <c r="CF102" s="1034"/>
      <c r="CG102" s="1035"/>
      <c r="CH102" s="1036"/>
      <c r="CI102" s="1037"/>
      <c r="CJ102" s="1037"/>
      <c r="CK102" s="1037"/>
      <c r="CL102" s="1038"/>
      <c r="CM102" s="1036"/>
      <c r="CN102" s="1037"/>
      <c r="CO102" s="1037"/>
      <c r="CP102" s="1037"/>
      <c r="CQ102" s="1038"/>
      <c r="CR102" s="1039">
        <v>12</v>
      </c>
      <c r="CS102" s="1040"/>
      <c r="CT102" s="1040"/>
      <c r="CU102" s="1040"/>
      <c r="CV102" s="1041"/>
      <c r="CW102" s="1039">
        <v>2</v>
      </c>
      <c r="CX102" s="1040"/>
      <c r="CY102" s="1040"/>
      <c r="CZ102" s="1040"/>
      <c r="DA102" s="1041"/>
      <c r="DB102" s="1039"/>
      <c r="DC102" s="1040"/>
      <c r="DD102" s="1040"/>
      <c r="DE102" s="1040"/>
      <c r="DF102" s="1041"/>
      <c r="DG102" s="1039"/>
      <c r="DH102" s="1040"/>
      <c r="DI102" s="1040"/>
      <c r="DJ102" s="1040"/>
      <c r="DK102" s="1041"/>
      <c r="DL102" s="1039"/>
      <c r="DM102" s="1040"/>
      <c r="DN102" s="1040"/>
      <c r="DO102" s="1040"/>
      <c r="DP102" s="1041"/>
      <c r="DQ102" s="1039"/>
      <c r="DR102" s="1040"/>
      <c r="DS102" s="1040"/>
      <c r="DT102" s="1040"/>
      <c r="DU102" s="1041"/>
      <c r="DV102" s="1022"/>
      <c r="DW102" s="1023"/>
      <c r="DX102" s="1023"/>
      <c r="DY102" s="1023"/>
      <c r="DZ102" s="1024"/>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1025" t="s">
        <v>424</v>
      </c>
      <c r="BR103" s="1025"/>
      <c r="BS103" s="1025"/>
      <c r="BT103" s="1025"/>
      <c r="BU103" s="1025"/>
      <c r="BV103" s="1025"/>
      <c r="BW103" s="1025"/>
      <c r="BX103" s="1025"/>
      <c r="BY103" s="1025"/>
      <c r="BZ103" s="1025"/>
      <c r="CA103" s="1025"/>
      <c r="CB103" s="1025"/>
      <c r="CC103" s="1025"/>
      <c r="CD103" s="1025"/>
      <c r="CE103" s="1025"/>
      <c r="CF103" s="1025"/>
      <c r="CG103" s="1025"/>
      <c r="CH103" s="1025"/>
      <c r="CI103" s="1025"/>
      <c r="CJ103" s="1025"/>
      <c r="CK103" s="1025"/>
      <c r="CL103" s="1025"/>
      <c r="CM103" s="1025"/>
      <c r="CN103" s="1025"/>
      <c r="CO103" s="1025"/>
      <c r="CP103" s="1025"/>
      <c r="CQ103" s="1025"/>
      <c r="CR103" s="1025"/>
      <c r="CS103" s="1025"/>
      <c r="CT103" s="1025"/>
      <c r="CU103" s="1025"/>
      <c r="CV103" s="1025"/>
      <c r="CW103" s="1025"/>
      <c r="CX103" s="1025"/>
      <c r="CY103" s="1025"/>
      <c r="CZ103" s="1025"/>
      <c r="DA103" s="1025"/>
      <c r="DB103" s="1025"/>
      <c r="DC103" s="1025"/>
      <c r="DD103" s="1025"/>
      <c r="DE103" s="1025"/>
      <c r="DF103" s="1025"/>
      <c r="DG103" s="1025"/>
      <c r="DH103" s="1025"/>
      <c r="DI103" s="1025"/>
      <c r="DJ103" s="1025"/>
      <c r="DK103" s="1025"/>
      <c r="DL103" s="1025"/>
      <c r="DM103" s="1025"/>
      <c r="DN103" s="1025"/>
      <c r="DO103" s="1025"/>
      <c r="DP103" s="1025"/>
      <c r="DQ103" s="1025"/>
      <c r="DR103" s="1025"/>
      <c r="DS103" s="1025"/>
      <c r="DT103" s="1025"/>
      <c r="DU103" s="1025"/>
      <c r="DV103" s="1025"/>
      <c r="DW103" s="1025"/>
      <c r="DX103" s="1025"/>
      <c r="DY103" s="1025"/>
      <c r="DZ103" s="1025"/>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26" t="s">
        <v>425</v>
      </c>
      <c r="BR104" s="1026"/>
      <c r="BS104" s="1026"/>
      <c r="BT104" s="1026"/>
      <c r="BU104" s="1026"/>
      <c r="BV104" s="1026"/>
      <c r="BW104" s="1026"/>
      <c r="BX104" s="1026"/>
      <c r="BY104" s="1026"/>
      <c r="BZ104" s="1026"/>
      <c r="CA104" s="1026"/>
      <c r="CB104" s="1026"/>
      <c r="CC104" s="1026"/>
      <c r="CD104" s="1026"/>
      <c r="CE104" s="1026"/>
      <c r="CF104" s="1026"/>
      <c r="CG104" s="1026"/>
      <c r="CH104" s="1026"/>
      <c r="CI104" s="1026"/>
      <c r="CJ104" s="1026"/>
      <c r="CK104" s="1026"/>
      <c r="CL104" s="1026"/>
      <c r="CM104" s="1026"/>
      <c r="CN104" s="1026"/>
      <c r="CO104" s="1026"/>
      <c r="CP104" s="1026"/>
      <c r="CQ104" s="1026"/>
      <c r="CR104" s="1026"/>
      <c r="CS104" s="1026"/>
      <c r="CT104" s="1026"/>
      <c r="CU104" s="1026"/>
      <c r="CV104" s="1026"/>
      <c r="CW104" s="1026"/>
      <c r="CX104" s="1026"/>
      <c r="CY104" s="1026"/>
      <c r="CZ104" s="1026"/>
      <c r="DA104" s="1026"/>
      <c r="DB104" s="1026"/>
      <c r="DC104" s="1026"/>
      <c r="DD104" s="1026"/>
      <c r="DE104" s="1026"/>
      <c r="DF104" s="1026"/>
      <c r="DG104" s="1026"/>
      <c r="DH104" s="1026"/>
      <c r="DI104" s="1026"/>
      <c r="DJ104" s="1026"/>
      <c r="DK104" s="1026"/>
      <c r="DL104" s="1026"/>
      <c r="DM104" s="1026"/>
      <c r="DN104" s="1026"/>
      <c r="DO104" s="1026"/>
      <c r="DP104" s="1026"/>
      <c r="DQ104" s="1026"/>
      <c r="DR104" s="1026"/>
      <c r="DS104" s="1026"/>
      <c r="DT104" s="1026"/>
      <c r="DU104" s="1026"/>
      <c r="DV104" s="1026"/>
      <c r="DW104" s="1026"/>
      <c r="DX104" s="1026"/>
      <c r="DY104" s="1026"/>
      <c r="DZ104" s="1026"/>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426</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427</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1027" t="s">
        <v>428</v>
      </c>
      <c r="B108" s="1028"/>
      <c r="C108" s="1028"/>
      <c r="D108" s="1028"/>
      <c r="E108" s="1028"/>
      <c r="F108" s="1028"/>
      <c r="G108" s="1028"/>
      <c r="H108" s="1028"/>
      <c r="I108" s="1028"/>
      <c r="J108" s="1028"/>
      <c r="K108" s="1028"/>
      <c r="L108" s="1028"/>
      <c r="M108" s="1028"/>
      <c r="N108" s="1028"/>
      <c r="O108" s="1028"/>
      <c r="P108" s="1028"/>
      <c r="Q108" s="1028"/>
      <c r="R108" s="1028"/>
      <c r="S108" s="1028"/>
      <c r="T108" s="1028"/>
      <c r="U108" s="1028"/>
      <c r="V108" s="1028"/>
      <c r="W108" s="1028"/>
      <c r="X108" s="1028"/>
      <c r="Y108" s="1028"/>
      <c r="Z108" s="1028"/>
      <c r="AA108" s="1028"/>
      <c r="AB108" s="1028"/>
      <c r="AC108" s="1028"/>
      <c r="AD108" s="1028"/>
      <c r="AE108" s="1028"/>
      <c r="AF108" s="1028"/>
      <c r="AG108" s="1028"/>
      <c r="AH108" s="1028"/>
      <c r="AI108" s="1028"/>
      <c r="AJ108" s="1028"/>
      <c r="AK108" s="1028"/>
      <c r="AL108" s="1028"/>
      <c r="AM108" s="1028"/>
      <c r="AN108" s="1028"/>
      <c r="AO108" s="1028"/>
      <c r="AP108" s="1028"/>
      <c r="AQ108" s="1028"/>
      <c r="AR108" s="1028"/>
      <c r="AS108" s="1028"/>
      <c r="AT108" s="1029"/>
      <c r="AU108" s="1027" t="s">
        <v>429</v>
      </c>
      <c r="AV108" s="1028"/>
      <c r="AW108" s="1028"/>
      <c r="AX108" s="1028"/>
      <c r="AY108" s="1028"/>
      <c r="AZ108" s="1028"/>
      <c r="BA108" s="1028"/>
      <c r="BB108" s="1028"/>
      <c r="BC108" s="1028"/>
      <c r="BD108" s="1028"/>
      <c r="BE108" s="1028"/>
      <c r="BF108" s="1028"/>
      <c r="BG108" s="1028"/>
      <c r="BH108" s="1028"/>
      <c r="BI108" s="1028"/>
      <c r="BJ108" s="1028"/>
      <c r="BK108" s="1028"/>
      <c r="BL108" s="1028"/>
      <c r="BM108" s="1028"/>
      <c r="BN108" s="1028"/>
      <c r="BO108" s="1028"/>
      <c r="BP108" s="1028"/>
      <c r="BQ108" s="1028"/>
      <c r="BR108" s="1028"/>
      <c r="BS108" s="1028"/>
      <c r="BT108" s="1028"/>
      <c r="BU108" s="1028"/>
      <c r="BV108" s="1028"/>
      <c r="BW108" s="1028"/>
      <c r="BX108" s="1028"/>
      <c r="BY108" s="1028"/>
      <c r="BZ108" s="1028"/>
      <c r="CA108" s="1028"/>
      <c r="CB108" s="1028"/>
      <c r="CC108" s="1028"/>
      <c r="CD108" s="1028"/>
      <c r="CE108" s="1028"/>
      <c r="CF108" s="1028"/>
      <c r="CG108" s="1028"/>
      <c r="CH108" s="1028"/>
      <c r="CI108" s="1028"/>
      <c r="CJ108" s="1028"/>
      <c r="CK108" s="1028"/>
      <c r="CL108" s="1028"/>
      <c r="CM108" s="1028"/>
      <c r="CN108" s="1028"/>
      <c r="CO108" s="1028"/>
      <c r="CP108" s="1028"/>
      <c r="CQ108" s="1028"/>
      <c r="CR108" s="1028"/>
      <c r="CS108" s="1028"/>
      <c r="CT108" s="1028"/>
      <c r="CU108" s="1028"/>
      <c r="CV108" s="1028"/>
      <c r="CW108" s="1028"/>
      <c r="CX108" s="1028"/>
      <c r="CY108" s="1028"/>
      <c r="CZ108" s="1028"/>
      <c r="DA108" s="1028"/>
      <c r="DB108" s="1028"/>
      <c r="DC108" s="1028"/>
      <c r="DD108" s="1028"/>
      <c r="DE108" s="1028"/>
      <c r="DF108" s="1028"/>
      <c r="DG108" s="1028"/>
      <c r="DH108" s="1028"/>
      <c r="DI108" s="1028"/>
      <c r="DJ108" s="1028"/>
      <c r="DK108" s="1028"/>
      <c r="DL108" s="1028"/>
      <c r="DM108" s="1028"/>
      <c r="DN108" s="1028"/>
      <c r="DO108" s="1028"/>
      <c r="DP108" s="1028"/>
      <c r="DQ108" s="1028"/>
      <c r="DR108" s="1028"/>
      <c r="DS108" s="1028"/>
      <c r="DT108" s="1028"/>
      <c r="DU108" s="1028"/>
      <c r="DV108" s="1028"/>
      <c r="DW108" s="1028"/>
      <c r="DX108" s="1028"/>
      <c r="DY108" s="1028"/>
      <c r="DZ108" s="1029"/>
    </row>
    <row r="109" spans="1:131" s="246" customFormat="1" ht="26.25" customHeight="1">
      <c r="A109" s="982" t="s">
        <v>430</v>
      </c>
      <c r="B109" s="983"/>
      <c r="C109" s="983"/>
      <c r="D109" s="983"/>
      <c r="E109" s="983"/>
      <c r="F109" s="983"/>
      <c r="G109" s="983"/>
      <c r="H109" s="983"/>
      <c r="I109" s="983"/>
      <c r="J109" s="983"/>
      <c r="K109" s="983"/>
      <c r="L109" s="983"/>
      <c r="M109" s="983"/>
      <c r="N109" s="983"/>
      <c r="O109" s="983"/>
      <c r="P109" s="983"/>
      <c r="Q109" s="983"/>
      <c r="R109" s="983"/>
      <c r="S109" s="983"/>
      <c r="T109" s="983"/>
      <c r="U109" s="983"/>
      <c r="V109" s="983"/>
      <c r="W109" s="983"/>
      <c r="X109" s="983"/>
      <c r="Y109" s="983"/>
      <c r="Z109" s="984"/>
      <c r="AA109" s="985" t="s">
        <v>431</v>
      </c>
      <c r="AB109" s="983"/>
      <c r="AC109" s="983"/>
      <c r="AD109" s="983"/>
      <c r="AE109" s="984"/>
      <c r="AF109" s="985" t="s">
        <v>308</v>
      </c>
      <c r="AG109" s="983"/>
      <c r="AH109" s="983"/>
      <c r="AI109" s="983"/>
      <c r="AJ109" s="984"/>
      <c r="AK109" s="985" t="s">
        <v>307</v>
      </c>
      <c r="AL109" s="983"/>
      <c r="AM109" s="983"/>
      <c r="AN109" s="983"/>
      <c r="AO109" s="984"/>
      <c r="AP109" s="985" t="s">
        <v>432</v>
      </c>
      <c r="AQ109" s="983"/>
      <c r="AR109" s="983"/>
      <c r="AS109" s="983"/>
      <c r="AT109" s="1014"/>
      <c r="AU109" s="982" t="s">
        <v>430</v>
      </c>
      <c r="AV109" s="983"/>
      <c r="AW109" s="983"/>
      <c r="AX109" s="983"/>
      <c r="AY109" s="983"/>
      <c r="AZ109" s="983"/>
      <c r="BA109" s="983"/>
      <c r="BB109" s="983"/>
      <c r="BC109" s="983"/>
      <c r="BD109" s="983"/>
      <c r="BE109" s="983"/>
      <c r="BF109" s="983"/>
      <c r="BG109" s="983"/>
      <c r="BH109" s="983"/>
      <c r="BI109" s="983"/>
      <c r="BJ109" s="983"/>
      <c r="BK109" s="983"/>
      <c r="BL109" s="983"/>
      <c r="BM109" s="983"/>
      <c r="BN109" s="983"/>
      <c r="BO109" s="983"/>
      <c r="BP109" s="984"/>
      <c r="BQ109" s="985" t="s">
        <v>431</v>
      </c>
      <c r="BR109" s="983"/>
      <c r="BS109" s="983"/>
      <c r="BT109" s="983"/>
      <c r="BU109" s="984"/>
      <c r="BV109" s="985" t="s">
        <v>308</v>
      </c>
      <c r="BW109" s="983"/>
      <c r="BX109" s="983"/>
      <c r="BY109" s="983"/>
      <c r="BZ109" s="984"/>
      <c r="CA109" s="985" t="s">
        <v>307</v>
      </c>
      <c r="CB109" s="983"/>
      <c r="CC109" s="983"/>
      <c r="CD109" s="983"/>
      <c r="CE109" s="984"/>
      <c r="CF109" s="1021" t="s">
        <v>432</v>
      </c>
      <c r="CG109" s="1021"/>
      <c r="CH109" s="1021"/>
      <c r="CI109" s="1021"/>
      <c r="CJ109" s="1021"/>
      <c r="CK109" s="985" t="s">
        <v>433</v>
      </c>
      <c r="CL109" s="983"/>
      <c r="CM109" s="983"/>
      <c r="CN109" s="983"/>
      <c r="CO109" s="983"/>
      <c r="CP109" s="983"/>
      <c r="CQ109" s="983"/>
      <c r="CR109" s="983"/>
      <c r="CS109" s="983"/>
      <c r="CT109" s="983"/>
      <c r="CU109" s="983"/>
      <c r="CV109" s="983"/>
      <c r="CW109" s="983"/>
      <c r="CX109" s="983"/>
      <c r="CY109" s="983"/>
      <c r="CZ109" s="983"/>
      <c r="DA109" s="983"/>
      <c r="DB109" s="983"/>
      <c r="DC109" s="983"/>
      <c r="DD109" s="983"/>
      <c r="DE109" s="983"/>
      <c r="DF109" s="984"/>
      <c r="DG109" s="985" t="s">
        <v>431</v>
      </c>
      <c r="DH109" s="983"/>
      <c r="DI109" s="983"/>
      <c r="DJ109" s="983"/>
      <c r="DK109" s="984"/>
      <c r="DL109" s="985" t="s">
        <v>308</v>
      </c>
      <c r="DM109" s="983"/>
      <c r="DN109" s="983"/>
      <c r="DO109" s="983"/>
      <c r="DP109" s="984"/>
      <c r="DQ109" s="985" t="s">
        <v>307</v>
      </c>
      <c r="DR109" s="983"/>
      <c r="DS109" s="983"/>
      <c r="DT109" s="983"/>
      <c r="DU109" s="984"/>
      <c r="DV109" s="985" t="s">
        <v>432</v>
      </c>
      <c r="DW109" s="983"/>
      <c r="DX109" s="983"/>
      <c r="DY109" s="983"/>
      <c r="DZ109" s="1014"/>
    </row>
    <row r="110" spans="1:131" s="246" customFormat="1" ht="26.25" customHeight="1">
      <c r="A110" s="885" t="s">
        <v>434</v>
      </c>
      <c r="B110" s="886"/>
      <c r="C110" s="886"/>
      <c r="D110" s="886"/>
      <c r="E110" s="886"/>
      <c r="F110" s="886"/>
      <c r="G110" s="886"/>
      <c r="H110" s="886"/>
      <c r="I110" s="886"/>
      <c r="J110" s="886"/>
      <c r="K110" s="886"/>
      <c r="L110" s="886"/>
      <c r="M110" s="886"/>
      <c r="N110" s="886"/>
      <c r="O110" s="886"/>
      <c r="P110" s="886"/>
      <c r="Q110" s="886"/>
      <c r="R110" s="886"/>
      <c r="S110" s="886"/>
      <c r="T110" s="886"/>
      <c r="U110" s="886"/>
      <c r="V110" s="886"/>
      <c r="W110" s="886"/>
      <c r="X110" s="886"/>
      <c r="Y110" s="886"/>
      <c r="Z110" s="887"/>
      <c r="AA110" s="975">
        <v>330697</v>
      </c>
      <c r="AB110" s="976"/>
      <c r="AC110" s="976"/>
      <c r="AD110" s="976"/>
      <c r="AE110" s="977"/>
      <c r="AF110" s="978">
        <v>310359</v>
      </c>
      <c r="AG110" s="976"/>
      <c r="AH110" s="976"/>
      <c r="AI110" s="976"/>
      <c r="AJ110" s="977"/>
      <c r="AK110" s="978">
        <v>342994</v>
      </c>
      <c r="AL110" s="976"/>
      <c r="AM110" s="976"/>
      <c r="AN110" s="976"/>
      <c r="AO110" s="977"/>
      <c r="AP110" s="979">
        <v>20.7</v>
      </c>
      <c r="AQ110" s="980"/>
      <c r="AR110" s="980"/>
      <c r="AS110" s="980"/>
      <c r="AT110" s="981"/>
      <c r="AU110" s="1015" t="s">
        <v>72</v>
      </c>
      <c r="AV110" s="1016"/>
      <c r="AW110" s="1016"/>
      <c r="AX110" s="1016"/>
      <c r="AY110" s="1016"/>
      <c r="AZ110" s="941" t="s">
        <v>435</v>
      </c>
      <c r="BA110" s="886"/>
      <c r="BB110" s="886"/>
      <c r="BC110" s="886"/>
      <c r="BD110" s="886"/>
      <c r="BE110" s="886"/>
      <c r="BF110" s="886"/>
      <c r="BG110" s="886"/>
      <c r="BH110" s="886"/>
      <c r="BI110" s="886"/>
      <c r="BJ110" s="886"/>
      <c r="BK110" s="886"/>
      <c r="BL110" s="886"/>
      <c r="BM110" s="886"/>
      <c r="BN110" s="886"/>
      <c r="BO110" s="886"/>
      <c r="BP110" s="887"/>
      <c r="BQ110" s="942">
        <v>3680999</v>
      </c>
      <c r="BR110" s="923"/>
      <c r="BS110" s="923"/>
      <c r="BT110" s="923"/>
      <c r="BU110" s="923"/>
      <c r="BV110" s="923">
        <v>3605961</v>
      </c>
      <c r="BW110" s="923"/>
      <c r="BX110" s="923"/>
      <c r="BY110" s="923"/>
      <c r="BZ110" s="923"/>
      <c r="CA110" s="923">
        <v>3601726</v>
      </c>
      <c r="CB110" s="923"/>
      <c r="CC110" s="923"/>
      <c r="CD110" s="923"/>
      <c r="CE110" s="923"/>
      <c r="CF110" s="947">
        <v>217.2</v>
      </c>
      <c r="CG110" s="948"/>
      <c r="CH110" s="948"/>
      <c r="CI110" s="948"/>
      <c r="CJ110" s="948"/>
      <c r="CK110" s="1011" t="s">
        <v>436</v>
      </c>
      <c r="CL110" s="897"/>
      <c r="CM110" s="972" t="s">
        <v>437</v>
      </c>
      <c r="CN110" s="973"/>
      <c r="CO110" s="973"/>
      <c r="CP110" s="973"/>
      <c r="CQ110" s="973"/>
      <c r="CR110" s="973"/>
      <c r="CS110" s="973"/>
      <c r="CT110" s="973"/>
      <c r="CU110" s="973"/>
      <c r="CV110" s="973"/>
      <c r="CW110" s="973"/>
      <c r="CX110" s="973"/>
      <c r="CY110" s="973"/>
      <c r="CZ110" s="973"/>
      <c r="DA110" s="973"/>
      <c r="DB110" s="973"/>
      <c r="DC110" s="973"/>
      <c r="DD110" s="973"/>
      <c r="DE110" s="973"/>
      <c r="DF110" s="974"/>
      <c r="DG110" s="942" t="s">
        <v>413</v>
      </c>
      <c r="DH110" s="923"/>
      <c r="DI110" s="923"/>
      <c r="DJ110" s="923"/>
      <c r="DK110" s="923"/>
      <c r="DL110" s="923" t="s">
        <v>175</v>
      </c>
      <c r="DM110" s="923"/>
      <c r="DN110" s="923"/>
      <c r="DO110" s="923"/>
      <c r="DP110" s="923"/>
      <c r="DQ110" s="923" t="s">
        <v>299</v>
      </c>
      <c r="DR110" s="923"/>
      <c r="DS110" s="923"/>
      <c r="DT110" s="923"/>
      <c r="DU110" s="923"/>
      <c r="DV110" s="924" t="s">
        <v>413</v>
      </c>
      <c r="DW110" s="924"/>
      <c r="DX110" s="924"/>
      <c r="DY110" s="924"/>
      <c r="DZ110" s="925"/>
    </row>
    <row r="111" spans="1:131" s="246" customFormat="1" ht="26.25" customHeight="1">
      <c r="A111" s="852" t="s">
        <v>438</v>
      </c>
      <c r="B111" s="853"/>
      <c r="C111" s="853"/>
      <c r="D111" s="853"/>
      <c r="E111" s="853"/>
      <c r="F111" s="853"/>
      <c r="G111" s="853"/>
      <c r="H111" s="853"/>
      <c r="I111" s="853"/>
      <c r="J111" s="853"/>
      <c r="K111" s="853"/>
      <c r="L111" s="853"/>
      <c r="M111" s="853"/>
      <c r="N111" s="853"/>
      <c r="O111" s="853"/>
      <c r="P111" s="853"/>
      <c r="Q111" s="853"/>
      <c r="R111" s="853"/>
      <c r="S111" s="853"/>
      <c r="T111" s="853"/>
      <c r="U111" s="853"/>
      <c r="V111" s="853"/>
      <c r="W111" s="853"/>
      <c r="X111" s="853"/>
      <c r="Y111" s="853"/>
      <c r="Z111" s="1010"/>
      <c r="AA111" s="1003" t="s">
        <v>175</v>
      </c>
      <c r="AB111" s="1004"/>
      <c r="AC111" s="1004"/>
      <c r="AD111" s="1004"/>
      <c r="AE111" s="1005"/>
      <c r="AF111" s="1006" t="s">
        <v>413</v>
      </c>
      <c r="AG111" s="1004"/>
      <c r="AH111" s="1004"/>
      <c r="AI111" s="1004"/>
      <c r="AJ111" s="1005"/>
      <c r="AK111" s="1006" t="s">
        <v>299</v>
      </c>
      <c r="AL111" s="1004"/>
      <c r="AM111" s="1004"/>
      <c r="AN111" s="1004"/>
      <c r="AO111" s="1005"/>
      <c r="AP111" s="1007" t="s">
        <v>299</v>
      </c>
      <c r="AQ111" s="1008"/>
      <c r="AR111" s="1008"/>
      <c r="AS111" s="1008"/>
      <c r="AT111" s="1009"/>
      <c r="AU111" s="1017"/>
      <c r="AV111" s="1018"/>
      <c r="AW111" s="1018"/>
      <c r="AX111" s="1018"/>
      <c r="AY111" s="1018"/>
      <c r="AZ111" s="893" t="s">
        <v>439</v>
      </c>
      <c r="BA111" s="828"/>
      <c r="BB111" s="828"/>
      <c r="BC111" s="828"/>
      <c r="BD111" s="828"/>
      <c r="BE111" s="828"/>
      <c r="BF111" s="828"/>
      <c r="BG111" s="828"/>
      <c r="BH111" s="828"/>
      <c r="BI111" s="828"/>
      <c r="BJ111" s="828"/>
      <c r="BK111" s="828"/>
      <c r="BL111" s="828"/>
      <c r="BM111" s="828"/>
      <c r="BN111" s="828"/>
      <c r="BO111" s="828"/>
      <c r="BP111" s="829"/>
      <c r="BQ111" s="894" t="s">
        <v>299</v>
      </c>
      <c r="BR111" s="895"/>
      <c r="BS111" s="895"/>
      <c r="BT111" s="895"/>
      <c r="BU111" s="895"/>
      <c r="BV111" s="895" t="s">
        <v>413</v>
      </c>
      <c r="BW111" s="895"/>
      <c r="BX111" s="895"/>
      <c r="BY111" s="895"/>
      <c r="BZ111" s="895"/>
      <c r="CA111" s="895" t="s">
        <v>299</v>
      </c>
      <c r="CB111" s="895"/>
      <c r="CC111" s="895"/>
      <c r="CD111" s="895"/>
      <c r="CE111" s="895"/>
      <c r="CF111" s="956" t="s">
        <v>299</v>
      </c>
      <c r="CG111" s="957"/>
      <c r="CH111" s="957"/>
      <c r="CI111" s="957"/>
      <c r="CJ111" s="957"/>
      <c r="CK111" s="1012"/>
      <c r="CL111" s="899"/>
      <c r="CM111" s="902" t="s">
        <v>440</v>
      </c>
      <c r="CN111" s="903"/>
      <c r="CO111" s="903"/>
      <c r="CP111" s="903"/>
      <c r="CQ111" s="903"/>
      <c r="CR111" s="903"/>
      <c r="CS111" s="903"/>
      <c r="CT111" s="903"/>
      <c r="CU111" s="903"/>
      <c r="CV111" s="903"/>
      <c r="CW111" s="903"/>
      <c r="CX111" s="903"/>
      <c r="CY111" s="903"/>
      <c r="CZ111" s="903"/>
      <c r="DA111" s="903"/>
      <c r="DB111" s="903"/>
      <c r="DC111" s="903"/>
      <c r="DD111" s="903"/>
      <c r="DE111" s="903"/>
      <c r="DF111" s="904"/>
      <c r="DG111" s="894" t="s">
        <v>413</v>
      </c>
      <c r="DH111" s="895"/>
      <c r="DI111" s="895"/>
      <c r="DJ111" s="895"/>
      <c r="DK111" s="895"/>
      <c r="DL111" s="895" t="s">
        <v>299</v>
      </c>
      <c r="DM111" s="895"/>
      <c r="DN111" s="895"/>
      <c r="DO111" s="895"/>
      <c r="DP111" s="895"/>
      <c r="DQ111" s="895" t="s">
        <v>175</v>
      </c>
      <c r="DR111" s="895"/>
      <c r="DS111" s="895"/>
      <c r="DT111" s="895"/>
      <c r="DU111" s="895"/>
      <c r="DV111" s="872" t="s">
        <v>299</v>
      </c>
      <c r="DW111" s="872"/>
      <c r="DX111" s="872"/>
      <c r="DY111" s="872"/>
      <c r="DZ111" s="873"/>
    </row>
    <row r="112" spans="1:131" s="246" customFormat="1" ht="26.25" customHeight="1">
      <c r="A112" s="997" t="s">
        <v>441</v>
      </c>
      <c r="B112" s="998"/>
      <c r="C112" s="828" t="s">
        <v>442</v>
      </c>
      <c r="D112" s="828"/>
      <c r="E112" s="828"/>
      <c r="F112" s="828"/>
      <c r="G112" s="828"/>
      <c r="H112" s="828"/>
      <c r="I112" s="828"/>
      <c r="J112" s="828"/>
      <c r="K112" s="828"/>
      <c r="L112" s="828"/>
      <c r="M112" s="828"/>
      <c r="N112" s="828"/>
      <c r="O112" s="828"/>
      <c r="P112" s="828"/>
      <c r="Q112" s="828"/>
      <c r="R112" s="828"/>
      <c r="S112" s="828"/>
      <c r="T112" s="828"/>
      <c r="U112" s="828"/>
      <c r="V112" s="828"/>
      <c r="W112" s="828"/>
      <c r="X112" s="828"/>
      <c r="Y112" s="828"/>
      <c r="Z112" s="829"/>
      <c r="AA112" s="857" t="s">
        <v>299</v>
      </c>
      <c r="AB112" s="858"/>
      <c r="AC112" s="858"/>
      <c r="AD112" s="858"/>
      <c r="AE112" s="859"/>
      <c r="AF112" s="860" t="s">
        <v>299</v>
      </c>
      <c r="AG112" s="858"/>
      <c r="AH112" s="858"/>
      <c r="AI112" s="858"/>
      <c r="AJ112" s="859"/>
      <c r="AK112" s="860" t="s">
        <v>443</v>
      </c>
      <c r="AL112" s="858"/>
      <c r="AM112" s="858"/>
      <c r="AN112" s="858"/>
      <c r="AO112" s="859"/>
      <c r="AP112" s="905" t="s">
        <v>175</v>
      </c>
      <c r="AQ112" s="906"/>
      <c r="AR112" s="906"/>
      <c r="AS112" s="906"/>
      <c r="AT112" s="907"/>
      <c r="AU112" s="1017"/>
      <c r="AV112" s="1018"/>
      <c r="AW112" s="1018"/>
      <c r="AX112" s="1018"/>
      <c r="AY112" s="1018"/>
      <c r="AZ112" s="893" t="s">
        <v>444</v>
      </c>
      <c r="BA112" s="828"/>
      <c r="BB112" s="828"/>
      <c r="BC112" s="828"/>
      <c r="BD112" s="828"/>
      <c r="BE112" s="828"/>
      <c r="BF112" s="828"/>
      <c r="BG112" s="828"/>
      <c r="BH112" s="828"/>
      <c r="BI112" s="828"/>
      <c r="BJ112" s="828"/>
      <c r="BK112" s="828"/>
      <c r="BL112" s="828"/>
      <c r="BM112" s="828"/>
      <c r="BN112" s="828"/>
      <c r="BO112" s="828"/>
      <c r="BP112" s="829"/>
      <c r="BQ112" s="894">
        <v>2473260</v>
      </c>
      <c r="BR112" s="895"/>
      <c r="BS112" s="895"/>
      <c r="BT112" s="895"/>
      <c r="BU112" s="895"/>
      <c r="BV112" s="895">
        <v>2582613</v>
      </c>
      <c r="BW112" s="895"/>
      <c r="BX112" s="895"/>
      <c r="BY112" s="895"/>
      <c r="BZ112" s="895"/>
      <c r="CA112" s="895">
        <v>2571989</v>
      </c>
      <c r="CB112" s="895"/>
      <c r="CC112" s="895"/>
      <c r="CD112" s="895"/>
      <c r="CE112" s="895"/>
      <c r="CF112" s="956">
        <v>155.1</v>
      </c>
      <c r="CG112" s="957"/>
      <c r="CH112" s="957"/>
      <c r="CI112" s="957"/>
      <c r="CJ112" s="957"/>
      <c r="CK112" s="1012"/>
      <c r="CL112" s="899"/>
      <c r="CM112" s="902" t="s">
        <v>445</v>
      </c>
      <c r="CN112" s="903"/>
      <c r="CO112" s="903"/>
      <c r="CP112" s="903"/>
      <c r="CQ112" s="903"/>
      <c r="CR112" s="903"/>
      <c r="CS112" s="903"/>
      <c r="CT112" s="903"/>
      <c r="CU112" s="903"/>
      <c r="CV112" s="903"/>
      <c r="CW112" s="903"/>
      <c r="CX112" s="903"/>
      <c r="CY112" s="903"/>
      <c r="CZ112" s="903"/>
      <c r="DA112" s="903"/>
      <c r="DB112" s="903"/>
      <c r="DC112" s="903"/>
      <c r="DD112" s="903"/>
      <c r="DE112" s="903"/>
      <c r="DF112" s="904"/>
      <c r="DG112" s="894" t="s">
        <v>299</v>
      </c>
      <c r="DH112" s="895"/>
      <c r="DI112" s="895"/>
      <c r="DJ112" s="895"/>
      <c r="DK112" s="895"/>
      <c r="DL112" s="895" t="s">
        <v>413</v>
      </c>
      <c r="DM112" s="895"/>
      <c r="DN112" s="895"/>
      <c r="DO112" s="895"/>
      <c r="DP112" s="895"/>
      <c r="DQ112" s="895" t="s">
        <v>443</v>
      </c>
      <c r="DR112" s="895"/>
      <c r="DS112" s="895"/>
      <c r="DT112" s="895"/>
      <c r="DU112" s="895"/>
      <c r="DV112" s="872" t="s">
        <v>299</v>
      </c>
      <c r="DW112" s="872"/>
      <c r="DX112" s="872"/>
      <c r="DY112" s="872"/>
      <c r="DZ112" s="873"/>
    </row>
    <row r="113" spans="1:130" s="246" customFormat="1" ht="26.25" customHeight="1">
      <c r="A113" s="999"/>
      <c r="B113" s="1000"/>
      <c r="C113" s="828" t="s">
        <v>446</v>
      </c>
      <c r="D113" s="828"/>
      <c r="E113" s="828"/>
      <c r="F113" s="828"/>
      <c r="G113" s="828"/>
      <c r="H113" s="828"/>
      <c r="I113" s="828"/>
      <c r="J113" s="828"/>
      <c r="K113" s="828"/>
      <c r="L113" s="828"/>
      <c r="M113" s="828"/>
      <c r="N113" s="828"/>
      <c r="O113" s="828"/>
      <c r="P113" s="828"/>
      <c r="Q113" s="828"/>
      <c r="R113" s="828"/>
      <c r="S113" s="828"/>
      <c r="T113" s="828"/>
      <c r="U113" s="828"/>
      <c r="V113" s="828"/>
      <c r="W113" s="828"/>
      <c r="X113" s="828"/>
      <c r="Y113" s="828"/>
      <c r="Z113" s="829"/>
      <c r="AA113" s="1003">
        <v>142804</v>
      </c>
      <c r="AB113" s="1004"/>
      <c r="AC113" s="1004"/>
      <c r="AD113" s="1004"/>
      <c r="AE113" s="1005"/>
      <c r="AF113" s="1006">
        <v>163586</v>
      </c>
      <c r="AG113" s="1004"/>
      <c r="AH113" s="1004"/>
      <c r="AI113" s="1004"/>
      <c r="AJ113" s="1005"/>
      <c r="AK113" s="1006">
        <v>174267</v>
      </c>
      <c r="AL113" s="1004"/>
      <c r="AM113" s="1004"/>
      <c r="AN113" s="1004"/>
      <c r="AO113" s="1005"/>
      <c r="AP113" s="1007">
        <v>10.5</v>
      </c>
      <c r="AQ113" s="1008"/>
      <c r="AR113" s="1008"/>
      <c r="AS113" s="1008"/>
      <c r="AT113" s="1009"/>
      <c r="AU113" s="1017"/>
      <c r="AV113" s="1018"/>
      <c r="AW113" s="1018"/>
      <c r="AX113" s="1018"/>
      <c r="AY113" s="1018"/>
      <c r="AZ113" s="893" t="s">
        <v>447</v>
      </c>
      <c r="BA113" s="828"/>
      <c r="BB113" s="828"/>
      <c r="BC113" s="828"/>
      <c r="BD113" s="828"/>
      <c r="BE113" s="828"/>
      <c r="BF113" s="828"/>
      <c r="BG113" s="828"/>
      <c r="BH113" s="828"/>
      <c r="BI113" s="828"/>
      <c r="BJ113" s="828"/>
      <c r="BK113" s="828"/>
      <c r="BL113" s="828"/>
      <c r="BM113" s="828"/>
      <c r="BN113" s="828"/>
      <c r="BO113" s="828"/>
      <c r="BP113" s="829"/>
      <c r="BQ113" s="894">
        <v>265082</v>
      </c>
      <c r="BR113" s="895"/>
      <c r="BS113" s="895"/>
      <c r="BT113" s="895"/>
      <c r="BU113" s="895"/>
      <c r="BV113" s="895">
        <v>212611</v>
      </c>
      <c r="BW113" s="895"/>
      <c r="BX113" s="895"/>
      <c r="BY113" s="895"/>
      <c r="BZ113" s="895"/>
      <c r="CA113" s="895">
        <v>179199</v>
      </c>
      <c r="CB113" s="895"/>
      <c r="CC113" s="895"/>
      <c r="CD113" s="895"/>
      <c r="CE113" s="895"/>
      <c r="CF113" s="956">
        <v>10.8</v>
      </c>
      <c r="CG113" s="957"/>
      <c r="CH113" s="957"/>
      <c r="CI113" s="957"/>
      <c r="CJ113" s="957"/>
      <c r="CK113" s="1012"/>
      <c r="CL113" s="899"/>
      <c r="CM113" s="902" t="s">
        <v>448</v>
      </c>
      <c r="CN113" s="903"/>
      <c r="CO113" s="903"/>
      <c r="CP113" s="903"/>
      <c r="CQ113" s="903"/>
      <c r="CR113" s="903"/>
      <c r="CS113" s="903"/>
      <c r="CT113" s="903"/>
      <c r="CU113" s="903"/>
      <c r="CV113" s="903"/>
      <c r="CW113" s="903"/>
      <c r="CX113" s="903"/>
      <c r="CY113" s="903"/>
      <c r="CZ113" s="903"/>
      <c r="DA113" s="903"/>
      <c r="DB113" s="903"/>
      <c r="DC113" s="903"/>
      <c r="DD113" s="903"/>
      <c r="DE113" s="903"/>
      <c r="DF113" s="904"/>
      <c r="DG113" s="857" t="s">
        <v>175</v>
      </c>
      <c r="DH113" s="858"/>
      <c r="DI113" s="858"/>
      <c r="DJ113" s="858"/>
      <c r="DK113" s="859"/>
      <c r="DL113" s="860" t="s">
        <v>175</v>
      </c>
      <c r="DM113" s="858"/>
      <c r="DN113" s="858"/>
      <c r="DO113" s="858"/>
      <c r="DP113" s="859"/>
      <c r="DQ113" s="860" t="s">
        <v>449</v>
      </c>
      <c r="DR113" s="858"/>
      <c r="DS113" s="858"/>
      <c r="DT113" s="858"/>
      <c r="DU113" s="859"/>
      <c r="DV113" s="905" t="s">
        <v>175</v>
      </c>
      <c r="DW113" s="906"/>
      <c r="DX113" s="906"/>
      <c r="DY113" s="906"/>
      <c r="DZ113" s="907"/>
    </row>
    <row r="114" spans="1:130" s="246" customFormat="1" ht="26.25" customHeight="1">
      <c r="A114" s="999"/>
      <c r="B114" s="1000"/>
      <c r="C114" s="828" t="s">
        <v>450</v>
      </c>
      <c r="D114" s="828"/>
      <c r="E114" s="828"/>
      <c r="F114" s="828"/>
      <c r="G114" s="828"/>
      <c r="H114" s="828"/>
      <c r="I114" s="828"/>
      <c r="J114" s="828"/>
      <c r="K114" s="828"/>
      <c r="L114" s="828"/>
      <c r="M114" s="828"/>
      <c r="N114" s="828"/>
      <c r="O114" s="828"/>
      <c r="P114" s="828"/>
      <c r="Q114" s="828"/>
      <c r="R114" s="828"/>
      <c r="S114" s="828"/>
      <c r="T114" s="828"/>
      <c r="U114" s="828"/>
      <c r="V114" s="828"/>
      <c r="W114" s="828"/>
      <c r="X114" s="828"/>
      <c r="Y114" s="828"/>
      <c r="Z114" s="829"/>
      <c r="AA114" s="857">
        <v>47238</v>
      </c>
      <c r="AB114" s="858"/>
      <c r="AC114" s="858"/>
      <c r="AD114" s="858"/>
      <c r="AE114" s="859"/>
      <c r="AF114" s="860">
        <v>47146</v>
      </c>
      <c r="AG114" s="858"/>
      <c r="AH114" s="858"/>
      <c r="AI114" s="858"/>
      <c r="AJ114" s="859"/>
      <c r="AK114" s="860">
        <v>45619</v>
      </c>
      <c r="AL114" s="858"/>
      <c r="AM114" s="858"/>
      <c r="AN114" s="858"/>
      <c r="AO114" s="859"/>
      <c r="AP114" s="905">
        <v>2.8</v>
      </c>
      <c r="AQ114" s="906"/>
      <c r="AR114" s="906"/>
      <c r="AS114" s="906"/>
      <c r="AT114" s="907"/>
      <c r="AU114" s="1017"/>
      <c r="AV114" s="1018"/>
      <c r="AW114" s="1018"/>
      <c r="AX114" s="1018"/>
      <c r="AY114" s="1018"/>
      <c r="AZ114" s="893" t="s">
        <v>451</v>
      </c>
      <c r="BA114" s="828"/>
      <c r="BB114" s="828"/>
      <c r="BC114" s="828"/>
      <c r="BD114" s="828"/>
      <c r="BE114" s="828"/>
      <c r="BF114" s="828"/>
      <c r="BG114" s="828"/>
      <c r="BH114" s="828"/>
      <c r="BI114" s="828"/>
      <c r="BJ114" s="828"/>
      <c r="BK114" s="828"/>
      <c r="BL114" s="828"/>
      <c r="BM114" s="828"/>
      <c r="BN114" s="828"/>
      <c r="BO114" s="828"/>
      <c r="BP114" s="829"/>
      <c r="BQ114" s="894">
        <v>583528</v>
      </c>
      <c r="BR114" s="895"/>
      <c r="BS114" s="895"/>
      <c r="BT114" s="895"/>
      <c r="BU114" s="895"/>
      <c r="BV114" s="895">
        <v>580662</v>
      </c>
      <c r="BW114" s="895"/>
      <c r="BX114" s="895"/>
      <c r="BY114" s="895"/>
      <c r="BZ114" s="895"/>
      <c r="CA114" s="895">
        <v>489057</v>
      </c>
      <c r="CB114" s="895"/>
      <c r="CC114" s="895"/>
      <c r="CD114" s="895"/>
      <c r="CE114" s="895"/>
      <c r="CF114" s="956">
        <v>29.5</v>
      </c>
      <c r="CG114" s="957"/>
      <c r="CH114" s="957"/>
      <c r="CI114" s="957"/>
      <c r="CJ114" s="957"/>
      <c r="CK114" s="1012"/>
      <c r="CL114" s="899"/>
      <c r="CM114" s="902" t="s">
        <v>452</v>
      </c>
      <c r="CN114" s="903"/>
      <c r="CO114" s="903"/>
      <c r="CP114" s="903"/>
      <c r="CQ114" s="903"/>
      <c r="CR114" s="903"/>
      <c r="CS114" s="903"/>
      <c r="CT114" s="903"/>
      <c r="CU114" s="903"/>
      <c r="CV114" s="903"/>
      <c r="CW114" s="903"/>
      <c r="CX114" s="903"/>
      <c r="CY114" s="903"/>
      <c r="CZ114" s="903"/>
      <c r="DA114" s="903"/>
      <c r="DB114" s="903"/>
      <c r="DC114" s="903"/>
      <c r="DD114" s="903"/>
      <c r="DE114" s="903"/>
      <c r="DF114" s="904"/>
      <c r="DG114" s="857" t="s">
        <v>299</v>
      </c>
      <c r="DH114" s="858"/>
      <c r="DI114" s="858"/>
      <c r="DJ114" s="858"/>
      <c r="DK114" s="859"/>
      <c r="DL114" s="860" t="s">
        <v>175</v>
      </c>
      <c r="DM114" s="858"/>
      <c r="DN114" s="858"/>
      <c r="DO114" s="858"/>
      <c r="DP114" s="859"/>
      <c r="DQ114" s="860" t="s">
        <v>413</v>
      </c>
      <c r="DR114" s="858"/>
      <c r="DS114" s="858"/>
      <c r="DT114" s="858"/>
      <c r="DU114" s="859"/>
      <c r="DV114" s="905" t="s">
        <v>413</v>
      </c>
      <c r="DW114" s="906"/>
      <c r="DX114" s="906"/>
      <c r="DY114" s="906"/>
      <c r="DZ114" s="907"/>
    </row>
    <row r="115" spans="1:130" s="246" customFormat="1" ht="26.25" customHeight="1">
      <c r="A115" s="999"/>
      <c r="B115" s="1000"/>
      <c r="C115" s="828" t="s">
        <v>453</v>
      </c>
      <c r="D115" s="828"/>
      <c r="E115" s="828"/>
      <c r="F115" s="828"/>
      <c r="G115" s="828"/>
      <c r="H115" s="828"/>
      <c r="I115" s="828"/>
      <c r="J115" s="828"/>
      <c r="K115" s="828"/>
      <c r="L115" s="828"/>
      <c r="M115" s="828"/>
      <c r="N115" s="828"/>
      <c r="O115" s="828"/>
      <c r="P115" s="828"/>
      <c r="Q115" s="828"/>
      <c r="R115" s="828"/>
      <c r="S115" s="828"/>
      <c r="T115" s="828"/>
      <c r="U115" s="828"/>
      <c r="V115" s="828"/>
      <c r="W115" s="828"/>
      <c r="X115" s="828"/>
      <c r="Y115" s="828"/>
      <c r="Z115" s="829"/>
      <c r="AA115" s="1003" t="s">
        <v>299</v>
      </c>
      <c r="AB115" s="1004"/>
      <c r="AC115" s="1004"/>
      <c r="AD115" s="1004"/>
      <c r="AE115" s="1005"/>
      <c r="AF115" s="1006" t="s">
        <v>449</v>
      </c>
      <c r="AG115" s="1004"/>
      <c r="AH115" s="1004"/>
      <c r="AI115" s="1004"/>
      <c r="AJ115" s="1005"/>
      <c r="AK115" s="1006" t="s">
        <v>299</v>
      </c>
      <c r="AL115" s="1004"/>
      <c r="AM115" s="1004"/>
      <c r="AN115" s="1004"/>
      <c r="AO115" s="1005"/>
      <c r="AP115" s="1007" t="s">
        <v>175</v>
      </c>
      <c r="AQ115" s="1008"/>
      <c r="AR115" s="1008"/>
      <c r="AS115" s="1008"/>
      <c r="AT115" s="1009"/>
      <c r="AU115" s="1017"/>
      <c r="AV115" s="1018"/>
      <c r="AW115" s="1018"/>
      <c r="AX115" s="1018"/>
      <c r="AY115" s="1018"/>
      <c r="AZ115" s="893" t="s">
        <v>454</v>
      </c>
      <c r="BA115" s="828"/>
      <c r="BB115" s="828"/>
      <c r="BC115" s="828"/>
      <c r="BD115" s="828"/>
      <c r="BE115" s="828"/>
      <c r="BF115" s="828"/>
      <c r="BG115" s="828"/>
      <c r="BH115" s="828"/>
      <c r="BI115" s="828"/>
      <c r="BJ115" s="828"/>
      <c r="BK115" s="828"/>
      <c r="BL115" s="828"/>
      <c r="BM115" s="828"/>
      <c r="BN115" s="828"/>
      <c r="BO115" s="828"/>
      <c r="BP115" s="829"/>
      <c r="BQ115" s="894" t="s">
        <v>299</v>
      </c>
      <c r="BR115" s="895"/>
      <c r="BS115" s="895"/>
      <c r="BT115" s="895"/>
      <c r="BU115" s="895"/>
      <c r="BV115" s="895" t="s">
        <v>299</v>
      </c>
      <c r="BW115" s="895"/>
      <c r="BX115" s="895"/>
      <c r="BY115" s="895"/>
      <c r="BZ115" s="895"/>
      <c r="CA115" s="895" t="s">
        <v>175</v>
      </c>
      <c r="CB115" s="895"/>
      <c r="CC115" s="895"/>
      <c r="CD115" s="895"/>
      <c r="CE115" s="895"/>
      <c r="CF115" s="956" t="s">
        <v>175</v>
      </c>
      <c r="CG115" s="957"/>
      <c r="CH115" s="957"/>
      <c r="CI115" s="957"/>
      <c r="CJ115" s="957"/>
      <c r="CK115" s="1012"/>
      <c r="CL115" s="899"/>
      <c r="CM115" s="893" t="s">
        <v>455</v>
      </c>
      <c r="CN115" s="996"/>
      <c r="CO115" s="996"/>
      <c r="CP115" s="996"/>
      <c r="CQ115" s="996"/>
      <c r="CR115" s="996"/>
      <c r="CS115" s="996"/>
      <c r="CT115" s="996"/>
      <c r="CU115" s="996"/>
      <c r="CV115" s="996"/>
      <c r="CW115" s="996"/>
      <c r="CX115" s="996"/>
      <c r="CY115" s="996"/>
      <c r="CZ115" s="996"/>
      <c r="DA115" s="996"/>
      <c r="DB115" s="996"/>
      <c r="DC115" s="996"/>
      <c r="DD115" s="996"/>
      <c r="DE115" s="996"/>
      <c r="DF115" s="829"/>
      <c r="DG115" s="857" t="s">
        <v>299</v>
      </c>
      <c r="DH115" s="858"/>
      <c r="DI115" s="858"/>
      <c r="DJ115" s="858"/>
      <c r="DK115" s="859"/>
      <c r="DL115" s="860" t="s">
        <v>299</v>
      </c>
      <c r="DM115" s="858"/>
      <c r="DN115" s="858"/>
      <c r="DO115" s="858"/>
      <c r="DP115" s="859"/>
      <c r="DQ115" s="860" t="s">
        <v>299</v>
      </c>
      <c r="DR115" s="858"/>
      <c r="DS115" s="858"/>
      <c r="DT115" s="858"/>
      <c r="DU115" s="859"/>
      <c r="DV115" s="905" t="s">
        <v>299</v>
      </c>
      <c r="DW115" s="906"/>
      <c r="DX115" s="906"/>
      <c r="DY115" s="906"/>
      <c r="DZ115" s="907"/>
    </row>
    <row r="116" spans="1:130" s="246" customFormat="1" ht="26.25" customHeight="1">
      <c r="A116" s="1001"/>
      <c r="B116" s="1002"/>
      <c r="C116" s="961" t="s">
        <v>456</v>
      </c>
      <c r="D116" s="961"/>
      <c r="E116" s="961"/>
      <c r="F116" s="961"/>
      <c r="G116" s="961"/>
      <c r="H116" s="961"/>
      <c r="I116" s="961"/>
      <c r="J116" s="961"/>
      <c r="K116" s="961"/>
      <c r="L116" s="961"/>
      <c r="M116" s="961"/>
      <c r="N116" s="961"/>
      <c r="O116" s="961"/>
      <c r="P116" s="961"/>
      <c r="Q116" s="961"/>
      <c r="R116" s="961"/>
      <c r="S116" s="961"/>
      <c r="T116" s="961"/>
      <c r="U116" s="961"/>
      <c r="V116" s="961"/>
      <c r="W116" s="961"/>
      <c r="X116" s="961"/>
      <c r="Y116" s="961"/>
      <c r="Z116" s="962"/>
      <c r="AA116" s="857">
        <v>90</v>
      </c>
      <c r="AB116" s="858"/>
      <c r="AC116" s="858"/>
      <c r="AD116" s="858"/>
      <c r="AE116" s="859"/>
      <c r="AF116" s="860">
        <v>83</v>
      </c>
      <c r="AG116" s="858"/>
      <c r="AH116" s="858"/>
      <c r="AI116" s="858"/>
      <c r="AJ116" s="859"/>
      <c r="AK116" s="860">
        <v>93</v>
      </c>
      <c r="AL116" s="858"/>
      <c r="AM116" s="858"/>
      <c r="AN116" s="858"/>
      <c r="AO116" s="859"/>
      <c r="AP116" s="905">
        <v>0</v>
      </c>
      <c r="AQ116" s="906"/>
      <c r="AR116" s="906"/>
      <c r="AS116" s="906"/>
      <c r="AT116" s="907"/>
      <c r="AU116" s="1017"/>
      <c r="AV116" s="1018"/>
      <c r="AW116" s="1018"/>
      <c r="AX116" s="1018"/>
      <c r="AY116" s="1018"/>
      <c r="AZ116" s="944" t="s">
        <v>457</v>
      </c>
      <c r="BA116" s="945"/>
      <c r="BB116" s="945"/>
      <c r="BC116" s="945"/>
      <c r="BD116" s="945"/>
      <c r="BE116" s="945"/>
      <c r="BF116" s="945"/>
      <c r="BG116" s="945"/>
      <c r="BH116" s="945"/>
      <c r="BI116" s="945"/>
      <c r="BJ116" s="945"/>
      <c r="BK116" s="945"/>
      <c r="BL116" s="945"/>
      <c r="BM116" s="945"/>
      <c r="BN116" s="945"/>
      <c r="BO116" s="945"/>
      <c r="BP116" s="946"/>
      <c r="BQ116" s="894" t="s">
        <v>175</v>
      </c>
      <c r="BR116" s="895"/>
      <c r="BS116" s="895"/>
      <c r="BT116" s="895"/>
      <c r="BU116" s="895"/>
      <c r="BV116" s="895" t="s">
        <v>413</v>
      </c>
      <c r="BW116" s="895"/>
      <c r="BX116" s="895"/>
      <c r="BY116" s="895"/>
      <c r="BZ116" s="895"/>
      <c r="CA116" s="895" t="s">
        <v>175</v>
      </c>
      <c r="CB116" s="895"/>
      <c r="CC116" s="895"/>
      <c r="CD116" s="895"/>
      <c r="CE116" s="895"/>
      <c r="CF116" s="956" t="s">
        <v>175</v>
      </c>
      <c r="CG116" s="957"/>
      <c r="CH116" s="957"/>
      <c r="CI116" s="957"/>
      <c r="CJ116" s="957"/>
      <c r="CK116" s="1012"/>
      <c r="CL116" s="899"/>
      <c r="CM116" s="902" t="s">
        <v>458</v>
      </c>
      <c r="CN116" s="903"/>
      <c r="CO116" s="903"/>
      <c r="CP116" s="903"/>
      <c r="CQ116" s="903"/>
      <c r="CR116" s="903"/>
      <c r="CS116" s="903"/>
      <c r="CT116" s="903"/>
      <c r="CU116" s="903"/>
      <c r="CV116" s="903"/>
      <c r="CW116" s="903"/>
      <c r="CX116" s="903"/>
      <c r="CY116" s="903"/>
      <c r="CZ116" s="903"/>
      <c r="DA116" s="903"/>
      <c r="DB116" s="903"/>
      <c r="DC116" s="903"/>
      <c r="DD116" s="903"/>
      <c r="DE116" s="903"/>
      <c r="DF116" s="904"/>
      <c r="DG116" s="857" t="s">
        <v>175</v>
      </c>
      <c r="DH116" s="858"/>
      <c r="DI116" s="858"/>
      <c r="DJ116" s="858"/>
      <c r="DK116" s="859"/>
      <c r="DL116" s="860" t="s">
        <v>413</v>
      </c>
      <c r="DM116" s="858"/>
      <c r="DN116" s="858"/>
      <c r="DO116" s="858"/>
      <c r="DP116" s="859"/>
      <c r="DQ116" s="860" t="s">
        <v>299</v>
      </c>
      <c r="DR116" s="858"/>
      <c r="DS116" s="858"/>
      <c r="DT116" s="858"/>
      <c r="DU116" s="859"/>
      <c r="DV116" s="905" t="s">
        <v>299</v>
      </c>
      <c r="DW116" s="906"/>
      <c r="DX116" s="906"/>
      <c r="DY116" s="906"/>
      <c r="DZ116" s="907"/>
    </row>
    <row r="117" spans="1:130" s="246" customFormat="1" ht="26.25" customHeight="1">
      <c r="A117" s="982" t="s">
        <v>188</v>
      </c>
      <c r="B117" s="983"/>
      <c r="C117" s="983"/>
      <c r="D117" s="983"/>
      <c r="E117" s="983"/>
      <c r="F117" s="983"/>
      <c r="G117" s="983"/>
      <c r="H117" s="983"/>
      <c r="I117" s="983"/>
      <c r="J117" s="983"/>
      <c r="K117" s="983"/>
      <c r="L117" s="983"/>
      <c r="M117" s="983"/>
      <c r="N117" s="983"/>
      <c r="O117" s="983"/>
      <c r="P117" s="983"/>
      <c r="Q117" s="983"/>
      <c r="R117" s="983"/>
      <c r="S117" s="983"/>
      <c r="T117" s="983"/>
      <c r="U117" s="983"/>
      <c r="V117" s="983"/>
      <c r="W117" s="983"/>
      <c r="X117" s="983"/>
      <c r="Y117" s="958" t="s">
        <v>459</v>
      </c>
      <c r="Z117" s="984"/>
      <c r="AA117" s="989">
        <v>520829</v>
      </c>
      <c r="AB117" s="990"/>
      <c r="AC117" s="990"/>
      <c r="AD117" s="990"/>
      <c r="AE117" s="991"/>
      <c r="AF117" s="992">
        <v>521174</v>
      </c>
      <c r="AG117" s="990"/>
      <c r="AH117" s="990"/>
      <c r="AI117" s="990"/>
      <c r="AJ117" s="991"/>
      <c r="AK117" s="992">
        <v>562973</v>
      </c>
      <c r="AL117" s="990"/>
      <c r="AM117" s="990"/>
      <c r="AN117" s="990"/>
      <c r="AO117" s="991"/>
      <c r="AP117" s="993"/>
      <c r="AQ117" s="994"/>
      <c r="AR117" s="994"/>
      <c r="AS117" s="994"/>
      <c r="AT117" s="995"/>
      <c r="AU117" s="1017"/>
      <c r="AV117" s="1018"/>
      <c r="AW117" s="1018"/>
      <c r="AX117" s="1018"/>
      <c r="AY117" s="1018"/>
      <c r="AZ117" s="944" t="s">
        <v>460</v>
      </c>
      <c r="BA117" s="945"/>
      <c r="BB117" s="945"/>
      <c r="BC117" s="945"/>
      <c r="BD117" s="945"/>
      <c r="BE117" s="945"/>
      <c r="BF117" s="945"/>
      <c r="BG117" s="945"/>
      <c r="BH117" s="945"/>
      <c r="BI117" s="945"/>
      <c r="BJ117" s="945"/>
      <c r="BK117" s="945"/>
      <c r="BL117" s="945"/>
      <c r="BM117" s="945"/>
      <c r="BN117" s="945"/>
      <c r="BO117" s="945"/>
      <c r="BP117" s="946"/>
      <c r="BQ117" s="894" t="s">
        <v>175</v>
      </c>
      <c r="BR117" s="895"/>
      <c r="BS117" s="895"/>
      <c r="BT117" s="895"/>
      <c r="BU117" s="895"/>
      <c r="BV117" s="895" t="s">
        <v>175</v>
      </c>
      <c r="BW117" s="895"/>
      <c r="BX117" s="895"/>
      <c r="BY117" s="895"/>
      <c r="BZ117" s="895"/>
      <c r="CA117" s="895" t="s">
        <v>413</v>
      </c>
      <c r="CB117" s="895"/>
      <c r="CC117" s="895"/>
      <c r="CD117" s="895"/>
      <c r="CE117" s="895"/>
      <c r="CF117" s="956" t="s">
        <v>413</v>
      </c>
      <c r="CG117" s="957"/>
      <c r="CH117" s="957"/>
      <c r="CI117" s="957"/>
      <c r="CJ117" s="957"/>
      <c r="CK117" s="1012"/>
      <c r="CL117" s="899"/>
      <c r="CM117" s="902" t="s">
        <v>461</v>
      </c>
      <c r="CN117" s="903"/>
      <c r="CO117" s="903"/>
      <c r="CP117" s="903"/>
      <c r="CQ117" s="903"/>
      <c r="CR117" s="903"/>
      <c r="CS117" s="903"/>
      <c r="CT117" s="903"/>
      <c r="CU117" s="903"/>
      <c r="CV117" s="903"/>
      <c r="CW117" s="903"/>
      <c r="CX117" s="903"/>
      <c r="CY117" s="903"/>
      <c r="CZ117" s="903"/>
      <c r="DA117" s="903"/>
      <c r="DB117" s="903"/>
      <c r="DC117" s="903"/>
      <c r="DD117" s="903"/>
      <c r="DE117" s="903"/>
      <c r="DF117" s="904"/>
      <c r="DG117" s="857" t="s">
        <v>413</v>
      </c>
      <c r="DH117" s="858"/>
      <c r="DI117" s="858"/>
      <c r="DJ117" s="858"/>
      <c r="DK117" s="859"/>
      <c r="DL117" s="860" t="s">
        <v>413</v>
      </c>
      <c r="DM117" s="858"/>
      <c r="DN117" s="858"/>
      <c r="DO117" s="858"/>
      <c r="DP117" s="859"/>
      <c r="DQ117" s="860" t="s">
        <v>175</v>
      </c>
      <c r="DR117" s="858"/>
      <c r="DS117" s="858"/>
      <c r="DT117" s="858"/>
      <c r="DU117" s="859"/>
      <c r="DV117" s="905" t="s">
        <v>413</v>
      </c>
      <c r="DW117" s="906"/>
      <c r="DX117" s="906"/>
      <c r="DY117" s="906"/>
      <c r="DZ117" s="907"/>
    </row>
    <row r="118" spans="1:130" s="246" customFormat="1" ht="26.25" customHeight="1">
      <c r="A118" s="982" t="s">
        <v>433</v>
      </c>
      <c r="B118" s="983"/>
      <c r="C118" s="983"/>
      <c r="D118" s="983"/>
      <c r="E118" s="983"/>
      <c r="F118" s="983"/>
      <c r="G118" s="983"/>
      <c r="H118" s="983"/>
      <c r="I118" s="983"/>
      <c r="J118" s="983"/>
      <c r="K118" s="983"/>
      <c r="L118" s="983"/>
      <c r="M118" s="983"/>
      <c r="N118" s="983"/>
      <c r="O118" s="983"/>
      <c r="P118" s="983"/>
      <c r="Q118" s="983"/>
      <c r="R118" s="983"/>
      <c r="S118" s="983"/>
      <c r="T118" s="983"/>
      <c r="U118" s="983"/>
      <c r="V118" s="983"/>
      <c r="W118" s="983"/>
      <c r="X118" s="983"/>
      <c r="Y118" s="983"/>
      <c r="Z118" s="984"/>
      <c r="AA118" s="985" t="s">
        <v>431</v>
      </c>
      <c r="AB118" s="983"/>
      <c r="AC118" s="983"/>
      <c r="AD118" s="983"/>
      <c r="AE118" s="984"/>
      <c r="AF118" s="985" t="s">
        <v>308</v>
      </c>
      <c r="AG118" s="983"/>
      <c r="AH118" s="983"/>
      <c r="AI118" s="983"/>
      <c r="AJ118" s="984"/>
      <c r="AK118" s="985" t="s">
        <v>307</v>
      </c>
      <c r="AL118" s="983"/>
      <c r="AM118" s="983"/>
      <c r="AN118" s="983"/>
      <c r="AO118" s="984"/>
      <c r="AP118" s="986" t="s">
        <v>432</v>
      </c>
      <c r="AQ118" s="987"/>
      <c r="AR118" s="987"/>
      <c r="AS118" s="987"/>
      <c r="AT118" s="988"/>
      <c r="AU118" s="1017"/>
      <c r="AV118" s="1018"/>
      <c r="AW118" s="1018"/>
      <c r="AX118" s="1018"/>
      <c r="AY118" s="1018"/>
      <c r="AZ118" s="960" t="s">
        <v>462</v>
      </c>
      <c r="BA118" s="961"/>
      <c r="BB118" s="961"/>
      <c r="BC118" s="961"/>
      <c r="BD118" s="961"/>
      <c r="BE118" s="961"/>
      <c r="BF118" s="961"/>
      <c r="BG118" s="961"/>
      <c r="BH118" s="961"/>
      <c r="BI118" s="961"/>
      <c r="BJ118" s="961"/>
      <c r="BK118" s="961"/>
      <c r="BL118" s="961"/>
      <c r="BM118" s="961"/>
      <c r="BN118" s="961"/>
      <c r="BO118" s="961"/>
      <c r="BP118" s="962"/>
      <c r="BQ118" s="963" t="s">
        <v>175</v>
      </c>
      <c r="BR118" s="926"/>
      <c r="BS118" s="926"/>
      <c r="BT118" s="926"/>
      <c r="BU118" s="926"/>
      <c r="BV118" s="926" t="s">
        <v>299</v>
      </c>
      <c r="BW118" s="926"/>
      <c r="BX118" s="926"/>
      <c r="BY118" s="926"/>
      <c r="BZ118" s="926"/>
      <c r="CA118" s="926" t="s">
        <v>175</v>
      </c>
      <c r="CB118" s="926"/>
      <c r="CC118" s="926"/>
      <c r="CD118" s="926"/>
      <c r="CE118" s="926"/>
      <c r="CF118" s="956" t="s">
        <v>413</v>
      </c>
      <c r="CG118" s="957"/>
      <c r="CH118" s="957"/>
      <c r="CI118" s="957"/>
      <c r="CJ118" s="957"/>
      <c r="CK118" s="1012"/>
      <c r="CL118" s="899"/>
      <c r="CM118" s="902" t="s">
        <v>463</v>
      </c>
      <c r="CN118" s="903"/>
      <c r="CO118" s="903"/>
      <c r="CP118" s="903"/>
      <c r="CQ118" s="903"/>
      <c r="CR118" s="903"/>
      <c r="CS118" s="903"/>
      <c r="CT118" s="903"/>
      <c r="CU118" s="903"/>
      <c r="CV118" s="903"/>
      <c r="CW118" s="903"/>
      <c r="CX118" s="903"/>
      <c r="CY118" s="903"/>
      <c r="CZ118" s="903"/>
      <c r="DA118" s="903"/>
      <c r="DB118" s="903"/>
      <c r="DC118" s="903"/>
      <c r="DD118" s="903"/>
      <c r="DE118" s="903"/>
      <c r="DF118" s="904"/>
      <c r="DG118" s="857" t="s">
        <v>299</v>
      </c>
      <c r="DH118" s="858"/>
      <c r="DI118" s="858"/>
      <c r="DJ118" s="858"/>
      <c r="DK118" s="859"/>
      <c r="DL118" s="860" t="s">
        <v>175</v>
      </c>
      <c r="DM118" s="858"/>
      <c r="DN118" s="858"/>
      <c r="DO118" s="858"/>
      <c r="DP118" s="859"/>
      <c r="DQ118" s="860" t="s">
        <v>413</v>
      </c>
      <c r="DR118" s="858"/>
      <c r="DS118" s="858"/>
      <c r="DT118" s="858"/>
      <c r="DU118" s="859"/>
      <c r="DV118" s="905" t="s">
        <v>413</v>
      </c>
      <c r="DW118" s="906"/>
      <c r="DX118" s="906"/>
      <c r="DY118" s="906"/>
      <c r="DZ118" s="907"/>
    </row>
    <row r="119" spans="1:130" s="246" customFormat="1" ht="26.25" customHeight="1">
      <c r="A119" s="896" t="s">
        <v>436</v>
      </c>
      <c r="B119" s="897"/>
      <c r="C119" s="972" t="s">
        <v>437</v>
      </c>
      <c r="D119" s="973"/>
      <c r="E119" s="973"/>
      <c r="F119" s="973"/>
      <c r="G119" s="973"/>
      <c r="H119" s="973"/>
      <c r="I119" s="973"/>
      <c r="J119" s="973"/>
      <c r="K119" s="973"/>
      <c r="L119" s="973"/>
      <c r="M119" s="973"/>
      <c r="N119" s="973"/>
      <c r="O119" s="973"/>
      <c r="P119" s="973"/>
      <c r="Q119" s="973"/>
      <c r="R119" s="973"/>
      <c r="S119" s="973"/>
      <c r="T119" s="973"/>
      <c r="U119" s="973"/>
      <c r="V119" s="973"/>
      <c r="W119" s="973"/>
      <c r="X119" s="973"/>
      <c r="Y119" s="973"/>
      <c r="Z119" s="974"/>
      <c r="AA119" s="975" t="s">
        <v>175</v>
      </c>
      <c r="AB119" s="976"/>
      <c r="AC119" s="976"/>
      <c r="AD119" s="976"/>
      <c r="AE119" s="977"/>
      <c r="AF119" s="978" t="s">
        <v>449</v>
      </c>
      <c r="AG119" s="976"/>
      <c r="AH119" s="976"/>
      <c r="AI119" s="976"/>
      <c r="AJ119" s="977"/>
      <c r="AK119" s="978" t="s">
        <v>299</v>
      </c>
      <c r="AL119" s="976"/>
      <c r="AM119" s="976"/>
      <c r="AN119" s="976"/>
      <c r="AO119" s="977"/>
      <c r="AP119" s="979" t="s">
        <v>175</v>
      </c>
      <c r="AQ119" s="980"/>
      <c r="AR119" s="980"/>
      <c r="AS119" s="980"/>
      <c r="AT119" s="981"/>
      <c r="AU119" s="1019"/>
      <c r="AV119" s="1020"/>
      <c r="AW119" s="1020"/>
      <c r="AX119" s="1020"/>
      <c r="AY119" s="1020"/>
      <c r="AZ119" s="277" t="s">
        <v>188</v>
      </c>
      <c r="BA119" s="277"/>
      <c r="BB119" s="277"/>
      <c r="BC119" s="277"/>
      <c r="BD119" s="277"/>
      <c r="BE119" s="277"/>
      <c r="BF119" s="277"/>
      <c r="BG119" s="277"/>
      <c r="BH119" s="277"/>
      <c r="BI119" s="277"/>
      <c r="BJ119" s="277"/>
      <c r="BK119" s="277"/>
      <c r="BL119" s="277"/>
      <c r="BM119" s="277"/>
      <c r="BN119" s="277"/>
      <c r="BO119" s="958" t="s">
        <v>464</v>
      </c>
      <c r="BP119" s="959"/>
      <c r="BQ119" s="963">
        <v>7002869</v>
      </c>
      <c r="BR119" s="926"/>
      <c r="BS119" s="926"/>
      <c r="BT119" s="926"/>
      <c r="BU119" s="926"/>
      <c r="BV119" s="926">
        <v>6981847</v>
      </c>
      <c r="BW119" s="926"/>
      <c r="BX119" s="926"/>
      <c r="BY119" s="926"/>
      <c r="BZ119" s="926"/>
      <c r="CA119" s="926">
        <v>6841971</v>
      </c>
      <c r="CB119" s="926"/>
      <c r="CC119" s="926"/>
      <c r="CD119" s="926"/>
      <c r="CE119" s="926"/>
      <c r="CF119" s="824"/>
      <c r="CG119" s="825"/>
      <c r="CH119" s="825"/>
      <c r="CI119" s="825"/>
      <c r="CJ119" s="915"/>
      <c r="CK119" s="1013"/>
      <c r="CL119" s="901"/>
      <c r="CM119" s="919" t="s">
        <v>465</v>
      </c>
      <c r="CN119" s="920"/>
      <c r="CO119" s="920"/>
      <c r="CP119" s="920"/>
      <c r="CQ119" s="920"/>
      <c r="CR119" s="920"/>
      <c r="CS119" s="920"/>
      <c r="CT119" s="920"/>
      <c r="CU119" s="920"/>
      <c r="CV119" s="920"/>
      <c r="CW119" s="920"/>
      <c r="CX119" s="920"/>
      <c r="CY119" s="920"/>
      <c r="CZ119" s="920"/>
      <c r="DA119" s="920"/>
      <c r="DB119" s="920"/>
      <c r="DC119" s="920"/>
      <c r="DD119" s="920"/>
      <c r="DE119" s="920"/>
      <c r="DF119" s="921"/>
      <c r="DG119" s="840" t="s">
        <v>413</v>
      </c>
      <c r="DH119" s="841"/>
      <c r="DI119" s="841"/>
      <c r="DJ119" s="841"/>
      <c r="DK119" s="842"/>
      <c r="DL119" s="843" t="s">
        <v>175</v>
      </c>
      <c r="DM119" s="841"/>
      <c r="DN119" s="841"/>
      <c r="DO119" s="841"/>
      <c r="DP119" s="842"/>
      <c r="DQ119" s="843" t="s">
        <v>175</v>
      </c>
      <c r="DR119" s="841"/>
      <c r="DS119" s="841"/>
      <c r="DT119" s="841"/>
      <c r="DU119" s="842"/>
      <c r="DV119" s="929" t="s">
        <v>299</v>
      </c>
      <c r="DW119" s="930"/>
      <c r="DX119" s="930"/>
      <c r="DY119" s="930"/>
      <c r="DZ119" s="931"/>
    </row>
    <row r="120" spans="1:130" s="246" customFormat="1" ht="26.25" customHeight="1">
      <c r="A120" s="898"/>
      <c r="B120" s="899"/>
      <c r="C120" s="902" t="s">
        <v>440</v>
      </c>
      <c r="D120" s="903"/>
      <c r="E120" s="903"/>
      <c r="F120" s="903"/>
      <c r="G120" s="903"/>
      <c r="H120" s="903"/>
      <c r="I120" s="903"/>
      <c r="J120" s="903"/>
      <c r="K120" s="903"/>
      <c r="L120" s="903"/>
      <c r="M120" s="903"/>
      <c r="N120" s="903"/>
      <c r="O120" s="903"/>
      <c r="P120" s="903"/>
      <c r="Q120" s="903"/>
      <c r="R120" s="903"/>
      <c r="S120" s="903"/>
      <c r="T120" s="903"/>
      <c r="U120" s="903"/>
      <c r="V120" s="903"/>
      <c r="W120" s="903"/>
      <c r="X120" s="903"/>
      <c r="Y120" s="903"/>
      <c r="Z120" s="904"/>
      <c r="AA120" s="857" t="s">
        <v>175</v>
      </c>
      <c r="AB120" s="858"/>
      <c r="AC120" s="858"/>
      <c r="AD120" s="858"/>
      <c r="AE120" s="859"/>
      <c r="AF120" s="860" t="s">
        <v>175</v>
      </c>
      <c r="AG120" s="858"/>
      <c r="AH120" s="858"/>
      <c r="AI120" s="858"/>
      <c r="AJ120" s="859"/>
      <c r="AK120" s="860" t="s">
        <v>413</v>
      </c>
      <c r="AL120" s="858"/>
      <c r="AM120" s="858"/>
      <c r="AN120" s="858"/>
      <c r="AO120" s="859"/>
      <c r="AP120" s="905" t="s">
        <v>175</v>
      </c>
      <c r="AQ120" s="906"/>
      <c r="AR120" s="906"/>
      <c r="AS120" s="906"/>
      <c r="AT120" s="907"/>
      <c r="AU120" s="964" t="s">
        <v>466</v>
      </c>
      <c r="AV120" s="965"/>
      <c r="AW120" s="965"/>
      <c r="AX120" s="965"/>
      <c r="AY120" s="966"/>
      <c r="AZ120" s="941" t="s">
        <v>467</v>
      </c>
      <c r="BA120" s="886"/>
      <c r="BB120" s="886"/>
      <c r="BC120" s="886"/>
      <c r="BD120" s="886"/>
      <c r="BE120" s="886"/>
      <c r="BF120" s="886"/>
      <c r="BG120" s="886"/>
      <c r="BH120" s="886"/>
      <c r="BI120" s="886"/>
      <c r="BJ120" s="886"/>
      <c r="BK120" s="886"/>
      <c r="BL120" s="886"/>
      <c r="BM120" s="886"/>
      <c r="BN120" s="886"/>
      <c r="BO120" s="886"/>
      <c r="BP120" s="887"/>
      <c r="BQ120" s="942">
        <v>1828354</v>
      </c>
      <c r="BR120" s="923"/>
      <c r="BS120" s="923"/>
      <c r="BT120" s="923"/>
      <c r="BU120" s="923"/>
      <c r="BV120" s="923">
        <v>1859764</v>
      </c>
      <c r="BW120" s="923"/>
      <c r="BX120" s="923"/>
      <c r="BY120" s="923"/>
      <c r="BZ120" s="923"/>
      <c r="CA120" s="923">
        <v>1873664</v>
      </c>
      <c r="CB120" s="923"/>
      <c r="CC120" s="923"/>
      <c r="CD120" s="923"/>
      <c r="CE120" s="923"/>
      <c r="CF120" s="947">
        <v>113</v>
      </c>
      <c r="CG120" s="948"/>
      <c r="CH120" s="948"/>
      <c r="CI120" s="948"/>
      <c r="CJ120" s="948"/>
      <c r="CK120" s="949" t="s">
        <v>468</v>
      </c>
      <c r="CL120" s="933"/>
      <c r="CM120" s="933"/>
      <c r="CN120" s="933"/>
      <c r="CO120" s="934"/>
      <c r="CP120" s="953" t="s">
        <v>469</v>
      </c>
      <c r="CQ120" s="954"/>
      <c r="CR120" s="954"/>
      <c r="CS120" s="954"/>
      <c r="CT120" s="954"/>
      <c r="CU120" s="954"/>
      <c r="CV120" s="954"/>
      <c r="CW120" s="954"/>
      <c r="CX120" s="954"/>
      <c r="CY120" s="954"/>
      <c r="CZ120" s="954"/>
      <c r="DA120" s="954"/>
      <c r="DB120" s="954"/>
      <c r="DC120" s="954"/>
      <c r="DD120" s="954"/>
      <c r="DE120" s="954"/>
      <c r="DF120" s="955"/>
      <c r="DG120" s="942">
        <v>1707583</v>
      </c>
      <c r="DH120" s="923"/>
      <c r="DI120" s="923"/>
      <c r="DJ120" s="923"/>
      <c r="DK120" s="923"/>
      <c r="DL120" s="923">
        <v>1722291</v>
      </c>
      <c r="DM120" s="923"/>
      <c r="DN120" s="923"/>
      <c r="DO120" s="923"/>
      <c r="DP120" s="923"/>
      <c r="DQ120" s="923">
        <v>1733681</v>
      </c>
      <c r="DR120" s="923"/>
      <c r="DS120" s="923"/>
      <c r="DT120" s="923"/>
      <c r="DU120" s="923"/>
      <c r="DV120" s="924">
        <v>104.6</v>
      </c>
      <c r="DW120" s="924"/>
      <c r="DX120" s="924"/>
      <c r="DY120" s="924"/>
      <c r="DZ120" s="925"/>
    </row>
    <row r="121" spans="1:130" s="246" customFormat="1" ht="26.25" customHeight="1">
      <c r="A121" s="898"/>
      <c r="B121" s="899"/>
      <c r="C121" s="944" t="s">
        <v>470</v>
      </c>
      <c r="D121" s="945"/>
      <c r="E121" s="945"/>
      <c r="F121" s="945"/>
      <c r="G121" s="945"/>
      <c r="H121" s="945"/>
      <c r="I121" s="945"/>
      <c r="J121" s="945"/>
      <c r="K121" s="945"/>
      <c r="L121" s="945"/>
      <c r="M121" s="945"/>
      <c r="N121" s="945"/>
      <c r="O121" s="945"/>
      <c r="P121" s="945"/>
      <c r="Q121" s="945"/>
      <c r="R121" s="945"/>
      <c r="S121" s="945"/>
      <c r="T121" s="945"/>
      <c r="U121" s="945"/>
      <c r="V121" s="945"/>
      <c r="W121" s="945"/>
      <c r="X121" s="945"/>
      <c r="Y121" s="945"/>
      <c r="Z121" s="946"/>
      <c r="AA121" s="857" t="s">
        <v>175</v>
      </c>
      <c r="AB121" s="858"/>
      <c r="AC121" s="858"/>
      <c r="AD121" s="858"/>
      <c r="AE121" s="859"/>
      <c r="AF121" s="860" t="s">
        <v>413</v>
      </c>
      <c r="AG121" s="858"/>
      <c r="AH121" s="858"/>
      <c r="AI121" s="858"/>
      <c r="AJ121" s="859"/>
      <c r="AK121" s="860" t="s">
        <v>175</v>
      </c>
      <c r="AL121" s="858"/>
      <c r="AM121" s="858"/>
      <c r="AN121" s="858"/>
      <c r="AO121" s="859"/>
      <c r="AP121" s="905" t="s">
        <v>175</v>
      </c>
      <c r="AQ121" s="906"/>
      <c r="AR121" s="906"/>
      <c r="AS121" s="906"/>
      <c r="AT121" s="907"/>
      <c r="AU121" s="967"/>
      <c r="AV121" s="968"/>
      <c r="AW121" s="968"/>
      <c r="AX121" s="968"/>
      <c r="AY121" s="969"/>
      <c r="AZ121" s="893" t="s">
        <v>471</v>
      </c>
      <c r="BA121" s="828"/>
      <c r="BB121" s="828"/>
      <c r="BC121" s="828"/>
      <c r="BD121" s="828"/>
      <c r="BE121" s="828"/>
      <c r="BF121" s="828"/>
      <c r="BG121" s="828"/>
      <c r="BH121" s="828"/>
      <c r="BI121" s="828"/>
      <c r="BJ121" s="828"/>
      <c r="BK121" s="828"/>
      <c r="BL121" s="828"/>
      <c r="BM121" s="828"/>
      <c r="BN121" s="828"/>
      <c r="BO121" s="828"/>
      <c r="BP121" s="829"/>
      <c r="BQ121" s="894">
        <v>11129</v>
      </c>
      <c r="BR121" s="895"/>
      <c r="BS121" s="895"/>
      <c r="BT121" s="895"/>
      <c r="BU121" s="895"/>
      <c r="BV121" s="895">
        <v>7404</v>
      </c>
      <c r="BW121" s="895"/>
      <c r="BX121" s="895"/>
      <c r="BY121" s="895"/>
      <c r="BZ121" s="895"/>
      <c r="CA121" s="895">
        <v>24055</v>
      </c>
      <c r="CB121" s="895"/>
      <c r="CC121" s="895"/>
      <c r="CD121" s="895"/>
      <c r="CE121" s="895"/>
      <c r="CF121" s="956">
        <v>1.5</v>
      </c>
      <c r="CG121" s="957"/>
      <c r="CH121" s="957"/>
      <c r="CI121" s="957"/>
      <c r="CJ121" s="957"/>
      <c r="CK121" s="950"/>
      <c r="CL121" s="936"/>
      <c r="CM121" s="936"/>
      <c r="CN121" s="936"/>
      <c r="CO121" s="937"/>
      <c r="CP121" s="916" t="s">
        <v>472</v>
      </c>
      <c r="CQ121" s="917"/>
      <c r="CR121" s="917"/>
      <c r="CS121" s="917"/>
      <c r="CT121" s="917"/>
      <c r="CU121" s="917"/>
      <c r="CV121" s="917"/>
      <c r="CW121" s="917"/>
      <c r="CX121" s="917"/>
      <c r="CY121" s="917"/>
      <c r="CZ121" s="917"/>
      <c r="DA121" s="917"/>
      <c r="DB121" s="917"/>
      <c r="DC121" s="917"/>
      <c r="DD121" s="917"/>
      <c r="DE121" s="917"/>
      <c r="DF121" s="918"/>
      <c r="DG121" s="894">
        <v>765677</v>
      </c>
      <c r="DH121" s="895"/>
      <c r="DI121" s="895"/>
      <c r="DJ121" s="895"/>
      <c r="DK121" s="895"/>
      <c r="DL121" s="895">
        <v>860322</v>
      </c>
      <c r="DM121" s="895"/>
      <c r="DN121" s="895"/>
      <c r="DO121" s="895"/>
      <c r="DP121" s="895"/>
      <c r="DQ121" s="895">
        <v>838308</v>
      </c>
      <c r="DR121" s="895"/>
      <c r="DS121" s="895"/>
      <c r="DT121" s="895"/>
      <c r="DU121" s="895"/>
      <c r="DV121" s="872">
        <v>50.6</v>
      </c>
      <c r="DW121" s="872"/>
      <c r="DX121" s="872"/>
      <c r="DY121" s="872"/>
      <c r="DZ121" s="873"/>
    </row>
    <row r="122" spans="1:130" s="246" customFormat="1" ht="26.25" customHeight="1">
      <c r="A122" s="898"/>
      <c r="B122" s="899"/>
      <c r="C122" s="902" t="s">
        <v>452</v>
      </c>
      <c r="D122" s="903"/>
      <c r="E122" s="903"/>
      <c r="F122" s="903"/>
      <c r="G122" s="903"/>
      <c r="H122" s="903"/>
      <c r="I122" s="903"/>
      <c r="J122" s="903"/>
      <c r="K122" s="903"/>
      <c r="L122" s="903"/>
      <c r="M122" s="903"/>
      <c r="N122" s="903"/>
      <c r="O122" s="903"/>
      <c r="P122" s="903"/>
      <c r="Q122" s="903"/>
      <c r="R122" s="903"/>
      <c r="S122" s="903"/>
      <c r="T122" s="903"/>
      <c r="U122" s="903"/>
      <c r="V122" s="903"/>
      <c r="W122" s="903"/>
      <c r="X122" s="903"/>
      <c r="Y122" s="903"/>
      <c r="Z122" s="904"/>
      <c r="AA122" s="857" t="s">
        <v>175</v>
      </c>
      <c r="AB122" s="858"/>
      <c r="AC122" s="858"/>
      <c r="AD122" s="858"/>
      <c r="AE122" s="859"/>
      <c r="AF122" s="860" t="s">
        <v>299</v>
      </c>
      <c r="AG122" s="858"/>
      <c r="AH122" s="858"/>
      <c r="AI122" s="858"/>
      <c r="AJ122" s="859"/>
      <c r="AK122" s="860" t="s">
        <v>175</v>
      </c>
      <c r="AL122" s="858"/>
      <c r="AM122" s="858"/>
      <c r="AN122" s="858"/>
      <c r="AO122" s="859"/>
      <c r="AP122" s="905" t="s">
        <v>175</v>
      </c>
      <c r="AQ122" s="906"/>
      <c r="AR122" s="906"/>
      <c r="AS122" s="906"/>
      <c r="AT122" s="907"/>
      <c r="AU122" s="967"/>
      <c r="AV122" s="968"/>
      <c r="AW122" s="968"/>
      <c r="AX122" s="968"/>
      <c r="AY122" s="969"/>
      <c r="AZ122" s="960" t="s">
        <v>473</v>
      </c>
      <c r="BA122" s="961"/>
      <c r="BB122" s="961"/>
      <c r="BC122" s="961"/>
      <c r="BD122" s="961"/>
      <c r="BE122" s="961"/>
      <c r="BF122" s="961"/>
      <c r="BG122" s="961"/>
      <c r="BH122" s="961"/>
      <c r="BI122" s="961"/>
      <c r="BJ122" s="961"/>
      <c r="BK122" s="961"/>
      <c r="BL122" s="961"/>
      <c r="BM122" s="961"/>
      <c r="BN122" s="961"/>
      <c r="BO122" s="961"/>
      <c r="BP122" s="962"/>
      <c r="BQ122" s="963">
        <v>3853207</v>
      </c>
      <c r="BR122" s="926"/>
      <c r="BS122" s="926"/>
      <c r="BT122" s="926"/>
      <c r="BU122" s="926"/>
      <c r="BV122" s="926">
        <v>3779572</v>
      </c>
      <c r="BW122" s="926"/>
      <c r="BX122" s="926"/>
      <c r="BY122" s="926"/>
      <c r="BZ122" s="926"/>
      <c r="CA122" s="926">
        <v>3766648</v>
      </c>
      <c r="CB122" s="926"/>
      <c r="CC122" s="926"/>
      <c r="CD122" s="926"/>
      <c r="CE122" s="926"/>
      <c r="CF122" s="927">
        <v>227.2</v>
      </c>
      <c r="CG122" s="928"/>
      <c r="CH122" s="928"/>
      <c r="CI122" s="928"/>
      <c r="CJ122" s="928"/>
      <c r="CK122" s="950"/>
      <c r="CL122" s="936"/>
      <c r="CM122" s="936"/>
      <c r="CN122" s="936"/>
      <c r="CO122" s="937"/>
      <c r="CP122" s="916"/>
      <c r="CQ122" s="917"/>
      <c r="CR122" s="917"/>
      <c r="CS122" s="917"/>
      <c r="CT122" s="917"/>
      <c r="CU122" s="917"/>
      <c r="CV122" s="917"/>
      <c r="CW122" s="917"/>
      <c r="CX122" s="917"/>
      <c r="CY122" s="917"/>
      <c r="CZ122" s="917"/>
      <c r="DA122" s="917"/>
      <c r="DB122" s="917"/>
      <c r="DC122" s="917"/>
      <c r="DD122" s="917"/>
      <c r="DE122" s="917"/>
      <c r="DF122" s="918"/>
      <c r="DG122" s="894"/>
      <c r="DH122" s="895"/>
      <c r="DI122" s="895"/>
      <c r="DJ122" s="895"/>
      <c r="DK122" s="895"/>
      <c r="DL122" s="895"/>
      <c r="DM122" s="895"/>
      <c r="DN122" s="895"/>
      <c r="DO122" s="895"/>
      <c r="DP122" s="895"/>
      <c r="DQ122" s="895"/>
      <c r="DR122" s="895"/>
      <c r="DS122" s="895"/>
      <c r="DT122" s="895"/>
      <c r="DU122" s="895"/>
      <c r="DV122" s="872"/>
      <c r="DW122" s="872"/>
      <c r="DX122" s="872"/>
      <c r="DY122" s="872"/>
      <c r="DZ122" s="873"/>
    </row>
    <row r="123" spans="1:130" s="246" customFormat="1" ht="26.25" customHeight="1">
      <c r="A123" s="898"/>
      <c r="B123" s="899"/>
      <c r="C123" s="902" t="s">
        <v>458</v>
      </c>
      <c r="D123" s="903"/>
      <c r="E123" s="903"/>
      <c r="F123" s="903"/>
      <c r="G123" s="903"/>
      <c r="H123" s="903"/>
      <c r="I123" s="903"/>
      <c r="J123" s="903"/>
      <c r="K123" s="903"/>
      <c r="L123" s="903"/>
      <c r="M123" s="903"/>
      <c r="N123" s="903"/>
      <c r="O123" s="903"/>
      <c r="P123" s="903"/>
      <c r="Q123" s="903"/>
      <c r="R123" s="903"/>
      <c r="S123" s="903"/>
      <c r="T123" s="903"/>
      <c r="U123" s="903"/>
      <c r="V123" s="903"/>
      <c r="W123" s="903"/>
      <c r="X123" s="903"/>
      <c r="Y123" s="903"/>
      <c r="Z123" s="904"/>
      <c r="AA123" s="857" t="s">
        <v>449</v>
      </c>
      <c r="AB123" s="858"/>
      <c r="AC123" s="858"/>
      <c r="AD123" s="858"/>
      <c r="AE123" s="859"/>
      <c r="AF123" s="860" t="s">
        <v>449</v>
      </c>
      <c r="AG123" s="858"/>
      <c r="AH123" s="858"/>
      <c r="AI123" s="858"/>
      <c r="AJ123" s="859"/>
      <c r="AK123" s="860" t="s">
        <v>175</v>
      </c>
      <c r="AL123" s="858"/>
      <c r="AM123" s="858"/>
      <c r="AN123" s="858"/>
      <c r="AO123" s="859"/>
      <c r="AP123" s="905" t="s">
        <v>299</v>
      </c>
      <c r="AQ123" s="906"/>
      <c r="AR123" s="906"/>
      <c r="AS123" s="906"/>
      <c r="AT123" s="907"/>
      <c r="AU123" s="970"/>
      <c r="AV123" s="971"/>
      <c r="AW123" s="971"/>
      <c r="AX123" s="971"/>
      <c r="AY123" s="971"/>
      <c r="AZ123" s="277" t="s">
        <v>188</v>
      </c>
      <c r="BA123" s="277"/>
      <c r="BB123" s="277"/>
      <c r="BC123" s="277"/>
      <c r="BD123" s="277"/>
      <c r="BE123" s="277"/>
      <c r="BF123" s="277"/>
      <c r="BG123" s="277"/>
      <c r="BH123" s="277"/>
      <c r="BI123" s="277"/>
      <c r="BJ123" s="277"/>
      <c r="BK123" s="277"/>
      <c r="BL123" s="277"/>
      <c r="BM123" s="277"/>
      <c r="BN123" s="277"/>
      <c r="BO123" s="958" t="s">
        <v>474</v>
      </c>
      <c r="BP123" s="959"/>
      <c r="BQ123" s="913">
        <v>5692690</v>
      </c>
      <c r="BR123" s="914"/>
      <c r="BS123" s="914"/>
      <c r="BT123" s="914"/>
      <c r="BU123" s="914"/>
      <c r="BV123" s="914">
        <v>5646740</v>
      </c>
      <c r="BW123" s="914"/>
      <c r="BX123" s="914"/>
      <c r="BY123" s="914"/>
      <c r="BZ123" s="914"/>
      <c r="CA123" s="914">
        <v>5664367</v>
      </c>
      <c r="CB123" s="914"/>
      <c r="CC123" s="914"/>
      <c r="CD123" s="914"/>
      <c r="CE123" s="914"/>
      <c r="CF123" s="824"/>
      <c r="CG123" s="825"/>
      <c r="CH123" s="825"/>
      <c r="CI123" s="825"/>
      <c r="CJ123" s="915"/>
      <c r="CK123" s="950"/>
      <c r="CL123" s="936"/>
      <c r="CM123" s="936"/>
      <c r="CN123" s="936"/>
      <c r="CO123" s="937"/>
      <c r="CP123" s="916"/>
      <c r="CQ123" s="917"/>
      <c r="CR123" s="917"/>
      <c r="CS123" s="917"/>
      <c r="CT123" s="917"/>
      <c r="CU123" s="917"/>
      <c r="CV123" s="917"/>
      <c r="CW123" s="917"/>
      <c r="CX123" s="917"/>
      <c r="CY123" s="917"/>
      <c r="CZ123" s="917"/>
      <c r="DA123" s="917"/>
      <c r="DB123" s="917"/>
      <c r="DC123" s="917"/>
      <c r="DD123" s="917"/>
      <c r="DE123" s="917"/>
      <c r="DF123" s="918"/>
      <c r="DG123" s="857"/>
      <c r="DH123" s="858"/>
      <c r="DI123" s="858"/>
      <c r="DJ123" s="858"/>
      <c r="DK123" s="859"/>
      <c r="DL123" s="860"/>
      <c r="DM123" s="858"/>
      <c r="DN123" s="858"/>
      <c r="DO123" s="858"/>
      <c r="DP123" s="859"/>
      <c r="DQ123" s="860"/>
      <c r="DR123" s="858"/>
      <c r="DS123" s="858"/>
      <c r="DT123" s="858"/>
      <c r="DU123" s="859"/>
      <c r="DV123" s="905"/>
      <c r="DW123" s="906"/>
      <c r="DX123" s="906"/>
      <c r="DY123" s="906"/>
      <c r="DZ123" s="907"/>
    </row>
    <row r="124" spans="1:130" s="246" customFormat="1" ht="26.25" customHeight="1" thickBot="1">
      <c r="A124" s="898"/>
      <c r="B124" s="899"/>
      <c r="C124" s="902" t="s">
        <v>461</v>
      </c>
      <c r="D124" s="903"/>
      <c r="E124" s="903"/>
      <c r="F124" s="903"/>
      <c r="G124" s="903"/>
      <c r="H124" s="903"/>
      <c r="I124" s="903"/>
      <c r="J124" s="903"/>
      <c r="K124" s="903"/>
      <c r="L124" s="903"/>
      <c r="M124" s="903"/>
      <c r="N124" s="903"/>
      <c r="O124" s="903"/>
      <c r="P124" s="903"/>
      <c r="Q124" s="903"/>
      <c r="R124" s="903"/>
      <c r="S124" s="903"/>
      <c r="T124" s="903"/>
      <c r="U124" s="903"/>
      <c r="V124" s="903"/>
      <c r="W124" s="903"/>
      <c r="X124" s="903"/>
      <c r="Y124" s="903"/>
      <c r="Z124" s="904"/>
      <c r="AA124" s="857" t="s">
        <v>413</v>
      </c>
      <c r="AB124" s="858"/>
      <c r="AC124" s="858"/>
      <c r="AD124" s="858"/>
      <c r="AE124" s="859"/>
      <c r="AF124" s="860" t="s">
        <v>413</v>
      </c>
      <c r="AG124" s="858"/>
      <c r="AH124" s="858"/>
      <c r="AI124" s="858"/>
      <c r="AJ124" s="859"/>
      <c r="AK124" s="860" t="s">
        <v>299</v>
      </c>
      <c r="AL124" s="858"/>
      <c r="AM124" s="858"/>
      <c r="AN124" s="858"/>
      <c r="AO124" s="859"/>
      <c r="AP124" s="905" t="s">
        <v>413</v>
      </c>
      <c r="AQ124" s="906"/>
      <c r="AR124" s="906"/>
      <c r="AS124" s="906"/>
      <c r="AT124" s="907"/>
      <c r="AU124" s="908" t="s">
        <v>475</v>
      </c>
      <c r="AV124" s="909"/>
      <c r="AW124" s="909"/>
      <c r="AX124" s="909"/>
      <c r="AY124" s="909"/>
      <c r="AZ124" s="909"/>
      <c r="BA124" s="909"/>
      <c r="BB124" s="909"/>
      <c r="BC124" s="909"/>
      <c r="BD124" s="909"/>
      <c r="BE124" s="909"/>
      <c r="BF124" s="909"/>
      <c r="BG124" s="909"/>
      <c r="BH124" s="909"/>
      <c r="BI124" s="909"/>
      <c r="BJ124" s="909"/>
      <c r="BK124" s="909"/>
      <c r="BL124" s="909"/>
      <c r="BM124" s="909"/>
      <c r="BN124" s="909"/>
      <c r="BO124" s="909"/>
      <c r="BP124" s="910"/>
      <c r="BQ124" s="911">
        <v>76.3</v>
      </c>
      <c r="BR124" s="912"/>
      <c r="BS124" s="912"/>
      <c r="BT124" s="912"/>
      <c r="BU124" s="912"/>
      <c r="BV124" s="912">
        <v>79.5</v>
      </c>
      <c r="BW124" s="912"/>
      <c r="BX124" s="912"/>
      <c r="BY124" s="912"/>
      <c r="BZ124" s="912"/>
      <c r="CA124" s="912">
        <v>71</v>
      </c>
      <c r="CB124" s="912"/>
      <c r="CC124" s="912"/>
      <c r="CD124" s="912"/>
      <c r="CE124" s="912"/>
      <c r="CF124" s="802"/>
      <c r="CG124" s="803"/>
      <c r="CH124" s="803"/>
      <c r="CI124" s="803"/>
      <c r="CJ124" s="943"/>
      <c r="CK124" s="951"/>
      <c r="CL124" s="951"/>
      <c r="CM124" s="951"/>
      <c r="CN124" s="951"/>
      <c r="CO124" s="952"/>
      <c r="CP124" s="916" t="s">
        <v>476</v>
      </c>
      <c r="CQ124" s="917"/>
      <c r="CR124" s="917"/>
      <c r="CS124" s="917"/>
      <c r="CT124" s="917"/>
      <c r="CU124" s="917"/>
      <c r="CV124" s="917"/>
      <c r="CW124" s="917"/>
      <c r="CX124" s="917"/>
      <c r="CY124" s="917"/>
      <c r="CZ124" s="917"/>
      <c r="DA124" s="917"/>
      <c r="DB124" s="917"/>
      <c r="DC124" s="917"/>
      <c r="DD124" s="917"/>
      <c r="DE124" s="917"/>
      <c r="DF124" s="918"/>
      <c r="DG124" s="840" t="s">
        <v>449</v>
      </c>
      <c r="DH124" s="841"/>
      <c r="DI124" s="841"/>
      <c r="DJ124" s="841"/>
      <c r="DK124" s="842"/>
      <c r="DL124" s="843" t="s">
        <v>449</v>
      </c>
      <c r="DM124" s="841"/>
      <c r="DN124" s="841"/>
      <c r="DO124" s="841"/>
      <c r="DP124" s="842"/>
      <c r="DQ124" s="843" t="s">
        <v>413</v>
      </c>
      <c r="DR124" s="841"/>
      <c r="DS124" s="841"/>
      <c r="DT124" s="841"/>
      <c r="DU124" s="842"/>
      <c r="DV124" s="929" t="s">
        <v>413</v>
      </c>
      <c r="DW124" s="930"/>
      <c r="DX124" s="930"/>
      <c r="DY124" s="930"/>
      <c r="DZ124" s="931"/>
    </row>
    <row r="125" spans="1:130" s="246" customFormat="1" ht="26.25" customHeight="1">
      <c r="A125" s="898"/>
      <c r="B125" s="899"/>
      <c r="C125" s="902" t="s">
        <v>463</v>
      </c>
      <c r="D125" s="903"/>
      <c r="E125" s="903"/>
      <c r="F125" s="903"/>
      <c r="G125" s="903"/>
      <c r="H125" s="903"/>
      <c r="I125" s="903"/>
      <c r="J125" s="903"/>
      <c r="K125" s="903"/>
      <c r="L125" s="903"/>
      <c r="M125" s="903"/>
      <c r="N125" s="903"/>
      <c r="O125" s="903"/>
      <c r="P125" s="903"/>
      <c r="Q125" s="903"/>
      <c r="R125" s="903"/>
      <c r="S125" s="903"/>
      <c r="T125" s="903"/>
      <c r="U125" s="903"/>
      <c r="V125" s="903"/>
      <c r="W125" s="903"/>
      <c r="X125" s="903"/>
      <c r="Y125" s="903"/>
      <c r="Z125" s="904"/>
      <c r="AA125" s="857" t="s">
        <v>299</v>
      </c>
      <c r="AB125" s="858"/>
      <c r="AC125" s="858"/>
      <c r="AD125" s="858"/>
      <c r="AE125" s="859"/>
      <c r="AF125" s="860" t="s">
        <v>449</v>
      </c>
      <c r="AG125" s="858"/>
      <c r="AH125" s="858"/>
      <c r="AI125" s="858"/>
      <c r="AJ125" s="859"/>
      <c r="AK125" s="860" t="s">
        <v>449</v>
      </c>
      <c r="AL125" s="858"/>
      <c r="AM125" s="858"/>
      <c r="AN125" s="858"/>
      <c r="AO125" s="859"/>
      <c r="AP125" s="905" t="s">
        <v>299</v>
      </c>
      <c r="AQ125" s="906"/>
      <c r="AR125" s="906"/>
      <c r="AS125" s="906"/>
      <c r="AT125" s="907"/>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932" t="s">
        <v>477</v>
      </c>
      <c r="CL125" s="933"/>
      <c r="CM125" s="933"/>
      <c r="CN125" s="933"/>
      <c r="CO125" s="934"/>
      <c r="CP125" s="941" t="s">
        <v>478</v>
      </c>
      <c r="CQ125" s="886"/>
      <c r="CR125" s="886"/>
      <c r="CS125" s="886"/>
      <c r="CT125" s="886"/>
      <c r="CU125" s="886"/>
      <c r="CV125" s="886"/>
      <c r="CW125" s="886"/>
      <c r="CX125" s="886"/>
      <c r="CY125" s="886"/>
      <c r="CZ125" s="886"/>
      <c r="DA125" s="886"/>
      <c r="DB125" s="886"/>
      <c r="DC125" s="886"/>
      <c r="DD125" s="886"/>
      <c r="DE125" s="886"/>
      <c r="DF125" s="887"/>
      <c r="DG125" s="942" t="s">
        <v>413</v>
      </c>
      <c r="DH125" s="923"/>
      <c r="DI125" s="923"/>
      <c r="DJ125" s="923"/>
      <c r="DK125" s="923"/>
      <c r="DL125" s="923" t="s">
        <v>449</v>
      </c>
      <c r="DM125" s="923"/>
      <c r="DN125" s="923"/>
      <c r="DO125" s="923"/>
      <c r="DP125" s="923"/>
      <c r="DQ125" s="923" t="s">
        <v>299</v>
      </c>
      <c r="DR125" s="923"/>
      <c r="DS125" s="923"/>
      <c r="DT125" s="923"/>
      <c r="DU125" s="923"/>
      <c r="DV125" s="924" t="s">
        <v>299</v>
      </c>
      <c r="DW125" s="924"/>
      <c r="DX125" s="924"/>
      <c r="DY125" s="924"/>
      <c r="DZ125" s="925"/>
    </row>
    <row r="126" spans="1:130" s="246" customFormat="1" ht="26.25" customHeight="1" thickBot="1">
      <c r="A126" s="898"/>
      <c r="B126" s="899"/>
      <c r="C126" s="902" t="s">
        <v>465</v>
      </c>
      <c r="D126" s="903"/>
      <c r="E126" s="903"/>
      <c r="F126" s="903"/>
      <c r="G126" s="903"/>
      <c r="H126" s="903"/>
      <c r="I126" s="903"/>
      <c r="J126" s="903"/>
      <c r="K126" s="903"/>
      <c r="L126" s="903"/>
      <c r="M126" s="903"/>
      <c r="N126" s="903"/>
      <c r="O126" s="903"/>
      <c r="P126" s="903"/>
      <c r="Q126" s="903"/>
      <c r="R126" s="903"/>
      <c r="S126" s="903"/>
      <c r="T126" s="903"/>
      <c r="U126" s="903"/>
      <c r="V126" s="903"/>
      <c r="W126" s="903"/>
      <c r="X126" s="903"/>
      <c r="Y126" s="903"/>
      <c r="Z126" s="904"/>
      <c r="AA126" s="857" t="s">
        <v>299</v>
      </c>
      <c r="AB126" s="858"/>
      <c r="AC126" s="858"/>
      <c r="AD126" s="858"/>
      <c r="AE126" s="859"/>
      <c r="AF126" s="860" t="s">
        <v>449</v>
      </c>
      <c r="AG126" s="858"/>
      <c r="AH126" s="858"/>
      <c r="AI126" s="858"/>
      <c r="AJ126" s="859"/>
      <c r="AK126" s="860" t="s">
        <v>413</v>
      </c>
      <c r="AL126" s="858"/>
      <c r="AM126" s="858"/>
      <c r="AN126" s="858"/>
      <c r="AO126" s="859"/>
      <c r="AP126" s="905" t="s">
        <v>449</v>
      </c>
      <c r="AQ126" s="906"/>
      <c r="AR126" s="906"/>
      <c r="AS126" s="906"/>
      <c r="AT126" s="907"/>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935"/>
      <c r="CL126" s="936"/>
      <c r="CM126" s="936"/>
      <c r="CN126" s="936"/>
      <c r="CO126" s="937"/>
      <c r="CP126" s="893" t="s">
        <v>479</v>
      </c>
      <c r="CQ126" s="828"/>
      <c r="CR126" s="828"/>
      <c r="CS126" s="828"/>
      <c r="CT126" s="828"/>
      <c r="CU126" s="828"/>
      <c r="CV126" s="828"/>
      <c r="CW126" s="828"/>
      <c r="CX126" s="828"/>
      <c r="CY126" s="828"/>
      <c r="CZ126" s="828"/>
      <c r="DA126" s="828"/>
      <c r="DB126" s="828"/>
      <c r="DC126" s="828"/>
      <c r="DD126" s="828"/>
      <c r="DE126" s="828"/>
      <c r="DF126" s="829"/>
      <c r="DG126" s="894" t="s">
        <v>413</v>
      </c>
      <c r="DH126" s="895"/>
      <c r="DI126" s="895"/>
      <c r="DJ126" s="895"/>
      <c r="DK126" s="895"/>
      <c r="DL126" s="895" t="s">
        <v>413</v>
      </c>
      <c r="DM126" s="895"/>
      <c r="DN126" s="895"/>
      <c r="DO126" s="895"/>
      <c r="DP126" s="895"/>
      <c r="DQ126" s="895" t="s">
        <v>299</v>
      </c>
      <c r="DR126" s="895"/>
      <c r="DS126" s="895"/>
      <c r="DT126" s="895"/>
      <c r="DU126" s="895"/>
      <c r="DV126" s="872" t="s">
        <v>449</v>
      </c>
      <c r="DW126" s="872"/>
      <c r="DX126" s="872"/>
      <c r="DY126" s="872"/>
      <c r="DZ126" s="873"/>
    </row>
    <row r="127" spans="1:130" s="246" customFormat="1" ht="26.25" customHeight="1">
      <c r="A127" s="900"/>
      <c r="B127" s="901"/>
      <c r="C127" s="919" t="s">
        <v>480</v>
      </c>
      <c r="D127" s="920"/>
      <c r="E127" s="920"/>
      <c r="F127" s="920"/>
      <c r="G127" s="920"/>
      <c r="H127" s="920"/>
      <c r="I127" s="920"/>
      <c r="J127" s="920"/>
      <c r="K127" s="920"/>
      <c r="L127" s="920"/>
      <c r="M127" s="920"/>
      <c r="N127" s="920"/>
      <c r="O127" s="920"/>
      <c r="P127" s="920"/>
      <c r="Q127" s="920"/>
      <c r="R127" s="920"/>
      <c r="S127" s="920"/>
      <c r="T127" s="920"/>
      <c r="U127" s="920"/>
      <c r="V127" s="920"/>
      <c r="W127" s="920"/>
      <c r="X127" s="920"/>
      <c r="Y127" s="920"/>
      <c r="Z127" s="921"/>
      <c r="AA127" s="857" t="s">
        <v>413</v>
      </c>
      <c r="AB127" s="858"/>
      <c r="AC127" s="858"/>
      <c r="AD127" s="858"/>
      <c r="AE127" s="859"/>
      <c r="AF127" s="860" t="s">
        <v>175</v>
      </c>
      <c r="AG127" s="858"/>
      <c r="AH127" s="858"/>
      <c r="AI127" s="858"/>
      <c r="AJ127" s="859"/>
      <c r="AK127" s="860" t="s">
        <v>299</v>
      </c>
      <c r="AL127" s="858"/>
      <c r="AM127" s="858"/>
      <c r="AN127" s="858"/>
      <c r="AO127" s="859"/>
      <c r="AP127" s="905" t="s">
        <v>299</v>
      </c>
      <c r="AQ127" s="906"/>
      <c r="AR127" s="906"/>
      <c r="AS127" s="906"/>
      <c r="AT127" s="907"/>
      <c r="AU127" s="282"/>
      <c r="AV127" s="282"/>
      <c r="AW127" s="282"/>
      <c r="AX127" s="922" t="s">
        <v>481</v>
      </c>
      <c r="AY127" s="890"/>
      <c r="AZ127" s="890"/>
      <c r="BA127" s="890"/>
      <c r="BB127" s="890"/>
      <c r="BC127" s="890"/>
      <c r="BD127" s="890"/>
      <c r="BE127" s="891"/>
      <c r="BF127" s="889" t="s">
        <v>482</v>
      </c>
      <c r="BG127" s="890"/>
      <c r="BH127" s="890"/>
      <c r="BI127" s="890"/>
      <c r="BJ127" s="890"/>
      <c r="BK127" s="890"/>
      <c r="BL127" s="891"/>
      <c r="BM127" s="889" t="s">
        <v>483</v>
      </c>
      <c r="BN127" s="890"/>
      <c r="BO127" s="890"/>
      <c r="BP127" s="890"/>
      <c r="BQ127" s="890"/>
      <c r="BR127" s="890"/>
      <c r="BS127" s="891"/>
      <c r="BT127" s="889" t="s">
        <v>484</v>
      </c>
      <c r="BU127" s="890"/>
      <c r="BV127" s="890"/>
      <c r="BW127" s="890"/>
      <c r="BX127" s="890"/>
      <c r="BY127" s="890"/>
      <c r="BZ127" s="892"/>
      <c r="CA127" s="282"/>
      <c r="CB127" s="282"/>
      <c r="CC127" s="282"/>
      <c r="CD127" s="283"/>
      <c r="CE127" s="283"/>
      <c r="CF127" s="283"/>
      <c r="CG127" s="280"/>
      <c r="CH127" s="280"/>
      <c r="CI127" s="280"/>
      <c r="CJ127" s="281"/>
      <c r="CK127" s="935"/>
      <c r="CL127" s="936"/>
      <c r="CM127" s="936"/>
      <c r="CN127" s="936"/>
      <c r="CO127" s="937"/>
      <c r="CP127" s="893" t="s">
        <v>485</v>
      </c>
      <c r="CQ127" s="828"/>
      <c r="CR127" s="828"/>
      <c r="CS127" s="828"/>
      <c r="CT127" s="828"/>
      <c r="CU127" s="828"/>
      <c r="CV127" s="828"/>
      <c r="CW127" s="828"/>
      <c r="CX127" s="828"/>
      <c r="CY127" s="828"/>
      <c r="CZ127" s="828"/>
      <c r="DA127" s="828"/>
      <c r="DB127" s="828"/>
      <c r="DC127" s="828"/>
      <c r="DD127" s="828"/>
      <c r="DE127" s="828"/>
      <c r="DF127" s="829"/>
      <c r="DG127" s="894" t="s">
        <v>449</v>
      </c>
      <c r="DH127" s="895"/>
      <c r="DI127" s="895"/>
      <c r="DJ127" s="895"/>
      <c r="DK127" s="895"/>
      <c r="DL127" s="895" t="s">
        <v>449</v>
      </c>
      <c r="DM127" s="895"/>
      <c r="DN127" s="895"/>
      <c r="DO127" s="895"/>
      <c r="DP127" s="895"/>
      <c r="DQ127" s="895" t="s">
        <v>413</v>
      </c>
      <c r="DR127" s="895"/>
      <c r="DS127" s="895"/>
      <c r="DT127" s="895"/>
      <c r="DU127" s="895"/>
      <c r="DV127" s="872" t="s">
        <v>413</v>
      </c>
      <c r="DW127" s="872"/>
      <c r="DX127" s="872"/>
      <c r="DY127" s="872"/>
      <c r="DZ127" s="873"/>
    </row>
    <row r="128" spans="1:130" s="246" customFormat="1" ht="26.25" customHeight="1" thickBot="1">
      <c r="A128" s="874" t="s">
        <v>486</v>
      </c>
      <c r="B128" s="875"/>
      <c r="C128" s="875"/>
      <c r="D128" s="875"/>
      <c r="E128" s="875"/>
      <c r="F128" s="875"/>
      <c r="G128" s="875"/>
      <c r="H128" s="875"/>
      <c r="I128" s="875"/>
      <c r="J128" s="875"/>
      <c r="K128" s="875"/>
      <c r="L128" s="875"/>
      <c r="M128" s="875"/>
      <c r="N128" s="875"/>
      <c r="O128" s="875"/>
      <c r="P128" s="875"/>
      <c r="Q128" s="875"/>
      <c r="R128" s="875"/>
      <c r="S128" s="875"/>
      <c r="T128" s="875"/>
      <c r="U128" s="875"/>
      <c r="V128" s="875"/>
      <c r="W128" s="876" t="s">
        <v>487</v>
      </c>
      <c r="X128" s="876"/>
      <c r="Y128" s="876"/>
      <c r="Z128" s="877"/>
      <c r="AA128" s="878">
        <v>3702</v>
      </c>
      <c r="AB128" s="879"/>
      <c r="AC128" s="879"/>
      <c r="AD128" s="879"/>
      <c r="AE128" s="880"/>
      <c r="AF128" s="881">
        <v>3702</v>
      </c>
      <c r="AG128" s="879"/>
      <c r="AH128" s="879"/>
      <c r="AI128" s="879"/>
      <c r="AJ128" s="880"/>
      <c r="AK128" s="881">
        <v>5383</v>
      </c>
      <c r="AL128" s="879"/>
      <c r="AM128" s="879"/>
      <c r="AN128" s="879"/>
      <c r="AO128" s="880"/>
      <c r="AP128" s="882"/>
      <c r="AQ128" s="883"/>
      <c r="AR128" s="883"/>
      <c r="AS128" s="883"/>
      <c r="AT128" s="884"/>
      <c r="AU128" s="282"/>
      <c r="AV128" s="282"/>
      <c r="AW128" s="282"/>
      <c r="AX128" s="885" t="s">
        <v>488</v>
      </c>
      <c r="AY128" s="886"/>
      <c r="AZ128" s="886"/>
      <c r="BA128" s="886"/>
      <c r="BB128" s="886"/>
      <c r="BC128" s="886"/>
      <c r="BD128" s="886"/>
      <c r="BE128" s="887"/>
      <c r="BF128" s="864" t="s">
        <v>299</v>
      </c>
      <c r="BG128" s="865"/>
      <c r="BH128" s="865"/>
      <c r="BI128" s="865"/>
      <c r="BJ128" s="865"/>
      <c r="BK128" s="865"/>
      <c r="BL128" s="888"/>
      <c r="BM128" s="864">
        <v>15</v>
      </c>
      <c r="BN128" s="865"/>
      <c r="BO128" s="865"/>
      <c r="BP128" s="865"/>
      <c r="BQ128" s="865"/>
      <c r="BR128" s="865"/>
      <c r="BS128" s="888"/>
      <c r="BT128" s="864">
        <v>20</v>
      </c>
      <c r="BU128" s="865"/>
      <c r="BV128" s="865"/>
      <c r="BW128" s="865"/>
      <c r="BX128" s="865"/>
      <c r="BY128" s="865"/>
      <c r="BZ128" s="866"/>
      <c r="CA128" s="283"/>
      <c r="CB128" s="283"/>
      <c r="CC128" s="283"/>
      <c r="CD128" s="283"/>
      <c r="CE128" s="283"/>
      <c r="CF128" s="283"/>
      <c r="CG128" s="280"/>
      <c r="CH128" s="280"/>
      <c r="CI128" s="280"/>
      <c r="CJ128" s="281"/>
      <c r="CK128" s="938"/>
      <c r="CL128" s="939"/>
      <c r="CM128" s="939"/>
      <c r="CN128" s="939"/>
      <c r="CO128" s="940"/>
      <c r="CP128" s="867" t="s">
        <v>489</v>
      </c>
      <c r="CQ128" s="806"/>
      <c r="CR128" s="806"/>
      <c r="CS128" s="806"/>
      <c r="CT128" s="806"/>
      <c r="CU128" s="806"/>
      <c r="CV128" s="806"/>
      <c r="CW128" s="806"/>
      <c r="CX128" s="806"/>
      <c r="CY128" s="806"/>
      <c r="CZ128" s="806"/>
      <c r="DA128" s="806"/>
      <c r="DB128" s="806"/>
      <c r="DC128" s="806"/>
      <c r="DD128" s="806"/>
      <c r="DE128" s="806"/>
      <c r="DF128" s="807"/>
      <c r="DG128" s="868" t="s">
        <v>449</v>
      </c>
      <c r="DH128" s="869"/>
      <c r="DI128" s="869"/>
      <c r="DJ128" s="869"/>
      <c r="DK128" s="869"/>
      <c r="DL128" s="869" t="s">
        <v>490</v>
      </c>
      <c r="DM128" s="869"/>
      <c r="DN128" s="869"/>
      <c r="DO128" s="869"/>
      <c r="DP128" s="869"/>
      <c r="DQ128" s="869" t="s">
        <v>299</v>
      </c>
      <c r="DR128" s="869"/>
      <c r="DS128" s="869"/>
      <c r="DT128" s="869"/>
      <c r="DU128" s="869"/>
      <c r="DV128" s="870" t="s">
        <v>491</v>
      </c>
      <c r="DW128" s="870"/>
      <c r="DX128" s="870"/>
      <c r="DY128" s="870"/>
      <c r="DZ128" s="871"/>
    </row>
    <row r="129" spans="1:131" s="246" customFormat="1" ht="26.25" customHeight="1">
      <c r="A129" s="852" t="s">
        <v>106</v>
      </c>
      <c r="B129" s="853"/>
      <c r="C129" s="853"/>
      <c r="D129" s="853"/>
      <c r="E129" s="853"/>
      <c r="F129" s="853"/>
      <c r="G129" s="853"/>
      <c r="H129" s="853"/>
      <c r="I129" s="853"/>
      <c r="J129" s="853"/>
      <c r="K129" s="853"/>
      <c r="L129" s="853"/>
      <c r="M129" s="853"/>
      <c r="N129" s="853"/>
      <c r="O129" s="853"/>
      <c r="P129" s="853"/>
      <c r="Q129" s="853"/>
      <c r="R129" s="853"/>
      <c r="S129" s="853"/>
      <c r="T129" s="853"/>
      <c r="U129" s="853"/>
      <c r="V129" s="853"/>
      <c r="W129" s="854" t="s">
        <v>492</v>
      </c>
      <c r="X129" s="855"/>
      <c r="Y129" s="855"/>
      <c r="Z129" s="856"/>
      <c r="AA129" s="857">
        <v>2052697</v>
      </c>
      <c r="AB129" s="858"/>
      <c r="AC129" s="858"/>
      <c r="AD129" s="858"/>
      <c r="AE129" s="859"/>
      <c r="AF129" s="860">
        <v>2017400</v>
      </c>
      <c r="AG129" s="858"/>
      <c r="AH129" s="858"/>
      <c r="AI129" s="858"/>
      <c r="AJ129" s="859"/>
      <c r="AK129" s="860">
        <v>2004061</v>
      </c>
      <c r="AL129" s="858"/>
      <c r="AM129" s="858"/>
      <c r="AN129" s="858"/>
      <c r="AO129" s="859"/>
      <c r="AP129" s="861"/>
      <c r="AQ129" s="862"/>
      <c r="AR129" s="862"/>
      <c r="AS129" s="862"/>
      <c r="AT129" s="863"/>
      <c r="AU129" s="284"/>
      <c r="AV129" s="284"/>
      <c r="AW129" s="284"/>
      <c r="AX129" s="827" t="s">
        <v>493</v>
      </c>
      <c r="AY129" s="828"/>
      <c r="AZ129" s="828"/>
      <c r="BA129" s="828"/>
      <c r="BB129" s="828"/>
      <c r="BC129" s="828"/>
      <c r="BD129" s="828"/>
      <c r="BE129" s="829"/>
      <c r="BF129" s="847" t="s">
        <v>299</v>
      </c>
      <c r="BG129" s="848"/>
      <c r="BH129" s="848"/>
      <c r="BI129" s="848"/>
      <c r="BJ129" s="848"/>
      <c r="BK129" s="848"/>
      <c r="BL129" s="849"/>
      <c r="BM129" s="847">
        <v>20</v>
      </c>
      <c r="BN129" s="848"/>
      <c r="BO129" s="848"/>
      <c r="BP129" s="848"/>
      <c r="BQ129" s="848"/>
      <c r="BR129" s="848"/>
      <c r="BS129" s="849"/>
      <c r="BT129" s="847">
        <v>30</v>
      </c>
      <c r="BU129" s="850"/>
      <c r="BV129" s="850"/>
      <c r="BW129" s="850"/>
      <c r="BX129" s="850"/>
      <c r="BY129" s="850"/>
      <c r="BZ129" s="851"/>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852" t="s">
        <v>494</v>
      </c>
      <c r="B130" s="853"/>
      <c r="C130" s="853"/>
      <c r="D130" s="853"/>
      <c r="E130" s="853"/>
      <c r="F130" s="853"/>
      <c r="G130" s="853"/>
      <c r="H130" s="853"/>
      <c r="I130" s="853"/>
      <c r="J130" s="853"/>
      <c r="K130" s="853"/>
      <c r="L130" s="853"/>
      <c r="M130" s="853"/>
      <c r="N130" s="853"/>
      <c r="O130" s="853"/>
      <c r="P130" s="853"/>
      <c r="Q130" s="853"/>
      <c r="R130" s="853"/>
      <c r="S130" s="853"/>
      <c r="T130" s="853"/>
      <c r="U130" s="853"/>
      <c r="V130" s="853"/>
      <c r="W130" s="854" t="s">
        <v>495</v>
      </c>
      <c r="X130" s="855"/>
      <c r="Y130" s="855"/>
      <c r="Z130" s="856"/>
      <c r="AA130" s="857">
        <v>336053</v>
      </c>
      <c r="AB130" s="858"/>
      <c r="AC130" s="858"/>
      <c r="AD130" s="858"/>
      <c r="AE130" s="859"/>
      <c r="AF130" s="860">
        <v>338823</v>
      </c>
      <c r="AG130" s="858"/>
      <c r="AH130" s="858"/>
      <c r="AI130" s="858"/>
      <c r="AJ130" s="859"/>
      <c r="AK130" s="860">
        <v>346051</v>
      </c>
      <c r="AL130" s="858"/>
      <c r="AM130" s="858"/>
      <c r="AN130" s="858"/>
      <c r="AO130" s="859"/>
      <c r="AP130" s="861"/>
      <c r="AQ130" s="862"/>
      <c r="AR130" s="862"/>
      <c r="AS130" s="862"/>
      <c r="AT130" s="863"/>
      <c r="AU130" s="284"/>
      <c r="AV130" s="284"/>
      <c r="AW130" s="284"/>
      <c r="AX130" s="827" t="s">
        <v>496</v>
      </c>
      <c r="AY130" s="828"/>
      <c r="AZ130" s="828"/>
      <c r="BA130" s="828"/>
      <c r="BB130" s="828"/>
      <c r="BC130" s="828"/>
      <c r="BD130" s="828"/>
      <c r="BE130" s="829"/>
      <c r="BF130" s="830">
        <v>11.3</v>
      </c>
      <c r="BG130" s="831"/>
      <c r="BH130" s="831"/>
      <c r="BI130" s="831"/>
      <c r="BJ130" s="831"/>
      <c r="BK130" s="831"/>
      <c r="BL130" s="832"/>
      <c r="BM130" s="830">
        <v>25</v>
      </c>
      <c r="BN130" s="831"/>
      <c r="BO130" s="831"/>
      <c r="BP130" s="831"/>
      <c r="BQ130" s="831"/>
      <c r="BR130" s="831"/>
      <c r="BS130" s="832"/>
      <c r="BT130" s="830">
        <v>35</v>
      </c>
      <c r="BU130" s="833"/>
      <c r="BV130" s="833"/>
      <c r="BW130" s="833"/>
      <c r="BX130" s="833"/>
      <c r="BY130" s="833"/>
      <c r="BZ130" s="834"/>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835"/>
      <c r="B131" s="836"/>
      <c r="C131" s="836"/>
      <c r="D131" s="836"/>
      <c r="E131" s="836"/>
      <c r="F131" s="836"/>
      <c r="G131" s="836"/>
      <c r="H131" s="836"/>
      <c r="I131" s="836"/>
      <c r="J131" s="836"/>
      <c r="K131" s="836"/>
      <c r="L131" s="836"/>
      <c r="M131" s="836"/>
      <c r="N131" s="836"/>
      <c r="O131" s="836"/>
      <c r="P131" s="836"/>
      <c r="Q131" s="836"/>
      <c r="R131" s="836"/>
      <c r="S131" s="836"/>
      <c r="T131" s="836"/>
      <c r="U131" s="836"/>
      <c r="V131" s="836"/>
      <c r="W131" s="837" t="s">
        <v>497</v>
      </c>
      <c r="X131" s="838"/>
      <c r="Y131" s="838"/>
      <c r="Z131" s="839"/>
      <c r="AA131" s="840">
        <v>1716644</v>
      </c>
      <c r="AB131" s="841"/>
      <c r="AC131" s="841"/>
      <c r="AD131" s="841"/>
      <c r="AE131" s="842"/>
      <c r="AF131" s="843">
        <v>1678577</v>
      </c>
      <c r="AG131" s="841"/>
      <c r="AH131" s="841"/>
      <c r="AI131" s="841"/>
      <c r="AJ131" s="842"/>
      <c r="AK131" s="843">
        <v>1658010</v>
      </c>
      <c r="AL131" s="841"/>
      <c r="AM131" s="841"/>
      <c r="AN131" s="841"/>
      <c r="AO131" s="842"/>
      <c r="AP131" s="844"/>
      <c r="AQ131" s="845"/>
      <c r="AR131" s="845"/>
      <c r="AS131" s="845"/>
      <c r="AT131" s="846"/>
      <c r="AU131" s="284"/>
      <c r="AV131" s="284"/>
      <c r="AW131" s="284"/>
      <c r="AX131" s="805" t="s">
        <v>498</v>
      </c>
      <c r="AY131" s="806"/>
      <c r="AZ131" s="806"/>
      <c r="BA131" s="806"/>
      <c r="BB131" s="806"/>
      <c r="BC131" s="806"/>
      <c r="BD131" s="806"/>
      <c r="BE131" s="807"/>
      <c r="BF131" s="808">
        <v>71</v>
      </c>
      <c r="BG131" s="809"/>
      <c r="BH131" s="809"/>
      <c r="BI131" s="809"/>
      <c r="BJ131" s="809"/>
      <c r="BK131" s="809"/>
      <c r="BL131" s="810"/>
      <c r="BM131" s="808">
        <v>350</v>
      </c>
      <c r="BN131" s="809"/>
      <c r="BO131" s="809"/>
      <c r="BP131" s="809"/>
      <c r="BQ131" s="809"/>
      <c r="BR131" s="809"/>
      <c r="BS131" s="810"/>
      <c r="BT131" s="811"/>
      <c r="BU131" s="812"/>
      <c r="BV131" s="812"/>
      <c r="BW131" s="812"/>
      <c r="BX131" s="812"/>
      <c r="BY131" s="812"/>
      <c r="BZ131" s="813"/>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814" t="s">
        <v>499</v>
      </c>
      <c r="B132" s="815"/>
      <c r="C132" s="815"/>
      <c r="D132" s="815"/>
      <c r="E132" s="815"/>
      <c r="F132" s="815"/>
      <c r="G132" s="815"/>
      <c r="H132" s="815"/>
      <c r="I132" s="815"/>
      <c r="J132" s="815"/>
      <c r="K132" s="815"/>
      <c r="L132" s="815"/>
      <c r="M132" s="815"/>
      <c r="N132" s="815"/>
      <c r="O132" s="815"/>
      <c r="P132" s="815"/>
      <c r="Q132" s="815"/>
      <c r="R132" s="815"/>
      <c r="S132" s="815"/>
      <c r="T132" s="815"/>
      <c r="U132" s="815"/>
      <c r="V132" s="818" t="s">
        <v>500</v>
      </c>
      <c r="W132" s="818"/>
      <c r="X132" s="818"/>
      <c r="Y132" s="818"/>
      <c r="Z132" s="819"/>
      <c r="AA132" s="820">
        <v>10.548139279999999</v>
      </c>
      <c r="AB132" s="821"/>
      <c r="AC132" s="821"/>
      <c r="AD132" s="821"/>
      <c r="AE132" s="822"/>
      <c r="AF132" s="823">
        <v>10.64288382</v>
      </c>
      <c r="AG132" s="821"/>
      <c r="AH132" s="821"/>
      <c r="AI132" s="821"/>
      <c r="AJ132" s="822"/>
      <c r="AK132" s="823">
        <v>12.75860821</v>
      </c>
      <c r="AL132" s="821"/>
      <c r="AM132" s="821"/>
      <c r="AN132" s="821"/>
      <c r="AO132" s="822"/>
      <c r="AP132" s="824"/>
      <c r="AQ132" s="825"/>
      <c r="AR132" s="825"/>
      <c r="AS132" s="825"/>
      <c r="AT132" s="826"/>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816"/>
      <c r="B133" s="817"/>
      <c r="C133" s="817"/>
      <c r="D133" s="817"/>
      <c r="E133" s="817"/>
      <c r="F133" s="817"/>
      <c r="G133" s="817"/>
      <c r="H133" s="817"/>
      <c r="I133" s="817"/>
      <c r="J133" s="817"/>
      <c r="K133" s="817"/>
      <c r="L133" s="817"/>
      <c r="M133" s="817"/>
      <c r="N133" s="817"/>
      <c r="O133" s="817"/>
      <c r="P133" s="817"/>
      <c r="Q133" s="817"/>
      <c r="R133" s="817"/>
      <c r="S133" s="817"/>
      <c r="T133" s="817"/>
      <c r="U133" s="817"/>
      <c r="V133" s="797" t="s">
        <v>501</v>
      </c>
      <c r="W133" s="797"/>
      <c r="X133" s="797"/>
      <c r="Y133" s="797"/>
      <c r="Z133" s="798"/>
      <c r="AA133" s="799">
        <v>11.5</v>
      </c>
      <c r="AB133" s="800"/>
      <c r="AC133" s="800"/>
      <c r="AD133" s="800"/>
      <c r="AE133" s="801"/>
      <c r="AF133" s="799">
        <v>11.1</v>
      </c>
      <c r="AG133" s="800"/>
      <c r="AH133" s="800"/>
      <c r="AI133" s="800"/>
      <c r="AJ133" s="801"/>
      <c r="AK133" s="799">
        <v>11.3</v>
      </c>
      <c r="AL133" s="800"/>
      <c r="AM133" s="800"/>
      <c r="AN133" s="800"/>
      <c r="AO133" s="801"/>
      <c r="AP133" s="802"/>
      <c r="AQ133" s="803"/>
      <c r="AR133" s="803"/>
      <c r="AS133" s="803"/>
      <c r="AT133" s="804"/>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Hf3t68tjWPPKhDD+i/w2Og1z71GskMKo6++jdrQmmAKeV+LKZbnpibM2Y1HhU2f5HPDMhqyGcoFWTgOiXCZb8A==" saltValue="H3Uz355S22JIWE3wYLuq/g=="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502</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egQbCepcQzVIOeDrXYoqUV08WRjtyryBA+Tfp5hzjml1iRKC1pP/wI3fu0GX35NjXsJzNfJzO8mTwnkWjyVHMQ==" saltValue="AOQFj+7tbheyiLq6VdB/lQ==" spinCount="100000" sheet="1" objects="1" scenarios="1"/>
  <dataConsolidate/>
  <phoneticPr fontId="2"/>
  <printOptions horizontalCentered="1" verticalCentered="1"/>
  <pageMargins left="0" right="0" top="0" bottom="0" header="0" footer="0"/>
  <pageSetup paperSize="8" scale="6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N1Ttr8bHuKtdnEjf9YA3lEAspO6hFV2gXHEVQmD/KtaPjyMggL+7PldVWz9UZo8ZM3vxxjKurfDwprRzNk+zFA==" saltValue="FzxqSE5ZVrJ04trIXB62ww==" spinCount="100000" sheet="1" objects="1" scenarios="1"/>
  <dataConsolidate/>
  <phoneticPr fontId="2"/>
  <printOptions horizontalCentered="1" verticalCentered="1"/>
  <pageMargins left="0" right="0" top="0" bottom="0" header="0" footer="0"/>
  <pageSetup paperSize="9" scale="49" orientation="landscape" horizontalDpi="300" verticalDpi="300"/>
  <headerFooter alignWithMargins="0">
    <oddFooter>&amp;C&amp;P / &amp;N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503</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504</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2" t="s">
        <v>505</v>
      </c>
      <c r="AP7" s="303"/>
      <c r="AQ7" s="304" t="s">
        <v>506</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3"/>
      <c r="AP8" s="309" t="s">
        <v>507</v>
      </c>
      <c r="AQ8" s="310" t="s">
        <v>508</v>
      </c>
      <c r="AR8" s="311" t="s">
        <v>509</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26" t="s">
        <v>510</v>
      </c>
      <c r="AL9" s="1227"/>
      <c r="AM9" s="1227"/>
      <c r="AN9" s="1228"/>
      <c r="AO9" s="312">
        <v>587182</v>
      </c>
      <c r="AP9" s="312">
        <v>148203</v>
      </c>
      <c r="AQ9" s="313">
        <v>190701</v>
      </c>
      <c r="AR9" s="314">
        <v>-22.3</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26" t="s">
        <v>511</v>
      </c>
      <c r="AL10" s="1227"/>
      <c r="AM10" s="1227"/>
      <c r="AN10" s="1228"/>
      <c r="AO10" s="315">
        <v>46915</v>
      </c>
      <c r="AP10" s="315">
        <v>11841</v>
      </c>
      <c r="AQ10" s="316">
        <v>22807</v>
      </c>
      <c r="AR10" s="317">
        <v>-48.1</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26" t="s">
        <v>512</v>
      </c>
      <c r="AL11" s="1227"/>
      <c r="AM11" s="1227"/>
      <c r="AN11" s="1228"/>
      <c r="AO11" s="315">
        <v>152601</v>
      </c>
      <c r="AP11" s="315">
        <v>38516</v>
      </c>
      <c r="AQ11" s="316">
        <v>29822</v>
      </c>
      <c r="AR11" s="317">
        <v>29.2</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26" t="s">
        <v>513</v>
      </c>
      <c r="AL12" s="1227"/>
      <c r="AM12" s="1227"/>
      <c r="AN12" s="1228"/>
      <c r="AO12" s="315">
        <v>5867</v>
      </c>
      <c r="AP12" s="315">
        <v>1481</v>
      </c>
      <c r="AQ12" s="316">
        <v>3258</v>
      </c>
      <c r="AR12" s="317">
        <v>-54.5</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26" t="s">
        <v>514</v>
      </c>
      <c r="AL13" s="1227"/>
      <c r="AM13" s="1227"/>
      <c r="AN13" s="1228"/>
      <c r="AO13" s="315" t="s">
        <v>515</v>
      </c>
      <c r="AP13" s="315" t="s">
        <v>515</v>
      </c>
      <c r="AQ13" s="316">
        <v>24</v>
      </c>
      <c r="AR13" s="317" t="s">
        <v>515</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26" t="s">
        <v>516</v>
      </c>
      <c r="AL14" s="1227"/>
      <c r="AM14" s="1227"/>
      <c r="AN14" s="1228"/>
      <c r="AO14" s="315">
        <v>18859</v>
      </c>
      <c r="AP14" s="315">
        <v>4760</v>
      </c>
      <c r="AQ14" s="316">
        <v>10094</v>
      </c>
      <c r="AR14" s="317">
        <v>-52.8</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26" t="s">
        <v>517</v>
      </c>
      <c r="AL15" s="1227"/>
      <c r="AM15" s="1227"/>
      <c r="AN15" s="1228"/>
      <c r="AO15" s="315">
        <v>7523</v>
      </c>
      <c r="AP15" s="315">
        <v>1899</v>
      </c>
      <c r="AQ15" s="316">
        <v>4017</v>
      </c>
      <c r="AR15" s="317">
        <v>-52.7</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29" t="s">
        <v>518</v>
      </c>
      <c r="AL16" s="1230"/>
      <c r="AM16" s="1230"/>
      <c r="AN16" s="1231"/>
      <c r="AO16" s="315">
        <v>-68141</v>
      </c>
      <c r="AP16" s="315">
        <v>-17199</v>
      </c>
      <c r="AQ16" s="316">
        <v>-17771</v>
      </c>
      <c r="AR16" s="317">
        <v>-3.2</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29" t="s">
        <v>188</v>
      </c>
      <c r="AL17" s="1230"/>
      <c r="AM17" s="1230"/>
      <c r="AN17" s="1231"/>
      <c r="AO17" s="315">
        <v>750806</v>
      </c>
      <c r="AP17" s="315">
        <v>189502</v>
      </c>
      <c r="AQ17" s="316">
        <v>242952</v>
      </c>
      <c r="AR17" s="317">
        <v>-22</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519</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520</v>
      </c>
      <c r="AP20" s="323" t="s">
        <v>521</v>
      </c>
      <c r="AQ20" s="324" t="s">
        <v>522</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23" t="s">
        <v>523</v>
      </c>
      <c r="AL21" s="1224"/>
      <c r="AM21" s="1224"/>
      <c r="AN21" s="1225"/>
      <c r="AO21" s="327">
        <v>17.420000000000002</v>
      </c>
      <c r="AP21" s="328">
        <v>21.84</v>
      </c>
      <c r="AQ21" s="329">
        <v>-4.42</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23" t="s">
        <v>524</v>
      </c>
      <c r="AL22" s="1224"/>
      <c r="AM22" s="1224"/>
      <c r="AN22" s="1225"/>
      <c r="AO22" s="332">
        <v>96.8</v>
      </c>
      <c r="AP22" s="333">
        <v>95.6</v>
      </c>
      <c r="AQ22" s="334">
        <v>1.2</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525</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526</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527</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2" t="s">
        <v>505</v>
      </c>
      <c r="AP30" s="303"/>
      <c r="AQ30" s="304" t="s">
        <v>506</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3"/>
      <c r="AP31" s="309" t="s">
        <v>507</v>
      </c>
      <c r="AQ31" s="310" t="s">
        <v>508</v>
      </c>
      <c r="AR31" s="311" t="s">
        <v>509</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14" t="s">
        <v>528</v>
      </c>
      <c r="AL32" s="1215"/>
      <c r="AM32" s="1215"/>
      <c r="AN32" s="1216"/>
      <c r="AO32" s="342">
        <v>342994</v>
      </c>
      <c r="AP32" s="342">
        <v>86571</v>
      </c>
      <c r="AQ32" s="343">
        <v>136235</v>
      </c>
      <c r="AR32" s="344">
        <v>-36.5</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14" t="s">
        <v>529</v>
      </c>
      <c r="AL33" s="1215"/>
      <c r="AM33" s="1215"/>
      <c r="AN33" s="1216"/>
      <c r="AO33" s="342" t="s">
        <v>515</v>
      </c>
      <c r="AP33" s="342" t="s">
        <v>515</v>
      </c>
      <c r="AQ33" s="343" t="s">
        <v>515</v>
      </c>
      <c r="AR33" s="344" t="s">
        <v>515</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14" t="s">
        <v>530</v>
      </c>
      <c r="AL34" s="1215"/>
      <c r="AM34" s="1215"/>
      <c r="AN34" s="1216"/>
      <c r="AO34" s="342" t="s">
        <v>515</v>
      </c>
      <c r="AP34" s="342" t="s">
        <v>515</v>
      </c>
      <c r="AQ34" s="343">
        <v>5</v>
      </c>
      <c r="AR34" s="344" t="s">
        <v>515</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14" t="s">
        <v>531</v>
      </c>
      <c r="AL35" s="1215"/>
      <c r="AM35" s="1215"/>
      <c r="AN35" s="1216"/>
      <c r="AO35" s="342">
        <v>174267</v>
      </c>
      <c r="AP35" s="342">
        <v>43985</v>
      </c>
      <c r="AQ35" s="343">
        <v>32688</v>
      </c>
      <c r="AR35" s="344">
        <v>34.6</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14" t="s">
        <v>532</v>
      </c>
      <c r="AL36" s="1215"/>
      <c r="AM36" s="1215"/>
      <c r="AN36" s="1216"/>
      <c r="AO36" s="342">
        <v>45619</v>
      </c>
      <c r="AP36" s="342">
        <v>11514</v>
      </c>
      <c r="AQ36" s="343">
        <v>4188</v>
      </c>
      <c r="AR36" s="344">
        <v>174.9</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14" t="s">
        <v>533</v>
      </c>
      <c r="AL37" s="1215"/>
      <c r="AM37" s="1215"/>
      <c r="AN37" s="1216"/>
      <c r="AO37" s="342" t="s">
        <v>515</v>
      </c>
      <c r="AP37" s="342" t="s">
        <v>515</v>
      </c>
      <c r="AQ37" s="343">
        <v>1212</v>
      </c>
      <c r="AR37" s="344" t="s">
        <v>515</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17" t="s">
        <v>534</v>
      </c>
      <c r="AL38" s="1218"/>
      <c r="AM38" s="1218"/>
      <c r="AN38" s="1219"/>
      <c r="AO38" s="345">
        <v>93</v>
      </c>
      <c r="AP38" s="345">
        <v>23</v>
      </c>
      <c r="AQ38" s="346">
        <v>25</v>
      </c>
      <c r="AR38" s="334">
        <v>-8</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17" t="s">
        <v>535</v>
      </c>
      <c r="AL39" s="1218"/>
      <c r="AM39" s="1218"/>
      <c r="AN39" s="1219"/>
      <c r="AO39" s="342">
        <v>-5383</v>
      </c>
      <c r="AP39" s="342">
        <v>-1359</v>
      </c>
      <c r="AQ39" s="343">
        <v>-7598</v>
      </c>
      <c r="AR39" s="344">
        <v>-82.1</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14" t="s">
        <v>536</v>
      </c>
      <c r="AL40" s="1215"/>
      <c r="AM40" s="1215"/>
      <c r="AN40" s="1216"/>
      <c r="AO40" s="342">
        <v>-346051</v>
      </c>
      <c r="AP40" s="342">
        <v>-87343</v>
      </c>
      <c r="AQ40" s="343">
        <v>-123844</v>
      </c>
      <c r="AR40" s="344">
        <v>-29.5</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0" t="s">
        <v>302</v>
      </c>
      <c r="AL41" s="1221"/>
      <c r="AM41" s="1221"/>
      <c r="AN41" s="1222"/>
      <c r="AO41" s="342">
        <v>211539</v>
      </c>
      <c r="AP41" s="342">
        <v>53392</v>
      </c>
      <c r="AQ41" s="343">
        <v>42911</v>
      </c>
      <c r="AR41" s="344">
        <v>24.4</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537</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538</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539</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07" t="s">
        <v>505</v>
      </c>
      <c r="AN49" s="1209" t="s">
        <v>540</v>
      </c>
      <c r="AO49" s="1210"/>
      <c r="AP49" s="1210"/>
      <c r="AQ49" s="1210"/>
      <c r="AR49" s="1211"/>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08"/>
      <c r="AN50" s="358" t="s">
        <v>541</v>
      </c>
      <c r="AO50" s="359" t="s">
        <v>542</v>
      </c>
      <c r="AP50" s="360" t="s">
        <v>543</v>
      </c>
      <c r="AQ50" s="361" t="s">
        <v>544</v>
      </c>
      <c r="AR50" s="362" t="s">
        <v>545</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546</v>
      </c>
      <c r="AL51" s="355"/>
      <c r="AM51" s="363">
        <v>268212</v>
      </c>
      <c r="AN51" s="364">
        <v>61559</v>
      </c>
      <c r="AO51" s="365">
        <v>-27.8</v>
      </c>
      <c r="AP51" s="366">
        <v>333013</v>
      </c>
      <c r="AQ51" s="367">
        <v>5.3</v>
      </c>
      <c r="AR51" s="368">
        <v>-33.1</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547</v>
      </c>
      <c r="AM52" s="371">
        <v>90532</v>
      </c>
      <c r="AN52" s="372">
        <v>20779</v>
      </c>
      <c r="AO52" s="373">
        <v>-65.900000000000006</v>
      </c>
      <c r="AP52" s="374">
        <v>126732</v>
      </c>
      <c r="AQ52" s="375">
        <v>19.100000000000001</v>
      </c>
      <c r="AR52" s="376">
        <v>-85</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548</v>
      </c>
      <c r="AL53" s="355"/>
      <c r="AM53" s="363">
        <v>670478</v>
      </c>
      <c r="AN53" s="364">
        <v>158356</v>
      </c>
      <c r="AO53" s="365">
        <v>157.19999999999999</v>
      </c>
      <c r="AP53" s="366">
        <v>280458</v>
      </c>
      <c r="AQ53" s="367">
        <v>-15.8</v>
      </c>
      <c r="AR53" s="368">
        <v>173</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547</v>
      </c>
      <c r="AM54" s="371">
        <v>275183</v>
      </c>
      <c r="AN54" s="372">
        <v>64994</v>
      </c>
      <c r="AO54" s="373">
        <v>212.8</v>
      </c>
      <c r="AP54" s="374">
        <v>127286</v>
      </c>
      <c r="AQ54" s="375">
        <v>0.4</v>
      </c>
      <c r="AR54" s="376">
        <v>212.4</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549</v>
      </c>
      <c r="AL55" s="355"/>
      <c r="AM55" s="363">
        <v>814117</v>
      </c>
      <c r="AN55" s="364">
        <v>195232</v>
      </c>
      <c r="AO55" s="365">
        <v>23.3</v>
      </c>
      <c r="AP55" s="366">
        <v>291945</v>
      </c>
      <c r="AQ55" s="367">
        <v>4.0999999999999996</v>
      </c>
      <c r="AR55" s="368">
        <v>19.2</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547</v>
      </c>
      <c r="AM56" s="371">
        <v>379166</v>
      </c>
      <c r="AN56" s="372">
        <v>90927</v>
      </c>
      <c r="AO56" s="373">
        <v>39.9</v>
      </c>
      <c r="AP56" s="374">
        <v>127651</v>
      </c>
      <c r="AQ56" s="375">
        <v>0.3</v>
      </c>
      <c r="AR56" s="376">
        <v>39.6</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550</v>
      </c>
      <c r="AL57" s="355"/>
      <c r="AM57" s="363">
        <v>153940</v>
      </c>
      <c r="AN57" s="364">
        <v>37832</v>
      </c>
      <c r="AO57" s="365">
        <v>-80.599999999999994</v>
      </c>
      <c r="AP57" s="366">
        <v>291173</v>
      </c>
      <c r="AQ57" s="367">
        <v>-0.3</v>
      </c>
      <c r="AR57" s="368">
        <v>-80.3</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547</v>
      </c>
      <c r="AM58" s="371">
        <v>73682</v>
      </c>
      <c r="AN58" s="372">
        <v>18108</v>
      </c>
      <c r="AO58" s="373">
        <v>-80.099999999999994</v>
      </c>
      <c r="AP58" s="374">
        <v>119071</v>
      </c>
      <c r="AQ58" s="375">
        <v>-6.7</v>
      </c>
      <c r="AR58" s="376">
        <v>-73.400000000000006</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551</v>
      </c>
      <c r="AL59" s="355"/>
      <c r="AM59" s="363">
        <v>232400</v>
      </c>
      <c r="AN59" s="364">
        <v>58657</v>
      </c>
      <c r="AO59" s="365">
        <v>55</v>
      </c>
      <c r="AP59" s="366">
        <v>271581</v>
      </c>
      <c r="AQ59" s="367">
        <v>-6.7</v>
      </c>
      <c r="AR59" s="368">
        <v>61.7</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547</v>
      </c>
      <c r="AM60" s="371">
        <v>135895</v>
      </c>
      <c r="AN60" s="372">
        <v>34300</v>
      </c>
      <c r="AO60" s="373">
        <v>89.4</v>
      </c>
      <c r="AP60" s="374">
        <v>117844</v>
      </c>
      <c r="AQ60" s="375">
        <v>-1</v>
      </c>
      <c r="AR60" s="376">
        <v>90.4</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552</v>
      </c>
      <c r="AL61" s="377"/>
      <c r="AM61" s="378">
        <v>427829</v>
      </c>
      <c r="AN61" s="379">
        <v>102327</v>
      </c>
      <c r="AO61" s="380">
        <v>25.4</v>
      </c>
      <c r="AP61" s="381">
        <v>293634</v>
      </c>
      <c r="AQ61" s="382">
        <v>-2.7</v>
      </c>
      <c r="AR61" s="368">
        <v>28.1</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547</v>
      </c>
      <c r="AM62" s="371">
        <v>190892</v>
      </c>
      <c r="AN62" s="372">
        <v>45822</v>
      </c>
      <c r="AO62" s="373">
        <v>39.200000000000003</v>
      </c>
      <c r="AP62" s="374">
        <v>123717</v>
      </c>
      <c r="AQ62" s="375">
        <v>2.4</v>
      </c>
      <c r="AR62" s="376">
        <v>36.799999999999997</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xgo+oHhd8S37gzuhEPLLVPfnu5/64mXtW2+8kh2PU6Z09kb8Iu3thSdu7bgn9QFn5br1zFAOAfui9ixcXYVDbg==" saltValue="AkLacwYgRq67cYGmEs1wHw=="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verticalCentered="1"/>
  <pageMargins left="0" right="0" top="0" bottom="0" header="0" footer="0"/>
  <pageSetup paperSize="8" scale="89" orientation="landscape" r:id="rId1"/>
  <headerFooter alignWithMargins="0">
    <oddFooter>&amp;C&amp;P /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554</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WXjadPTNq7yRT02nxi92v3iM6F8ZrrP27bU82aaq07SuI07FSMmyS/CUXTpB0NmtoLp3ZzkQ56pwZmYI0AMT0w==" saltValue="ZAB8Xi/sN4GlQZe/Wj6nnA==" spinCount="100000" sheet="1" objects="1" scenarios="1"/>
  <dataConsolidate/>
  <phoneticPr fontId="2"/>
  <printOptions horizontalCentered="1" verticalCentered="1"/>
  <pageMargins left="0" right="0" top="0" bottom="0" header="0" footer="0"/>
  <pageSetup paperSize="8" scale="56" orientation="landscape" horizontalDpi="300" verticalDpi="300"/>
  <headerFooter alignWithMargins="0">
    <oddFooter>&amp;C&amp;P / &amp;N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555</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kENURffadKcC1TH9B8pHRSA8oaJqSoJAmiBgKy+oxV7jezuUhbiiwHmNv9hQr4S7gCuD7LA3oRoq/LKTuEuSww==" saltValue="ErpCpICw7KdaMZS3l6/m+g==" spinCount="100000" sheet="1" objects="1" scenarios="1"/>
  <dataConsolidate/>
  <phoneticPr fontId="2"/>
  <printOptions horizontalCentered="1" verticalCentered="1"/>
  <pageMargins left="0" right="0" top="0.19685039370078741" bottom="0" header="0.39370078740157483" footer="0"/>
  <pageSetup paperSize="8" scale="56" orientation="landscape" horizontalDpi="300" verticalDpi="30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Normal="10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556</v>
      </c>
      <c r="G46" s="8" t="s">
        <v>557</v>
      </c>
      <c r="H46" s="8" t="s">
        <v>558</v>
      </c>
      <c r="I46" s="8" t="s">
        <v>559</v>
      </c>
      <c r="J46" s="9" t="s">
        <v>560</v>
      </c>
    </row>
    <row r="47" spans="2:10" ht="57.75" customHeight="1">
      <c r="B47" s="10"/>
      <c r="C47" s="1232" t="s">
        <v>3</v>
      </c>
      <c r="D47" s="1232"/>
      <c r="E47" s="1233"/>
      <c r="F47" s="11">
        <v>34.75</v>
      </c>
      <c r="G47" s="12">
        <v>36.020000000000003</v>
      </c>
      <c r="H47" s="12">
        <v>39.840000000000003</v>
      </c>
      <c r="I47" s="12">
        <v>42.86</v>
      </c>
      <c r="J47" s="13">
        <v>44.35</v>
      </c>
    </row>
    <row r="48" spans="2:10" ht="57.75" customHeight="1">
      <c r="B48" s="14"/>
      <c r="C48" s="1234" t="s">
        <v>4</v>
      </c>
      <c r="D48" s="1234"/>
      <c r="E48" s="1235"/>
      <c r="F48" s="15">
        <v>4.84</v>
      </c>
      <c r="G48" s="16">
        <v>5.28</v>
      </c>
      <c r="H48" s="16">
        <v>4.5599999999999996</v>
      </c>
      <c r="I48" s="16">
        <v>4.9800000000000004</v>
      </c>
      <c r="J48" s="17">
        <v>6.28</v>
      </c>
    </row>
    <row r="49" spans="2:10" ht="57.75" customHeight="1" thickBot="1">
      <c r="B49" s="18"/>
      <c r="C49" s="1236" t="s">
        <v>5</v>
      </c>
      <c r="D49" s="1236"/>
      <c r="E49" s="1237"/>
      <c r="F49" s="19">
        <v>3.16</v>
      </c>
      <c r="G49" s="20">
        <v>8.2200000000000006</v>
      </c>
      <c r="H49" s="20">
        <v>6.22</v>
      </c>
      <c r="I49" s="20">
        <v>6.44</v>
      </c>
      <c r="J49" s="21">
        <v>5.18</v>
      </c>
    </row>
    <row r="50" spans="2:10" ht="13.5" customHeight="1"/>
    <row r="51" spans="2:10" ht="13.5" hidden="1" customHeight="1"/>
    <row r="52" spans="2:10" ht="13.5" hidden="1" customHeight="1"/>
    <row r="53" spans="2:10" ht="13.5" hidden="1" customHeight="1"/>
  </sheetData>
  <sheetProtection algorithmName="SHA-512" hashValue="L6MLrpAqGL9RjWkzQ1vmTt3mb4c6VIXB7TdpLZSUMwr+6ot55VLDj4LvbEcCvKfB4E//CQwq5RAgwWh4QcqHKA==" saltValue="8HGNBoAH/JZk+rRwHaVoCA==" spinCount="100000" sheet="1" objects="1" scenarios="1"/>
  <mergeCells count="3">
    <mergeCell ref="C47:E47"/>
    <mergeCell ref="C48:E48"/>
    <mergeCell ref="C49:E49"/>
  </mergeCells>
  <phoneticPr fontId="2"/>
  <printOptions horizontalCentered="1" verticalCentered="1"/>
  <pageMargins left="0" right="0" top="0.19685039370078741" bottom="0" header="0.39370078740157483" footer="0"/>
  <pageSetup paperSize="8" scale="92" orientation="landscape" horizontalDpi="300" verticalDpi="300"/>
  <headerFooter alignWithMargins="0">
    <oddFooter>&amp;C&amp;P/&amp;N</oddFooter>
  </headerFooter>
  <rowBreaks count="1" manualBreakCount="1">
    <brk id="51" max="15" man="1"/>
  </rowBreaks>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556</v>
      </c>
      <c r="G33" s="29" t="s">
        <v>557</v>
      </c>
      <c r="H33" s="29" t="s">
        <v>558</v>
      </c>
      <c r="I33" s="29" t="s">
        <v>559</v>
      </c>
      <c r="J33" s="30" t="s">
        <v>560</v>
      </c>
      <c r="K33" s="22"/>
      <c r="L33" s="22"/>
      <c r="M33" s="22"/>
      <c r="N33" s="22"/>
      <c r="O33" s="22"/>
      <c r="P33" s="22"/>
    </row>
    <row r="34" spans="1:16" ht="39" customHeight="1">
      <c r="A34" s="22"/>
      <c r="B34" s="31"/>
      <c r="C34" s="1244" t="s">
        <v>561</v>
      </c>
      <c r="D34" s="1244"/>
      <c r="E34" s="1245"/>
      <c r="F34" s="32">
        <v>4.83</v>
      </c>
      <c r="G34" s="33">
        <v>5.27</v>
      </c>
      <c r="H34" s="33">
        <v>4.5599999999999996</v>
      </c>
      <c r="I34" s="33">
        <v>4.9800000000000004</v>
      </c>
      <c r="J34" s="34">
        <v>6.27</v>
      </c>
      <c r="K34" s="22"/>
      <c r="L34" s="22"/>
      <c r="M34" s="22"/>
      <c r="N34" s="22"/>
      <c r="O34" s="22"/>
      <c r="P34" s="22"/>
    </row>
    <row r="35" spans="1:16" ht="39" customHeight="1">
      <c r="A35" s="22"/>
      <c r="B35" s="35"/>
      <c r="C35" s="1238" t="s">
        <v>562</v>
      </c>
      <c r="D35" s="1239"/>
      <c r="E35" s="1240"/>
      <c r="F35" s="36" t="s">
        <v>563</v>
      </c>
      <c r="G35" s="37">
        <v>2.0099999999999998</v>
      </c>
      <c r="H35" s="37">
        <v>2.41</v>
      </c>
      <c r="I35" s="37">
        <v>2.61</v>
      </c>
      <c r="J35" s="38">
        <v>2.5099999999999998</v>
      </c>
      <c r="K35" s="22"/>
      <c r="L35" s="22"/>
      <c r="M35" s="22"/>
      <c r="N35" s="22"/>
      <c r="O35" s="22"/>
      <c r="P35" s="22"/>
    </row>
    <row r="36" spans="1:16" ht="39" customHeight="1">
      <c r="A36" s="22"/>
      <c r="B36" s="35"/>
      <c r="C36" s="1238" t="s">
        <v>564</v>
      </c>
      <c r="D36" s="1239"/>
      <c r="E36" s="1240"/>
      <c r="F36" s="36">
        <v>0.49</v>
      </c>
      <c r="G36" s="37">
        <v>0.22</v>
      </c>
      <c r="H36" s="37">
        <v>0.36</v>
      </c>
      <c r="I36" s="37">
        <v>0.66</v>
      </c>
      <c r="J36" s="38">
        <v>0.52</v>
      </c>
      <c r="K36" s="22"/>
      <c r="L36" s="22"/>
      <c r="M36" s="22"/>
      <c r="N36" s="22"/>
      <c r="O36" s="22"/>
      <c r="P36" s="22"/>
    </row>
    <row r="37" spans="1:16" ht="39" customHeight="1">
      <c r="A37" s="22"/>
      <c r="B37" s="35"/>
      <c r="C37" s="1238" t="s">
        <v>565</v>
      </c>
      <c r="D37" s="1239"/>
      <c r="E37" s="1240"/>
      <c r="F37" s="36">
        <v>0.38</v>
      </c>
      <c r="G37" s="37">
        <v>0.69</v>
      </c>
      <c r="H37" s="37">
        <v>0.72</v>
      </c>
      <c r="I37" s="37">
        <v>1.28</v>
      </c>
      <c r="J37" s="38">
        <v>0.45</v>
      </c>
      <c r="K37" s="22"/>
      <c r="L37" s="22"/>
      <c r="M37" s="22"/>
      <c r="N37" s="22"/>
      <c r="O37" s="22"/>
      <c r="P37" s="22"/>
    </row>
    <row r="38" spans="1:16" ht="39" customHeight="1">
      <c r="A38" s="22"/>
      <c r="B38" s="35"/>
      <c r="C38" s="1238" t="s">
        <v>566</v>
      </c>
      <c r="D38" s="1239"/>
      <c r="E38" s="1240"/>
      <c r="F38" s="36">
        <v>0.17</v>
      </c>
      <c r="G38" s="37">
        <v>0.15</v>
      </c>
      <c r="H38" s="37">
        <v>0.1</v>
      </c>
      <c r="I38" s="37">
        <v>0.11</v>
      </c>
      <c r="J38" s="38">
        <v>0.11</v>
      </c>
      <c r="K38" s="22"/>
      <c r="L38" s="22"/>
      <c r="M38" s="22"/>
      <c r="N38" s="22"/>
      <c r="O38" s="22"/>
      <c r="P38" s="22"/>
    </row>
    <row r="39" spans="1:16" ht="39" customHeight="1">
      <c r="A39" s="22"/>
      <c r="B39" s="35"/>
      <c r="C39" s="1238" t="s">
        <v>567</v>
      </c>
      <c r="D39" s="1239"/>
      <c r="E39" s="1240"/>
      <c r="F39" s="36">
        <v>0.04</v>
      </c>
      <c r="G39" s="37">
        <v>0.28000000000000003</v>
      </c>
      <c r="H39" s="37">
        <v>0.5</v>
      </c>
      <c r="I39" s="37">
        <v>0.43</v>
      </c>
      <c r="J39" s="38">
        <v>7.0000000000000007E-2</v>
      </c>
      <c r="K39" s="22"/>
      <c r="L39" s="22"/>
      <c r="M39" s="22"/>
      <c r="N39" s="22"/>
      <c r="O39" s="22"/>
      <c r="P39" s="22"/>
    </row>
    <row r="40" spans="1:16" ht="39" customHeight="1">
      <c r="A40" s="22"/>
      <c r="B40" s="35"/>
      <c r="C40" s="1238" t="s">
        <v>568</v>
      </c>
      <c r="D40" s="1239"/>
      <c r="E40" s="1240"/>
      <c r="F40" s="36">
        <v>0.01</v>
      </c>
      <c r="G40" s="37">
        <v>0.02</v>
      </c>
      <c r="H40" s="37">
        <v>0.02</v>
      </c>
      <c r="I40" s="37">
        <v>0.01</v>
      </c>
      <c r="J40" s="38">
        <v>0.02</v>
      </c>
      <c r="K40" s="22"/>
      <c r="L40" s="22"/>
      <c r="M40" s="22"/>
      <c r="N40" s="22"/>
      <c r="O40" s="22"/>
      <c r="P40" s="22"/>
    </row>
    <row r="41" spans="1:16" ht="39" customHeight="1">
      <c r="A41" s="22"/>
      <c r="B41" s="35"/>
      <c r="C41" s="1238" t="s">
        <v>569</v>
      </c>
      <c r="D41" s="1239"/>
      <c r="E41" s="1240"/>
      <c r="F41" s="36">
        <v>0.01</v>
      </c>
      <c r="G41" s="37">
        <v>0.02</v>
      </c>
      <c r="H41" s="37">
        <v>0</v>
      </c>
      <c r="I41" s="37">
        <v>0</v>
      </c>
      <c r="J41" s="38">
        <v>0.01</v>
      </c>
      <c r="K41" s="22"/>
      <c r="L41" s="22"/>
      <c r="M41" s="22"/>
      <c r="N41" s="22"/>
      <c r="O41" s="22"/>
      <c r="P41" s="22"/>
    </row>
    <row r="42" spans="1:16" ht="39" customHeight="1">
      <c r="A42" s="22"/>
      <c r="B42" s="39"/>
      <c r="C42" s="1238" t="s">
        <v>570</v>
      </c>
      <c r="D42" s="1239"/>
      <c r="E42" s="1240"/>
      <c r="F42" s="36" t="s">
        <v>515</v>
      </c>
      <c r="G42" s="37" t="s">
        <v>515</v>
      </c>
      <c r="H42" s="37" t="s">
        <v>515</v>
      </c>
      <c r="I42" s="37" t="s">
        <v>515</v>
      </c>
      <c r="J42" s="38" t="s">
        <v>515</v>
      </c>
      <c r="K42" s="22"/>
      <c r="L42" s="22"/>
      <c r="M42" s="22"/>
      <c r="N42" s="22"/>
      <c r="O42" s="22"/>
      <c r="P42" s="22"/>
    </row>
    <row r="43" spans="1:16" ht="39" customHeight="1" thickBot="1">
      <c r="A43" s="22"/>
      <c r="B43" s="40"/>
      <c r="C43" s="1241" t="s">
        <v>571</v>
      </c>
      <c r="D43" s="1242"/>
      <c r="E43" s="1243"/>
      <c r="F43" s="41">
        <v>0</v>
      </c>
      <c r="G43" s="42">
        <v>0</v>
      </c>
      <c r="H43" s="42">
        <v>0</v>
      </c>
      <c r="I43" s="42">
        <v>0</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Z8OO30ImGTb/+tyhaGgZfKiVvhUx4P4hFR0/4IcDBi4TdmoZSuelHGCp5Jw9IGPznOURIq4gIn+VuqDZlyrZGQ==" saltValue="la7+PajXacghRn4Sw4cN1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verticalCentered="1"/>
  <pageMargins left="0" right="0" top="0.19685039370078741" bottom="0" header="0.39370078740157483" footer="0"/>
  <pageSetup paperSize="8" scale="88" orientation="landscape" horizontalDpi="300" verticalDpi="300"/>
  <headerFooter alignWithMargins="0">
    <oddFooter>&amp;C&amp;P/&amp;N</oddFooter>
  </headerFooter>
  <rowBreaks count="1" manualBreakCount="1">
    <brk id="47" max="15" man="1"/>
  </rowBreaks>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Normal="10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556</v>
      </c>
      <c r="L44" s="56" t="s">
        <v>557</v>
      </c>
      <c r="M44" s="56" t="s">
        <v>558</v>
      </c>
      <c r="N44" s="56" t="s">
        <v>559</v>
      </c>
      <c r="O44" s="57" t="s">
        <v>560</v>
      </c>
      <c r="P44" s="48"/>
      <c r="Q44" s="48"/>
      <c r="R44" s="48"/>
      <c r="S44" s="48"/>
      <c r="T44" s="48"/>
      <c r="U44" s="48"/>
    </row>
    <row r="45" spans="1:21" ht="30.75" customHeight="1">
      <c r="A45" s="48"/>
      <c r="B45" s="1264" t="s">
        <v>11</v>
      </c>
      <c r="C45" s="1265"/>
      <c r="D45" s="58"/>
      <c r="E45" s="1270" t="s">
        <v>12</v>
      </c>
      <c r="F45" s="1270"/>
      <c r="G45" s="1270"/>
      <c r="H45" s="1270"/>
      <c r="I45" s="1270"/>
      <c r="J45" s="1271"/>
      <c r="K45" s="59">
        <v>367</v>
      </c>
      <c r="L45" s="60">
        <v>385</v>
      </c>
      <c r="M45" s="60">
        <v>331</v>
      </c>
      <c r="N45" s="60">
        <v>310</v>
      </c>
      <c r="O45" s="61">
        <v>343</v>
      </c>
      <c r="P45" s="48"/>
      <c r="Q45" s="48"/>
      <c r="R45" s="48"/>
      <c r="S45" s="48"/>
      <c r="T45" s="48"/>
      <c r="U45" s="48"/>
    </row>
    <row r="46" spans="1:21" ht="30.75" customHeight="1">
      <c r="A46" s="48"/>
      <c r="B46" s="1266"/>
      <c r="C46" s="1267"/>
      <c r="D46" s="62"/>
      <c r="E46" s="1248" t="s">
        <v>13</v>
      </c>
      <c r="F46" s="1248"/>
      <c r="G46" s="1248"/>
      <c r="H46" s="1248"/>
      <c r="I46" s="1248"/>
      <c r="J46" s="1249"/>
      <c r="K46" s="63" t="s">
        <v>515</v>
      </c>
      <c r="L46" s="64" t="s">
        <v>515</v>
      </c>
      <c r="M46" s="64" t="s">
        <v>515</v>
      </c>
      <c r="N46" s="64" t="s">
        <v>515</v>
      </c>
      <c r="O46" s="65" t="s">
        <v>515</v>
      </c>
      <c r="P46" s="48"/>
      <c r="Q46" s="48"/>
      <c r="R46" s="48"/>
      <c r="S46" s="48"/>
      <c r="T46" s="48"/>
      <c r="U46" s="48"/>
    </row>
    <row r="47" spans="1:21" ht="30.75" customHeight="1">
      <c r="A47" s="48"/>
      <c r="B47" s="1266"/>
      <c r="C47" s="1267"/>
      <c r="D47" s="62"/>
      <c r="E47" s="1248" t="s">
        <v>14</v>
      </c>
      <c r="F47" s="1248"/>
      <c r="G47" s="1248"/>
      <c r="H47" s="1248"/>
      <c r="I47" s="1248"/>
      <c r="J47" s="1249"/>
      <c r="K47" s="63" t="s">
        <v>515</v>
      </c>
      <c r="L47" s="64" t="s">
        <v>515</v>
      </c>
      <c r="M47" s="64" t="s">
        <v>515</v>
      </c>
      <c r="N47" s="64" t="s">
        <v>515</v>
      </c>
      <c r="O47" s="65" t="s">
        <v>515</v>
      </c>
      <c r="P47" s="48"/>
      <c r="Q47" s="48"/>
      <c r="R47" s="48"/>
      <c r="S47" s="48"/>
      <c r="T47" s="48"/>
      <c r="U47" s="48"/>
    </row>
    <row r="48" spans="1:21" ht="30.75" customHeight="1">
      <c r="A48" s="48"/>
      <c r="B48" s="1266"/>
      <c r="C48" s="1267"/>
      <c r="D48" s="62"/>
      <c r="E48" s="1248" t="s">
        <v>15</v>
      </c>
      <c r="F48" s="1248"/>
      <c r="G48" s="1248"/>
      <c r="H48" s="1248"/>
      <c r="I48" s="1248"/>
      <c r="J48" s="1249"/>
      <c r="K48" s="63">
        <v>142</v>
      </c>
      <c r="L48" s="64">
        <v>140</v>
      </c>
      <c r="M48" s="64">
        <v>143</v>
      </c>
      <c r="N48" s="64">
        <v>164</v>
      </c>
      <c r="O48" s="65">
        <v>174</v>
      </c>
      <c r="P48" s="48"/>
      <c r="Q48" s="48"/>
      <c r="R48" s="48"/>
      <c r="S48" s="48"/>
      <c r="T48" s="48"/>
      <c r="U48" s="48"/>
    </row>
    <row r="49" spans="1:21" ht="30.75" customHeight="1">
      <c r="A49" s="48"/>
      <c r="B49" s="1266"/>
      <c r="C49" s="1267"/>
      <c r="D49" s="62"/>
      <c r="E49" s="1248" t="s">
        <v>16</v>
      </c>
      <c r="F49" s="1248"/>
      <c r="G49" s="1248"/>
      <c r="H49" s="1248"/>
      <c r="I49" s="1248"/>
      <c r="J49" s="1249"/>
      <c r="K49" s="63">
        <v>53</v>
      </c>
      <c r="L49" s="64">
        <v>41</v>
      </c>
      <c r="M49" s="64">
        <v>47</v>
      </c>
      <c r="N49" s="64">
        <v>47</v>
      </c>
      <c r="O49" s="65">
        <v>46</v>
      </c>
      <c r="P49" s="48"/>
      <c r="Q49" s="48"/>
      <c r="R49" s="48"/>
      <c r="S49" s="48"/>
      <c r="T49" s="48"/>
      <c r="U49" s="48"/>
    </row>
    <row r="50" spans="1:21" ht="30.75" customHeight="1">
      <c r="A50" s="48"/>
      <c r="B50" s="1266"/>
      <c r="C50" s="1267"/>
      <c r="D50" s="62"/>
      <c r="E50" s="1248" t="s">
        <v>17</v>
      </c>
      <c r="F50" s="1248"/>
      <c r="G50" s="1248"/>
      <c r="H50" s="1248"/>
      <c r="I50" s="1248"/>
      <c r="J50" s="1249"/>
      <c r="K50" s="63" t="s">
        <v>515</v>
      </c>
      <c r="L50" s="64" t="s">
        <v>515</v>
      </c>
      <c r="M50" s="64" t="s">
        <v>515</v>
      </c>
      <c r="N50" s="64" t="s">
        <v>515</v>
      </c>
      <c r="O50" s="65" t="s">
        <v>515</v>
      </c>
      <c r="P50" s="48"/>
      <c r="Q50" s="48"/>
      <c r="R50" s="48"/>
      <c r="S50" s="48"/>
      <c r="T50" s="48"/>
      <c r="U50" s="48"/>
    </row>
    <row r="51" spans="1:21" ht="30.75" customHeight="1">
      <c r="A51" s="48"/>
      <c r="B51" s="1268"/>
      <c r="C51" s="1269"/>
      <c r="D51" s="66"/>
      <c r="E51" s="1248" t="s">
        <v>18</v>
      </c>
      <c r="F51" s="1248"/>
      <c r="G51" s="1248"/>
      <c r="H51" s="1248"/>
      <c r="I51" s="1248"/>
      <c r="J51" s="1249"/>
      <c r="K51" s="63">
        <v>0</v>
      </c>
      <c r="L51" s="64">
        <v>0</v>
      </c>
      <c r="M51" s="64">
        <v>0</v>
      </c>
      <c r="N51" s="64">
        <v>0</v>
      </c>
      <c r="O51" s="65">
        <v>0</v>
      </c>
      <c r="P51" s="48"/>
      <c r="Q51" s="48"/>
      <c r="R51" s="48"/>
      <c r="S51" s="48"/>
      <c r="T51" s="48"/>
      <c r="U51" s="48"/>
    </row>
    <row r="52" spans="1:21" ht="30.75" customHeight="1">
      <c r="A52" s="48"/>
      <c r="B52" s="1246" t="s">
        <v>19</v>
      </c>
      <c r="C52" s="1247"/>
      <c r="D52" s="66"/>
      <c r="E52" s="1248" t="s">
        <v>20</v>
      </c>
      <c r="F52" s="1248"/>
      <c r="G52" s="1248"/>
      <c r="H52" s="1248"/>
      <c r="I52" s="1248"/>
      <c r="J52" s="1249"/>
      <c r="K52" s="63">
        <v>362</v>
      </c>
      <c r="L52" s="64">
        <v>354</v>
      </c>
      <c r="M52" s="64">
        <v>340</v>
      </c>
      <c r="N52" s="64">
        <v>343</v>
      </c>
      <c r="O52" s="65">
        <v>352</v>
      </c>
      <c r="P52" s="48"/>
      <c r="Q52" s="48"/>
      <c r="R52" s="48"/>
      <c r="S52" s="48"/>
      <c r="T52" s="48"/>
      <c r="U52" s="48"/>
    </row>
    <row r="53" spans="1:21" ht="30.75" customHeight="1" thickBot="1">
      <c r="A53" s="48"/>
      <c r="B53" s="1250" t="s">
        <v>21</v>
      </c>
      <c r="C53" s="1251"/>
      <c r="D53" s="67"/>
      <c r="E53" s="1252" t="s">
        <v>22</v>
      </c>
      <c r="F53" s="1252"/>
      <c r="G53" s="1252"/>
      <c r="H53" s="1252"/>
      <c r="I53" s="1252"/>
      <c r="J53" s="1253"/>
      <c r="K53" s="68">
        <v>200</v>
      </c>
      <c r="L53" s="69">
        <v>212</v>
      </c>
      <c r="M53" s="69">
        <v>181</v>
      </c>
      <c r="N53" s="69">
        <v>178</v>
      </c>
      <c r="O53" s="70">
        <v>211</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2</v>
      </c>
      <c r="K56" s="79" t="s">
        <v>572</v>
      </c>
      <c r="L56" s="80" t="s">
        <v>573</v>
      </c>
      <c r="M56" s="80" t="s">
        <v>574</v>
      </c>
      <c r="N56" s="80" t="s">
        <v>575</v>
      </c>
      <c r="O56" s="81" t="s">
        <v>576</v>
      </c>
      <c r="P56" s="48"/>
      <c r="Q56" s="48"/>
      <c r="R56" s="48"/>
      <c r="S56" s="48"/>
      <c r="T56" s="48"/>
      <c r="U56" s="48"/>
    </row>
    <row r="57" spans="1:21" ht="31.5" customHeight="1">
      <c r="B57" s="1254" t="s">
        <v>25</v>
      </c>
      <c r="C57" s="1255"/>
      <c r="D57" s="1258" t="s">
        <v>26</v>
      </c>
      <c r="E57" s="1259"/>
      <c r="F57" s="1259"/>
      <c r="G57" s="1259"/>
      <c r="H57" s="1259"/>
      <c r="I57" s="1259"/>
      <c r="J57" s="1260"/>
      <c r="K57" s="82"/>
      <c r="L57" s="83"/>
      <c r="M57" s="83"/>
      <c r="N57" s="83"/>
      <c r="O57" s="84"/>
    </row>
    <row r="58" spans="1:21" ht="31.5" customHeight="1" thickBot="1">
      <c r="B58" s="1256"/>
      <c r="C58" s="1257"/>
      <c r="D58" s="1261" t="s">
        <v>27</v>
      </c>
      <c r="E58" s="1262"/>
      <c r="F58" s="1262"/>
      <c r="G58" s="1262"/>
      <c r="H58" s="1262"/>
      <c r="I58" s="1262"/>
      <c r="J58" s="1263"/>
      <c r="K58" s="85"/>
      <c r="L58" s="86"/>
      <c r="M58" s="86"/>
      <c r="N58" s="86"/>
      <c r="O58" s="87"/>
    </row>
    <row r="59" spans="1:21" ht="24" customHeight="1">
      <c r="B59" s="88"/>
      <c r="C59" s="88"/>
      <c r="D59" s="89" t="s">
        <v>28</v>
      </c>
      <c r="E59" s="90"/>
      <c r="F59" s="90"/>
      <c r="G59" s="90"/>
      <c r="H59" s="90"/>
      <c r="I59" s="90"/>
      <c r="J59" s="90"/>
      <c r="K59" s="90"/>
      <c r="L59" s="90"/>
      <c r="M59" s="90"/>
      <c r="N59" s="90"/>
      <c r="O59" s="90"/>
    </row>
    <row r="60" spans="1:21" ht="24" customHeight="1">
      <c r="B60" s="91"/>
      <c r="C60" s="91"/>
      <c r="D60" s="89" t="s">
        <v>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ncfuroJbDWYX9ctwJKNaarvARRDT045ue8OPhCyVnQQrSEm2nuZ8Ys3AlV9zk1gHgQlC+56pw4rKvoPQDugHMA==" saltValue="karYA+jJ4re4vW4LpRset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verticalCentered="1"/>
  <pageMargins left="0" right="0" top="0.19685039370078741" bottom="0" header="0.39370078740157483" footer="0"/>
  <pageSetup paperSize="8" scale="81" orientation="landscape" horizontalDpi="300" verticalDpi="300"/>
  <headerFooter alignWithMargins="0">
    <oddFooter>&amp;C&amp;P/&amp;N</oddFooter>
  </headerFooter>
  <rowBreaks count="1" manualBreakCount="1">
    <brk id="62" max="15" man="1"/>
  </rowBreaks>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Normal="100" zoomScaleSheetLayoutView="100" workbookViewId="0"/>
  </sheetViews>
  <sheetFormatPr defaultColWidth="0" defaultRowHeight="13.5" customHeight="1" zeroHeight="1"/>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9</v>
      </c>
    </row>
    <row r="40" spans="2:13" ht="27.75" customHeight="1" thickBot="1">
      <c r="B40" s="94" t="s">
        <v>10</v>
      </c>
      <c r="C40" s="95"/>
      <c r="D40" s="95"/>
      <c r="E40" s="96"/>
      <c r="F40" s="96"/>
      <c r="G40" s="96"/>
      <c r="H40" s="97" t="s">
        <v>2</v>
      </c>
      <c r="I40" s="98" t="s">
        <v>556</v>
      </c>
      <c r="J40" s="99" t="s">
        <v>557</v>
      </c>
      <c r="K40" s="99" t="s">
        <v>558</v>
      </c>
      <c r="L40" s="99" t="s">
        <v>559</v>
      </c>
      <c r="M40" s="100" t="s">
        <v>560</v>
      </c>
    </row>
    <row r="41" spans="2:13" ht="27.75" customHeight="1">
      <c r="B41" s="1284" t="s">
        <v>30</v>
      </c>
      <c r="C41" s="1285"/>
      <c r="D41" s="101"/>
      <c r="E41" s="1286" t="s">
        <v>31</v>
      </c>
      <c r="F41" s="1286"/>
      <c r="G41" s="1286"/>
      <c r="H41" s="1287"/>
      <c r="I41" s="102">
        <v>3467</v>
      </c>
      <c r="J41" s="103">
        <v>3503</v>
      </c>
      <c r="K41" s="103">
        <v>3681</v>
      </c>
      <c r="L41" s="103">
        <v>3606</v>
      </c>
      <c r="M41" s="104">
        <v>3602</v>
      </c>
    </row>
    <row r="42" spans="2:13" ht="27.75" customHeight="1">
      <c r="B42" s="1274"/>
      <c r="C42" s="1275"/>
      <c r="D42" s="105"/>
      <c r="E42" s="1278" t="s">
        <v>32</v>
      </c>
      <c r="F42" s="1278"/>
      <c r="G42" s="1278"/>
      <c r="H42" s="1279"/>
      <c r="I42" s="106" t="s">
        <v>515</v>
      </c>
      <c r="J42" s="107" t="s">
        <v>515</v>
      </c>
      <c r="K42" s="107" t="s">
        <v>515</v>
      </c>
      <c r="L42" s="107" t="s">
        <v>515</v>
      </c>
      <c r="M42" s="108" t="s">
        <v>515</v>
      </c>
    </row>
    <row r="43" spans="2:13" ht="27.75" customHeight="1">
      <c r="B43" s="1274"/>
      <c r="C43" s="1275"/>
      <c r="D43" s="105"/>
      <c r="E43" s="1278" t="s">
        <v>33</v>
      </c>
      <c r="F43" s="1278"/>
      <c r="G43" s="1278"/>
      <c r="H43" s="1279"/>
      <c r="I43" s="106">
        <v>2599</v>
      </c>
      <c r="J43" s="107">
        <v>2522</v>
      </c>
      <c r="K43" s="107">
        <v>2473</v>
      </c>
      <c r="L43" s="107">
        <v>2583</v>
      </c>
      <c r="M43" s="108">
        <v>2572</v>
      </c>
    </row>
    <row r="44" spans="2:13" ht="27.75" customHeight="1">
      <c r="B44" s="1274"/>
      <c r="C44" s="1275"/>
      <c r="D44" s="105"/>
      <c r="E44" s="1278" t="s">
        <v>34</v>
      </c>
      <c r="F44" s="1278"/>
      <c r="G44" s="1278"/>
      <c r="H44" s="1279"/>
      <c r="I44" s="106">
        <v>394</v>
      </c>
      <c r="J44" s="107">
        <v>343</v>
      </c>
      <c r="K44" s="107">
        <v>265</v>
      </c>
      <c r="L44" s="107">
        <v>213</v>
      </c>
      <c r="M44" s="108">
        <v>179</v>
      </c>
    </row>
    <row r="45" spans="2:13" ht="27.75" customHeight="1">
      <c r="B45" s="1274"/>
      <c r="C45" s="1275"/>
      <c r="D45" s="105"/>
      <c r="E45" s="1278" t="s">
        <v>35</v>
      </c>
      <c r="F45" s="1278"/>
      <c r="G45" s="1278"/>
      <c r="H45" s="1279"/>
      <c r="I45" s="106">
        <v>576</v>
      </c>
      <c r="J45" s="107">
        <v>604</v>
      </c>
      <c r="K45" s="107">
        <v>584</v>
      </c>
      <c r="L45" s="107">
        <v>581</v>
      </c>
      <c r="M45" s="108">
        <v>489</v>
      </c>
    </row>
    <row r="46" spans="2:13" ht="27.75" customHeight="1">
      <c r="B46" s="1274"/>
      <c r="C46" s="1275"/>
      <c r="D46" s="109"/>
      <c r="E46" s="1278" t="s">
        <v>36</v>
      </c>
      <c r="F46" s="1278"/>
      <c r="G46" s="1278"/>
      <c r="H46" s="1279"/>
      <c r="I46" s="106" t="s">
        <v>515</v>
      </c>
      <c r="J46" s="107" t="s">
        <v>515</v>
      </c>
      <c r="K46" s="107" t="s">
        <v>515</v>
      </c>
      <c r="L46" s="107" t="s">
        <v>515</v>
      </c>
      <c r="M46" s="108" t="s">
        <v>515</v>
      </c>
    </row>
    <row r="47" spans="2:13" ht="27.75" customHeight="1">
      <c r="B47" s="1274"/>
      <c r="C47" s="1275"/>
      <c r="D47" s="110"/>
      <c r="E47" s="1288" t="s">
        <v>37</v>
      </c>
      <c r="F47" s="1289"/>
      <c r="G47" s="1289"/>
      <c r="H47" s="1290"/>
      <c r="I47" s="106" t="s">
        <v>515</v>
      </c>
      <c r="J47" s="107" t="s">
        <v>515</v>
      </c>
      <c r="K47" s="107" t="s">
        <v>515</v>
      </c>
      <c r="L47" s="107" t="s">
        <v>515</v>
      </c>
      <c r="M47" s="108" t="s">
        <v>515</v>
      </c>
    </row>
    <row r="48" spans="2:13" ht="27.75" customHeight="1">
      <c r="B48" s="1274"/>
      <c r="C48" s="1275"/>
      <c r="D48" s="105"/>
      <c r="E48" s="1278" t="s">
        <v>38</v>
      </c>
      <c r="F48" s="1278"/>
      <c r="G48" s="1278"/>
      <c r="H48" s="1279"/>
      <c r="I48" s="106" t="s">
        <v>515</v>
      </c>
      <c r="J48" s="107" t="s">
        <v>515</v>
      </c>
      <c r="K48" s="107" t="s">
        <v>515</v>
      </c>
      <c r="L48" s="107" t="s">
        <v>515</v>
      </c>
      <c r="M48" s="108" t="s">
        <v>515</v>
      </c>
    </row>
    <row r="49" spans="2:13" ht="27.75" customHeight="1">
      <c r="B49" s="1276"/>
      <c r="C49" s="1277"/>
      <c r="D49" s="105"/>
      <c r="E49" s="1278" t="s">
        <v>39</v>
      </c>
      <c r="F49" s="1278"/>
      <c r="G49" s="1278"/>
      <c r="H49" s="1279"/>
      <c r="I49" s="106" t="s">
        <v>515</v>
      </c>
      <c r="J49" s="107" t="s">
        <v>515</v>
      </c>
      <c r="K49" s="107" t="s">
        <v>515</v>
      </c>
      <c r="L49" s="107" t="s">
        <v>515</v>
      </c>
      <c r="M49" s="108" t="s">
        <v>515</v>
      </c>
    </row>
    <row r="50" spans="2:13" ht="27.75" customHeight="1">
      <c r="B50" s="1272" t="s">
        <v>40</v>
      </c>
      <c r="C50" s="1273"/>
      <c r="D50" s="111"/>
      <c r="E50" s="1278" t="s">
        <v>41</v>
      </c>
      <c r="F50" s="1278"/>
      <c r="G50" s="1278"/>
      <c r="H50" s="1279"/>
      <c r="I50" s="106">
        <v>1613</v>
      </c>
      <c r="J50" s="107">
        <v>1720</v>
      </c>
      <c r="K50" s="107">
        <v>1828</v>
      </c>
      <c r="L50" s="107">
        <v>1860</v>
      </c>
      <c r="M50" s="108">
        <v>1874</v>
      </c>
    </row>
    <row r="51" spans="2:13" ht="27.75" customHeight="1">
      <c r="B51" s="1274"/>
      <c r="C51" s="1275"/>
      <c r="D51" s="105"/>
      <c r="E51" s="1278" t="s">
        <v>42</v>
      </c>
      <c r="F51" s="1278"/>
      <c r="G51" s="1278"/>
      <c r="H51" s="1279"/>
      <c r="I51" s="106">
        <v>19</v>
      </c>
      <c r="J51" s="107">
        <v>15</v>
      </c>
      <c r="K51" s="107">
        <v>11</v>
      </c>
      <c r="L51" s="107">
        <v>7</v>
      </c>
      <c r="M51" s="108">
        <v>24</v>
      </c>
    </row>
    <row r="52" spans="2:13" ht="27.75" customHeight="1">
      <c r="B52" s="1276"/>
      <c r="C52" s="1277"/>
      <c r="D52" s="105"/>
      <c r="E52" s="1278" t="s">
        <v>43</v>
      </c>
      <c r="F52" s="1278"/>
      <c r="G52" s="1278"/>
      <c r="H52" s="1279"/>
      <c r="I52" s="106">
        <v>3891</v>
      </c>
      <c r="J52" s="107">
        <v>3929</v>
      </c>
      <c r="K52" s="107">
        <v>3853</v>
      </c>
      <c r="L52" s="107">
        <v>3780</v>
      </c>
      <c r="M52" s="108">
        <v>3767</v>
      </c>
    </row>
    <row r="53" spans="2:13" ht="27.75" customHeight="1" thickBot="1">
      <c r="B53" s="1280" t="s">
        <v>44</v>
      </c>
      <c r="C53" s="1281"/>
      <c r="D53" s="112"/>
      <c r="E53" s="1282" t="s">
        <v>45</v>
      </c>
      <c r="F53" s="1282"/>
      <c r="G53" s="1282"/>
      <c r="H53" s="1283"/>
      <c r="I53" s="113">
        <v>1513</v>
      </c>
      <c r="J53" s="114">
        <v>1307</v>
      </c>
      <c r="K53" s="114">
        <v>1310</v>
      </c>
      <c r="L53" s="114">
        <v>1335</v>
      </c>
      <c r="M53" s="115">
        <v>1178</v>
      </c>
    </row>
    <row r="54" spans="2:13" ht="27.75" customHeight="1">
      <c r="B54" s="116" t="s">
        <v>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PNzcVUK4GNTv2xzAAFIw8oM/dP5UM8vOlbQ+5H/MOxj0eUAgQT13ReGUAAVg99G4RO/u7Tl0VNKsYPqGsRme1w==" saltValue="xiYcRcC6/xL7shTsaqUME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headerFooter alignWithMargins="0">
    <oddFooter>&amp;C&amp;P/&amp;N</oddFooter>
  </headerFooter>
  <rowBreaks count="1" manualBreakCount="1">
    <brk id="58" max="15"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Normal="10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47</v>
      </c>
    </row>
    <row r="54" spans="2:8" ht="29.25" customHeight="1" thickBot="1">
      <c r="B54" s="121" t="s">
        <v>1</v>
      </c>
      <c r="C54" s="122"/>
      <c r="D54" s="122"/>
      <c r="E54" s="123" t="s">
        <v>2</v>
      </c>
      <c r="F54" s="124" t="s">
        <v>558</v>
      </c>
      <c r="G54" s="124" t="s">
        <v>559</v>
      </c>
      <c r="H54" s="125" t="s">
        <v>560</v>
      </c>
    </row>
    <row r="55" spans="2:8" ht="52.5" customHeight="1">
      <c r="B55" s="126"/>
      <c r="C55" s="1299" t="s">
        <v>48</v>
      </c>
      <c r="D55" s="1299"/>
      <c r="E55" s="1300"/>
      <c r="F55" s="127">
        <v>818</v>
      </c>
      <c r="G55" s="127">
        <v>865</v>
      </c>
      <c r="H55" s="128">
        <v>889</v>
      </c>
    </row>
    <row r="56" spans="2:8" ht="52.5" customHeight="1">
      <c r="B56" s="129"/>
      <c r="C56" s="1301" t="s">
        <v>49</v>
      </c>
      <c r="D56" s="1301"/>
      <c r="E56" s="1302"/>
      <c r="F56" s="130">
        <v>611</v>
      </c>
      <c r="G56" s="130">
        <v>559</v>
      </c>
      <c r="H56" s="131">
        <v>537</v>
      </c>
    </row>
    <row r="57" spans="2:8" ht="53.25" customHeight="1">
      <c r="B57" s="129"/>
      <c r="C57" s="1303" t="s">
        <v>50</v>
      </c>
      <c r="D57" s="1303"/>
      <c r="E57" s="1304"/>
      <c r="F57" s="132">
        <v>289</v>
      </c>
      <c r="G57" s="132">
        <v>307</v>
      </c>
      <c r="H57" s="133">
        <v>294</v>
      </c>
    </row>
    <row r="58" spans="2:8" ht="45.75" customHeight="1">
      <c r="B58" s="134"/>
      <c r="C58" s="1291" t="s">
        <v>599</v>
      </c>
      <c r="D58" s="1292"/>
      <c r="E58" s="1293"/>
      <c r="F58" s="135">
        <v>242</v>
      </c>
      <c r="G58" s="135">
        <v>242</v>
      </c>
      <c r="H58" s="136">
        <v>242</v>
      </c>
    </row>
    <row r="59" spans="2:8" ht="45.75" customHeight="1">
      <c r="B59" s="134"/>
      <c r="C59" s="1291" t="s">
        <v>600</v>
      </c>
      <c r="D59" s="1292"/>
      <c r="E59" s="1293"/>
      <c r="F59" s="135">
        <v>15</v>
      </c>
      <c r="G59" s="135">
        <v>15</v>
      </c>
      <c r="H59" s="136">
        <v>15</v>
      </c>
    </row>
    <row r="60" spans="2:8" ht="45.75" customHeight="1">
      <c r="B60" s="134"/>
      <c r="C60" s="1291" t="s">
        <v>601</v>
      </c>
      <c r="D60" s="1292"/>
      <c r="E60" s="1293"/>
      <c r="F60" s="135">
        <v>1</v>
      </c>
      <c r="G60" s="135">
        <v>18</v>
      </c>
      <c r="H60" s="136">
        <v>13</v>
      </c>
    </row>
    <row r="61" spans="2:8" ht="45.75" customHeight="1">
      <c r="B61" s="134"/>
      <c r="C61" s="1291" t="s">
        <v>602</v>
      </c>
      <c r="D61" s="1292"/>
      <c r="E61" s="1293"/>
      <c r="F61" s="135">
        <v>10</v>
      </c>
      <c r="G61" s="135">
        <v>10</v>
      </c>
      <c r="H61" s="136">
        <v>10</v>
      </c>
    </row>
    <row r="62" spans="2:8" ht="45.75" customHeight="1" thickBot="1">
      <c r="B62" s="137"/>
      <c r="C62" s="1294" t="s">
        <v>603</v>
      </c>
      <c r="D62" s="1295"/>
      <c r="E62" s="1296"/>
      <c r="F62" s="138">
        <v>6</v>
      </c>
      <c r="G62" s="138">
        <v>6</v>
      </c>
      <c r="H62" s="139">
        <v>6</v>
      </c>
    </row>
    <row r="63" spans="2:8" ht="52.5" customHeight="1" thickBot="1">
      <c r="B63" s="140"/>
      <c r="C63" s="1297" t="s">
        <v>51</v>
      </c>
      <c r="D63" s="1297"/>
      <c r="E63" s="1298"/>
      <c r="F63" s="141">
        <v>1718</v>
      </c>
      <c r="G63" s="141">
        <v>1731</v>
      </c>
      <c r="H63" s="142">
        <v>1719</v>
      </c>
    </row>
    <row r="64" spans="2:8" ht="15" customHeight="1"/>
    <row r="65" ht="0" hidden="1" customHeight="1"/>
    <row r="66" ht="0" hidden="1" customHeight="1"/>
  </sheetData>
  <sheetProtection algorithmName="SHA-512" hashValue="71yuLdYz7B+EcB9jjQ/3E54kIqHJtbswHuOILrgmaVEeRdlKZ+GfsmS4fLKlN9chF4oe+UxakP6OHdvS3UZifw==" saltValue="2uIH0I+ECSwVIiLiF6cdP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2" orientation="landscape" verticalDpi="300"/>
  <headerFooter alignWithMargins="0">
    <oddFooter>&amp;C&amp;P/&amp;N</oddFooter>
  </headerFooter>
  <rowBreaks count="1" manualBreakCount="1">
    <brk id="65" max="15" man="1"/>
  </rowBreaks>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Normal="100" zoomScaleSheetLayoutView="55" workbookViewId="0"/>
  </sheetViews>
  <sheetFormatPr defaultColWidth="0" defaultRowHeight="13.5" customHeight="1" zeroHeight="1"/>
  <cols>
    <col min="1" max="1" width="6.375" style="387" customWidth="1"/>
    <col min="2" max="107" width="2.5" style="387" customWidth="1"/>
    <col min="108" max="108" width="6.125" style="395" customWidth="1"/>
    <col min="109" max="109" width="5.875" style="394" customWidth="1"/>
    <col min="110" max="110" width="19.125" style="387" hidden="1"/>
    <col min="111" max="115" width="12.625" style="387" hidden="1"/>
    <col min="116" max="349" width="8.625" style="387" hidden="1"/>
    <col min="350" max="355" width="14.875" style="387" hidden="1"/>
    <col min="356" max="357" width="15.875" style="387" hidden="1"/>
    <col min="358" max="363" width="16.125" style="387" hidden="1"/>
    <col min="364" max="364" width="6.125" style="387" hidden="1"/>
    <col min="365" max="365" width="3" style="387" hidden="1"/>
    <col min="366" max="605" width="8.625" style="387" hidden="1"/>
    <col min="606" max="611" width="14.875" style="387" hidden="1"/>
    <col min="612" max="613" width="15.875" style="387" hidden="1"/>
    <col min="614" max="619" width="16.125" style="387" hidden="1"/>
    <col min="620" max="620" width="6.125" style="387" hidden="1"/>
    <col min="621" max="621" width="3" style="387" hidden="1"/>
    <col min="622" max="861" width="8.625" style="387" hidden="1"/>
    <col min="862" max="867" width="14.875" style="387" hidden="1"/>
    <col min="868" max="869" width="15.875" style="387" hidden="1"/>
    <col min="870" max="875" width="16.125" style="387" hidden="1"/>
    <col min="876" max="876" width="6.125" style="387" hidden="1"/>
    <col min="877" max="877" width="3" style="387" hidden="1"/>
    <col min="878" max="1117" width="8.625" style="387" hidden="1"/>
    <col min="1118" max="1123" width="14.875" style="387" hidden="1"/>
    <col min="1124" max="1125" width="15.875" style="387" hidden="1"/>
    <col min="1126" max="1131" width="16.125" style="387" hidden="1"/>
    <col min="1132" max="1132" width="6.125" style="387" hidden="1"/>
    <col min="1133" max="1133" width="3" style="387" hidden="1"/>
    <col min="1134" max="1373" width="8.625" style="387" hidden="1"/>
    <col min="1374" max="1379" width="14.875" style="387" hidden="1"/>
    <col min="1380" max="1381" width="15.875" style="387" hidden="1"/>
    <col min="1382" max="1387" width="16.125" style="387" hidden="1"/>
    <col min="1388" max="1388" width="6.125" style="387" hidden="1"/>
    <col min="1389" max="1389" width="3" style="387" hidden="1"/>
    <col min="1390" max="1629" width="8.625" style="387" hidden="1"/>
    <col min="1630" max="1635" width="14.875" style="387" hidden="1"/>
    <col min="1636" max="1637" width="15.875" style="387" hidden="1"/>
    <col min="1638" max="1643" width="16.125" style="387" hidden="1"/>
    <col min="1644" max="1644" width="6.125" style="387" hidden="1"/>
    <col min="1645" max="1645" width="3" style="387" hidden="1"/>
    <col min="1646" max="1885" width="8.625" style="387" hidden="1"/>
    <col min="1886" max="1891" width="14.875" style="387" hidden="1"/>
    <col min="1892" max="1893" width="15.875" style="387" hidden="1"/>
    <col min="1894" max="1899" width="16.125" style="387" hidden="1"/>
    <col min="1900" max="1900" width="6.125" style="387" hidden="1"/>
    <col min="1901" max="1901" width="3" style="387" hidden="1"/>
    <col min="1902" max="2141" width="8.625" style="387" hidden="1"/>
    <col min="2142" max="2147" width="14.875" style="387" hidden="1"/>
    <col min="2148" max="2149" width="15.875" style="387" hidden="1"/>
    <col min="2150" max="2155" width="16.125" style="387" hidden="1"/>
    <col min="2156" max="2156" width="6.125" style="387" hidden="1"/>
    <col min="2157" max="2157" width="3" style="387" hidden="1"/>
    <col min="2158" max="2397" width="8.625" style="387" hidden="1"/>
    <col min="2398" max="2403" width="14.875" style="387" hidden="1"/>
    <col min="2404" max="2405" width="15.875" style="387" hidden="1"/>
    <col min="2406" max="2411" width="16.125" style="387" hidden="1"/>
    <col min="2412" max="2412" width="6.125" style="387" hidden="1"/>
    <col min="2413" max="2413" width="3" style="387" hidden="1"/>
    <col min="2414" max="2653" width="8.625" style="387" hidden="1"/>
    <col min="2654" max="2659" width="14.875" style="387" hidden="1"/>
    <col min="2660" max="2661" width="15.875" style="387" hidden="1"/>
    <col min="2662" max="2667" width="16.125" style="387" hidden="1"/>
    <col min="2668" max="2668" width="6.125" style="387" hidden="1"/>
    <col min="2669" max="2669" width="3" style="387" hidden="1"/>
    <col min="2670" max="2909" width="8.625" style="387" hidden="1"/>
    <col min="2910" max="2915" width="14.875" style="387" hidden="1"/>
    <col min="2916" max="2917" width="15.875" style="387" hidden="1"/>
    <col min="2918" max="2923" width="16.125" style="387" hidden="1"/>
    <col min="2924" max="2924" width="6.125" style="387" hidden="1"/>
    <col min="2925" max="2925" width="3" style="387" hidden="1"/>
    <col min="2926" max="3165" width="8.625" style="387" hidden="1"/>
    <col min="3166" max="3171" width="14.875" style="387" hidden="1"/>
    <col min="3172" max="3173" width="15.875" style="387" hidden="1"/>
    <col min="3174" max="3179" width="16.125" style="387" hidden="1"/>
    <col min="3180" max="3180" width="6.125" style="387" hidden="1"/>
    <col min="3181" max="3181" width="3" style="387" hidden="1"/>
    <col min="3182" max="3421" width="8.625" style="387" hidden="1"/>
    <col min="3422" max="3427" width="14.875" style="387" hidden="1"/>
    <col min="3428" max="3429" width="15.875" style="387" hidden="1"/>
    <col min="3430" max="3435" width="16.125" style="387" hidden="1"/>
    <col min="3436" max="3436" width="6.125" style="387" hidden="1"/>
    <col min="3437" max="3437" width="3" style="387" hidden="1"/>
    <col min="3438" max="3677" width="8.625" style="387" hidden="1"/>
    <col min="3678" max="3683" width="14.875" style="387" hidden="1"/>
    <col min="3684" max="3685" width="15.875" style="387" hidden="1"/>
    <col min="3686" max="3691" width="16.125" style="387" hidden="1"/>
    <col min="3692" max="3692" width="6.125" style="387" hidden="1"/>
    <col min="3693" max="3693" width="3" style="387" hidden="1"/>
    <col min="3694" max="3933" width="8.625" style="387" hidden="1"/>
    <col min="3934" max="3939" width="14.875" style="387" hidden="1"/>
    <col min="3940" max="3941" width="15.875" style="387" hidden="1"/>
    <col min="3942" max="3947" width="16.125" style="387" hidden="1"/>
    <col min="3948" max="3948" width="6.125" style="387" hidden="1"/>
    <col min="3949" max="3949" width="3" style="387" hidden="1"/>
    <col min="3950" max="4189" width="8.625" style="387" hidden="1"/>
    <col min="4190" max="4195" width="14.875" style="387" hidden="1"/>
    <col min="4196" max="4197" width="15.875" style="387" hidden="1"/>
    <col min="4198" max="4203" width="16.125" style="387" hidden="1"/>
    <col min="4204" max="4204" width="6.125" style="387" hidden="1"/>
    <col min="4205" max="4205" width="3" style="387" hidden="1"/>
    <col min="4206" max="4445" width="8.625" style="387" hidden="1"/>
    <col min="4446" max="4451" width="14.875" style="387" hidden="1"/>
    <col min="4452" max="4453" width="15.875" style="387" hidden="1"/>
    <col min="4454" max="4459" width="16.125" style="387" hidden="1"/>
    <col min="4460" max="4460" width="6.125" style="387" hidden="1"/>
    <col min="4461" max="4461" width="3" style="387" hidden="1"/>
    <col min="4462" max="4701" width="8.625" style="387" hidden="1"/>
    <col min="4702" max="4707" width="14.875" style="387" hidden="1"/>
    <col min="4708" max="4709" width="15.875" style="387" hidden="1"/>
    <col min="4710" max="4715" width="16.125" style="387" hidden="1"/>
    <col min="4716" max="4716" width="6.125" style="387" hidden="1"/>
    <col min="4717" max="4717" width="3" style="387" hidden="1"/>
    <col min="4718" max="4957" width="8.625" style="387" hidden="1"/>
    <col min="4958" max="4963" width="14.875" style="387" hidden="1"/>
    <col min="4964" max="4965" width="15.875" style="387" hidden="1"/>
    <col min="4966" max="4971" width="16.125" style="387" hidden="1"/>
    <col min="4972" max="4972" width="6.125" style="387" hidden="1"/>
    <col min="4973" max="4973" width="3" style="387" hidden="1"/>
    <col min="4974" max="5213" width="8.625" style="387" hidden="1"/>
    <col min="5214" max="5219" width="14.875" style="387" hidden="1"/>
    <col min="5220" max="5221" width="15.875" style="387" hidden="1"/>
    <col min="5222" max="5227" width="16.125" style="387" hidden="1"/>
    <col min="5228" max="5228" width="6.125" style="387" hidden="1"/>
    <col min="5229" max="5229" width="3" style="387" hidden="1"/>
    <col min="5230" max="5469" width="8.625" style="387" hidden="1"/>
    <col min="5470" max="5475" width="14.875" style="387" hidden="1"/>
    <col min="5476" max="5477" width="15.875" style="387" hidden="1"/>
    <col min="5478" max="5483" width="16.125" style="387" hidden="1"/>
    <col min="5484" max="5484" width="6.125" style="387" hidden="1"/>
    <col min="5485" max="5485" width="3" style="387" hidden="1"/>
    <col min="5486" max="5725" width="8.625" style="387" hidden="1"/>
    <col min="5726" max="5731" width="14.875" style="387" hidden="1"/>
    <col min="5732" max="5733" width="15.875" style="387" hidden="1"/>
    <col min="5734" max="5739" width="16.125" style="387" hidden="1"/>
    <col min="5740" max="5740" width="6.125" style="387" hidden="1"/>
    <col min="5741" max="5741" width="3" style="387" hidden="1"/>
    <col min="5742" max="5981" width="8.625" style="387" hidden="1"/>
    <col min="5982" max="5987" width="14.875" style="387" hidden="1"/>
    <col min="5988" max="5989" width="15.875" style="387" hidden="1"/>
    <col min="5990" max="5995" width="16.125" style="387" hidden="1"/>
    <col min="5996" max="5996" width="6.125" style="387" hidden="1"/>
    <col min="5997" max="5997" width="3" style="387" hidden="1"/>
    <col min="5998" max="6237" width="8.625" style="387" hidden="1"/>
    <col min="6238" max="6243" width="14.875" style="387" hidden="1"/>
    <col min="6244" max="6245" width="15.875" style="387" hidden="1"/>
    <col min="6246" max="6251" width="16.125" style="387" hidden="1"/>
    <col min="6252" max="6252" width="6.125" style="387" hidden="1"/>
    <col min="6253" max="6253" width="3" style="387" hidden="1"/>
    <col min="6254" max="6493" width="8.625" style="387" hidden="1"/>
    <col min="6494" max="6499" width="14.875" style="387" hidden="1"/>
    <col min="6500" max="6501" width="15.875" style="387" hidden="1"/>
    <col min="6502" max="6507" width="16.125" style="387" hidden="1"/>
    <col min="6508" max="6508" width="6.125" style="387" hidden="1"/>
    <col min="6509" max="6509" width="3" style="387" hidden="1"/>
    <col min="6510" max="6749" width="8.625" style="387" hidden="1"/>
    <col min="6750" max="6755" width="14.875" style="387" hidden="1"/>
    <col min="6756" max="6757" width="15.875" style="387" hidden="1"/>
    <col min="6758" max="6763" width="16.125" style="387" hidden="1"/>
    <col min="6764" max="6764" width="6.125" style="387" hidden="1"/>
    <col min="6765" max="6765" width="3" style="387" hidden="1"/>
    <col min="6766" max="7005" width="8.625" style="387" hidden="1"/>
    <col min="7006" max="7011" width="14.875" style="387" hidden="1"/>
    <col min="7012" max="7013" width="15.875" style="387" hidden="1"/>
    <col min="7014" max="7019" width="16.125" style="387" hidden="1"/>
    <col min="7020" max="7020" width="6.125" style="387" hidden="1"/>
    <col min="7021" max="7021" width="3" style="387" hidden="1"/>
    <col min="7022" max="7261" width="8.625" style="387" hidden="1"/>
    <col min="7262" max="7267" width="14.875" style="387" hidden="1"/>
    <col min="7268" max="7269" width="15.875" style="387" hidden="1"/>
    <col min="7270" max="7275" width="16.125" style="387" hidden="1"/>
    <col min="7276" max="7276" width="6.125" style="387" hidden="1"/>
    <col min="7277" max="7277" width="3" style="387" hidden="1"/>
    <col min="7278" max="7517" width="8.625" style="387" hidden="1"/>
    <col min="7518" max="7523" width="14.875" style="387" hidden="1"/>
    <col min="7524" max="7525" width="15.875" style="387" hidden="1"/>
    <col min="7526" max="7531" width="16.125" style="387" hidden="1"/>
    <col min="7532" max="7532" width="6.125" style="387" hidden="1"/>
    <col min="7533" max="7533" width="3" style="387" hidden="1"/>
    <col min="7534" max="7773" width="8.625" style="387" hidden="1"/>
    <col min="7774" max="7779" width="14.875" style="387" hidden="1"/>
    <col min="7780" max="7781" width="15.875" style="387" hidden="1"/>
    <col min="7782" max="7787" width="16.125" style="387" hidden="1"/>
    <col min="7788" max="7788" width="6.125" style="387" hidden="1"/>
    <col min="7789" max="7789" width="3" style="387" hidden="1"/>
    <col min="7790" max="8029" width="8.625" style="387" hidden="1"/>
    <col min="8030" max="8035" width="14.875" style="387" hidden="1"/>
    <col min="8036" max="8037" width="15.875" style="387" hidden="1"/>
    <col min="8038" max="8043" width="16.125" style="387" hidden="1"/>
    <col min="8044" max="8044" width="6.125" style="387" hidden="1"/>
    <col min="8045" max="8045" width="3" style="387" hidden="1"/>
    <col min="8046" max="8285" width="8.625" style="387" hidden="1"/>
    <col min="8286" max="8291" width="14.875" style="387" hidden="1"/>
    <col min="8292" max="8293" width="15.875" style="387" hidden="1"/>
    <col min="8294" max="8299" width="16.125" style="387" hidden="1"/>
    <col min="8300" max="8300" width="6.125" style="387" hidden="1"/>
    <col min="8301" max="8301" width="3" style="387" hidden="1"/>
    <col min="8302" max="8541" width="8.625" style="387" hidden="1"/>
    <col min="8542" max="8547" width="14.875" style="387" hidden="1"/>
    <col min="8548" max="8549" width="15.875" style="387" hidden="1"/>
    <col min="8550" max="8555" width="16.125" style="387" hidden="1"/>
    <col min="8556" max="8556" width="6.125" style="387" hidden="1"/>
    <col min="8557" max="8557" width="3" style="387" hidden="1"/>
    <col min="8558" max="8797" width="8.625" style="387" hidden="1"/>
    <col min="8798" max="8803" width="14.875" style="387" hidden="1"/>
    <col min="8804" max="8805" width="15.875" style="387" hidden="1"/>
    <col min="8806" max="8811" width="16.125" style="387" hidden="1"/>
    <col min="8812" max="8812" width="6.125" style="387" hidden="1"/>
    <col min="8813" max="8813" width="3" style="387" hidden="1"/>
    <col min="8814" max="9053" width="8.625" style="387" hidden="1"/>
    <col min="9054" max="9059" width="14.875" style="387" hidden="1"/>
    <col min="9060" max="9061" width="15.875" style="387" hidden="1"/>
    <col min="9062" max="9067" width="16.125" style="387" hidden="1"/>
    <col min="9068" max="9068" width="6.125" style="387" hidden="1"/>
    <col min="9069" max="9069" width="3" style="387" hidden="1"/>
    <col min="9070" max="9309" width="8.625" style="387" hidden="1"/>
    <col min="9310" max="9315" width="14.875" style="387" hidden="1"/>
    <col min="9316" max="9317" width="15.875" style="387" hidden="1"/>
    <col min="9318" max="9323" width="16.125" style="387" hidden="1"/>
    <col min="9324" max="9324" width="6.125" style="387" hidden="1"/>
    <col min="9325" max="9325" width="3" style="387" hidden="1"/>
    <col min="9326" max="9565" width="8.625" style="387" hidden="1"/>
    <col min="9566" max="9571" width="14.875" style="387" hidden="1"/>
    <col min="9572" max="9573" width="15.875" style="387" hidden="1"/>
    <col min="9574" max="9579" width="16.125" style="387" hidden="1"/>
    <col min="9580" max="9580" width="6.125" style="387" hidden="1"/>
    <col min="9581" max="9581" width="3" style="387" hidden="1"/>
    <col min="9582" max="9821" width="8.625" style="387" hidden="1"/>
    <col min="9822" max="9827" width="14.875" style="387" hidden="1"/>
    <col min="9828" max="9829" width="15.875" style="387" hidden="1"/>
    <col min="9830" max="9835" width="16.125" style="387" hidden="1"/>
    <col min="9836" max="9836" width="6.125" style="387" hidden="1"/>
    <col min="9837" max="9837" width="3" style="387" hidden="1"/>
    <col min="9838" max="10077" width="8.625" style="387" hidden="1"/>
    <col min="10078" max="10083" width="14.875" style="387" hidden="1"/>
    <col min="10084" max="10085" width="15.875" style="387" hidden="1"/>
    <col min="10086" max="10091" width="16.125" style="387" hidden="1"/>
    <col min="10092" max="10092" width="6.125" style="387" hidden="1"/>
    <col min="10093" max="10093" width="3" style="387" hidden="1"/>
    <col min="10094" max="10333" width="8.625" style="387" hidden="1"/>
    <col min="10334" max="10339" width="14.875" style="387" hidden="1"/>
    <col min="10340" max="10341" width="15.875" style="387" hidden="1"/>
    <col min="10342" max="10347" width="16.125" style="387" hidden="1"/>
    <col min="10348" max="10348" width="6.125" style="387" hidden="1"/>
    <col min="10349" max="10349" width="3" style="387" hidden="1"/>
    <col min="10350" max="10589" width="8.625" style="387" hidden="1"/>
    <col min="10590" max="10595" width="14.875" style="387" hidden="1"/>
    <col min="10596" max="10597" width="15.875" style="387" hidden="1"/>
    <col min="10598" max="10603" width="16.125" style="387" hidden="1"/>
    <col min="10604" max="10604" width="6.125" style="387" hidden="1"/>
    <col min="10605" max="10605" width="3" style="387" hidden="1"/>
    <col min="10606" max="10845" width="8.625" style="387" hidden="1"/>
    <col min="10846" max="10851" width="14.875" style="387" hidden="1"/>
    <col min="10852" max="10853" width="15.875" style="387" hidden="1"/>
    <col min="10854" max="10859" width="16.125" style="387" hidden="1"/>
    <col min="10860" max="10860" width="6.125" style="387" hidden="1"/>
    <col min="10861" max="10861" width="3" style="387" hidden="1"/>
    <col min="10862" max="11101" width="8.625" style="387" hidden="1"/>
    <col min="11102" max="11107" width="14.875" style="387" hidden="1"/>
    <col min="11108" max="11109" width="15.875" style="387" hidden="1"/>
    <col min="11110" max="11115" width="16.125" style="387" hidden="1"/>
    <col min="11116" max="11116" width="6.125" style="387" hidden="1"/>
    <col min="11117" max="11117" width="3" style="387" hidden="1"/>
    <col min="11118" max="11357" width="8.625" style="387" hidden="1"/>
    <col min="11358" max="11363" width="14.875" style="387" hidden="1"/>
    <col min="11364" max="11365" width="15.875" style="387" hidden="1"/>
    <col min="11366" max="11371" width="16.125" style="387" hidden="1"/>
    <col min="11372" max="11372" width="6.125" style="387" hidden="1"/>
    <col min="11373" max="11373" width="3" style="387" hidden="1"/>
    <col min="11374" max="11613" width="8.625" style="387" hidden="1"/>
    <col min="11614" max="11619" width="14.875" style="387" hidden="1"/>
    <col min="11620" max="11621" width="15.875" style="387" hidden="1"/>
    <col min="11622" max="11627" width="16.125" style="387" hidden="1"/>
    <col min="11628" max="11628" width="6.125" style="387" hidden="1"/>
    <col min="11629" max="11629" width="3" style="387" hidden="1"/>
    <col min="11630" max="11869" width="8.625" style="387" hidden="1"/>
    <col min="11870" max="11875" width="14.875" style="387" hidden="1"/>
    <col min="11876" max="11877" width="15.875" style="387" hidden="1"/>
    <col min="11878" max="11883" width="16.125" style="387" hidden="1"/>
    <col min="11884" max="11884" width="6.125" style="387" hidden="1"/>
    <col min="11885" max="11885" width="3" style="387" hidden="1"/>
    <col min="11886" max="12125" width="8.625" style="387" hidden="1"/>
    <col min="12126" max="12131" width="14.875" style="387" hidden="1"/>
    <col min="12132" max="12133" width="15.875" style="387" hidden="1"/>
    <col min="12134" max="12139" width="16.125" style="387" hidden="1"/>
    <col min="12140" max="12140" width="6.125" style="387" hidden="1"/>
    <col min="12141" max="12141" width="3" style="387" hidden="1"/>
    <col min="12142" max="12381" width="8.625" style="387" hidden="1"/>
    <col min="12382" max="12387" width="14.875" style="387" hidden="1"/>
    <col min="12388" max="12389" width="15.875" style="387" hidden="1"/>
    <col min="12390" max="12395" width="16.125" style="387" hidden="1"/>
    <col min="12396" max="12396" width="6.125" style="387" hidden="1"/>
    <col min="12397" max="12397" width="3" style="387" hidden="1"/>
    <col min="12398" max="12637" width="8.625" style="387" hidden="1"/>
    <col min="12638" max="12643" width="14.875" style="387" hidden="1"/>
    <col min="12644" max="12645" width="15.875" style="387" hidden="1"/>
    <col min="12646" max="12651" width="16.125" style="387" hidden="1"/>
    <col min="12652" max="12652" width="6.125" style="387" hidden="1"/>
    <col min="12653" max="12653" width="3" style="387" hidden="1"/>
    <col min="12654" max="12893" width="8.625" style="387" hidden="1"/>
    <col min="12894" max="12899" width="14.875" style="387" hidden="1"/>
    <col min="12900" max="12901" width="15.875" style="387" hidden="1"/>
    <col min="12902" max="12907" width="16.125" style="387" hidden="1"/>
    <col min="12908" max="12908" width="6.125" style="387" hidden="1"/>
    <col min="12909" max="12909" width="3" style="387" hidden="1"/>
    <col min="12910" max="13149" width="8.625" style="387" hidden="1"/>
    <col min="13150" max="13155" width="14.875" style="387" hidden="1"/>
    <col min="13156" max="13157" width="15.875" style="387" hidden="1"/>
    <col min="13158" max="13163" width="16.125" style="387" hidden="1"/>
    <col min="13164" max="13164" width="6.125" style="387" hidden="1"/>
    <col min="13165" max="13165" width="3" style="387" hidden="1"/>
    <col min="13166" max="13405" width="8.625" style="387" hidden="1"/>
    <col min="13406" max="13411" width="14.875" style="387" hidden="1"/>
    <col min="13412" max="13413" width="15.875" style="387" hidden="1"/>
    <col min="13414" max="13419" width="16.125" style="387" hidden="1"/>
    <col min="13420" max="13420" width="6.125" style="387" hidden="1"/>
    <col min="13421" max="13421" width="3" style="387" hidden="1"/>
    <col min="13422" max="13661" width="8.625" style="387" hidden="1"/>
    <col min="13662" max="13667" width="14.875" style="387" hidden="1"/>
    <col min="13668" max="13669" width="15.875" style="387" hidden="1"/>
    <col min="13670" max="13675" width="16.125" style="387" hidden="1"/>
    <col min="13676" max="13676" width="6.125" style="387" hidden="1"/>
    <col min="13677" max="13677" width="3" style="387" hidden="1"/>
    <col min="13678" max="13917" width="8.625" style="387" hidden="1"/>
    <col min="13918" max="13923" width="14.875" style="387" hidden="1"/>
    <col min="13924" max="13925" width="15.875" style="387" hidden="1"/>
    <col min="13926" max="13931" width="16.125" style="387" hidden="1"/>
    <col min="13932" max="13932" width="6.125" style="387" hidden="1"/>
    <col min="13933" max="13933" width="3" style="387" hidden="1"/>
    <col min="13934" max="14173" width="8.625" style="387" hidden="1"/>
    <col min="14174" max="14179" width="14.875" style="387" hidden="1"/>
    <col min="14180" max="14181" width="15.875" style="387" hidden="1"/>
    <col min="14182" max="14187" width="16.125" style="387" hidden="1"/>
    <col min="14188" max="14188" width="6.125" style="387" hidden="1"/>
    <col min="14189" max="14189" width="3" style="387" hidden="1"/>
    <col min="14190" max="14429" width="8.625" style="387" hidden="1"/>
    <col min="14430" max="14435" width="14.875" style="387" hidden="1"/>
    <col min="14436" max="14437" width="15.875" style="387" hidden="1"/>
    <col min="14438" max="14443" width="16.125" style="387" hidden="1"/>
    <col min="14444" max="14444" width="6.125" style="387" hidden="1"/>
    <col min="14445" max="14445" width="3" style="387" hidden="1"/>
    <col min="14446" max="14685" width="8.625" style="387" hidden="1"/>
    <col min="14686" max="14691" width="14.875" style="387" hidden="1"/>
    <col min="14692" max="14693" width="15.875" style="387" hidden="1"/>
    <col min="14694" max="14699" width="16.125" style="387" hidden="1"/>
    <col min="14700" max="14700" width="6.125" style="387" hidden="1"/>
    <col min="14701" max="14701" width="3" style="387" hidden="1"/>
    <col min="14702" max="14941" width="8.625" style="387" hidden="1"/>
    <col min="14942" max="14947" width="14.875" style="387" hidden="1"/>
    <col min="14948" max="14949" width="15.875" style="387" hidden="1"/>
    <col min="14950" max="14955" width="16.125" style="387" hidden="1"/>
    <col min="14956" max="14956" width="6.125" style="387" hidden="1"/>
    <col min="14957" max="14957" width="3" style="387" hidden="1"/>
    <col min="14958" max="15197" width="8.625" style="387" hidden="1"/>
    <col min="15198" max="15203" width="14.875" style="387" hidden="1"/>
    <col min="15204" max="15205" width="15.875" style="387" hidden="1"/>
    <col min="15206" max="15211" width="16.125" style="387" hidden="1"/>
    <col min="15212" max="15212" width="6.125" style="387" hidden="1"/>
    <col min="15213" max="15213" width="3" style="387" hidden="1"/>
    <col min="15214" max="15453" width="8.625" style="387" hidden="1"/>
    <col min="15454" max="15459" width="14.875" style="387" hidden="1"/>
    <col min="15460" max="15461" width="15.875" style="387" hidden="1"/>
    <col min="15462" max="15467" width="16.125" style="387" hidden="1"/>
    <col min="15468" max="15468" width="6.125" style="387" hidden="1"/>
    <col min="15469" max="15469" width="3" style="387" hidden="1"/>
    <col min="15470" max="15709" width="8.625" style="387" hidden="1"/>
    <col min="15710" max="15715" width="14.875" style="387" hidden="1"/>
    <col min="15716" max="15717" width="15.875" style="387" hidden="1"/>
    <col min="15718" max="15723" width="16.125" style="387" hidden="1"/>
    <col min="15724" max="15724" width="6.125" style="387" hidden="1"/>
    <col min="15725" max="15725" width="3" style="387" hidden="1"/>
    <col min="15726" max="15965" width="8.625" style="387" hidden="1"/>
    <col min="15966" max="15971" width="14.875" style="387" hidden="1"/>
    <col min="15972" max="15973" width="15.875" style="387" hidden="1"/>
    <col min="15974" max="15979" width="16.125" style="387" hidden="1"/>
    <col min="15980" max="15980" width="6.125" style="387" hidden="1"/>
    <col min="15981" max="15981" width="3" style="387" hidden="1"/>
    <col min="15982" max="16221" width="8.625" style="387" hidden="1"/>
    <col min="16222" max="16227" width="14.875" style="387" hidden="1"/>
    <col min="16228" max="16229" width="15.875" style="387" hidden="1"/>
    <col min="16230" max="16235" width="16.125" style="387" hidden="1"/>
    <col min="16236" max="16236" width="6.125" style="387" hidden="1"/>
    <col min="16237" max="16237" width="3" style="387" hidden="1"/>
    <col min="16238" max="16384" width="8.625" style="387" hidden="1"/>
  </cols>
  <sheetData>
    <row r="1" spans="1:143" ht="42.75" customHeight="1">
      <c r="A1" s="385"/>
      <c r="B1" s="386"/>
      <c r="DD1" s="387"/>
      <c r="DE1" s="387"/>
    </row>
    <row r="2" spans="1:143" ht="25.5" customHeight="1">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604</v>
      </c>
    </row>
    <row r="11" spans="1:143" s="290" customFormat="1">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604</v>
      </c>
    </row>
    <row r="13" spans="1:143" s="290" customFormat="1">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c r="DD19" s="387"/>
      <c r="DE19" s="387"/>
    </row>
    <row r="20" spans="1:351">
      <c r="DD20" s="387"/>
      <c r="DE20" s="387"/>
    </row>
    <row r="21" spans="1:351" ht="17.25">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7.25">
      <c r="B22" s="394"/>
      <c r="MM22" s="393"/>
    </row>
    <row r="23" spans="1:351">
      <c r="B23" s="394"/>
    </row>
    <row r="24" spans="1:351">
      <c r="B24" s="394"/>
    </row>
    <row r="25" spans="1:351">
      <c r="B25" s="394"/>
    </row>
    <row r="26" spans="1:351">
      <c r="B26" s="394"/>
    </row>
    <row r="27" spans="1:351">
      <c r="B27" s="394"/>
    </row>
    <row r="28" spans="1:351">
      <c r="B28" s="394"/>
    </row>
    <row r="29" spans="1:351">
      <c r="B29" s="394"/>
    </row>
    <row r="30" spans="1:351">
      <c r="B30" s="394"/>
    </row>
    <row r="31" spans="1:351">
      <c r="B31" s="394"/>
    </row>
    <row r="32" spans="1:351">
      <c r="B32" s="394"/>
    </row>
    <row r="33" spans="2:109">
      <c r="B33" s="394"/>
    </row>
    <row r="34" spans="2:109">
      <c r="B34" s="394"/>
    </row>
    <row r="35" spans="2:109">
      <c r="B35" s="394"/>
    </row>
    <row r="36" spans="2:109">
      <c r="B36" s="394"/>
    </row>
    <row r="37" spans="2:109">
      <c r="B37" s="394"/>
    </row>
    <row r="38" spans="2:109">
      <c r="B38" s="394"/>
    </row>
    <row r="39" spans="2:109">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c r="B40" s="399"/>
      <c r="DD40" s="399"/>
      <c r="DE40" s="387"/>
    </row>
    <row r="41" spans="2:109" ht="17.25">
      <c r="B41" s="400" t="s">
        <v>605</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c r="B42" s="394"/>
      <c r="G42" s="401"/>
      <c r="I42" s="402"/>
      <c r="J42" s="402"/>
      <c r="K42" s="402"/>
      <c r="AM42" s="401"/>
      <c r="AN42" s="401" t="s">
        <v>606</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c r="B43" s="394"/>
      <c r="AN43" s="1305" t="s">
        <v>607</v>
      </c>
      <c r="AO43" s="1306"/>
      <c r="AP43" s="1306"/>
      <c r="AQ43" s="1306"/>
      <c r="AR43" s="1306"/>
      <c r="AS43" s="1306"/>
      <c r="AT43" s="1306"/>
      <c r="AU43" s="1306"/>
      <c r="AV43" s="1306"/>
      <c r="AW43" s="1306"/>
      <c r="AX43" s="1306"/>
      <c r="AY43" s="1306"/>
      <c r="AZ43" s="1306"/>
      <c r="BA43" s="1306"/>
      <c r="BB43" s="1306"/>
      <c r="BC43" s="1306"/>
      <c r="BD43" s="1306"/>
      <c r="BE43" s="1306"/>
      <c r="BF43" s="1306"/>
      <c r="BG43" s="1306"/>
      <c r="BH43" s="1306"/>
      <c r="BI43" s="1306"/>
      <c r="BJ43" s="1306"/>
      <c r="BK43" s="1306"/>
      <c r="BL43" s="1306"/>
      <c r="BM43" s="1306"/>
      <c r="BN43" s="1306"/>
      <c r="BO43" s="1306"/>
      <c r="BP43" s="1306"/>
      <c r="BQ43" s="1306"/>
      <c r="BR43" s="1306"/>
      <c r="BS43" s="1306"/>
      <c r="BT43" s="1306"/>
      <c r="BU43" s="1306"/>
      <c r="BV43" s="1306"/>
      <c r="BW43" s="1306"/>
      <c r="BX43" s="1306"/>
      <c r="BY43" s="1306"/>
      <c r="BZ43" s="1306"/>
      <c r="CA43" s="1306"/>
      <c r="CB43" s="1306"/>
      <c r="CC43" s="1306"/>
      <c r="CD43" s="1306"/>
      <c r="CE43" s="1306"/>
      <c r="CF43" s="1306"/>
      <c r="CG43" s="1306"/>
      <c r="CH43" s="1306"/>
      <c r="CI43" s="1306"/>
      <c r="CJ43" s="1306"/>
      <c r="CK43" s="1306"/>
      <c r="CL43" s="1306"/>
      <c r="CM43" s="1306"/>
      <c r="CN43" s="1306"/>
      <c r="CO43" s="1306"/>
      <c r="CP43" s="1306"/>
      <c r="CQ43" s="1306"/>
      <c r="CR43" s="1306"/>
      <c r="CS43" s="1306"/>
      <c r="CT43" s="1306"/>
      <c r="CU43" s="1306"/>
      <c r="CV43" s="1306"/>
      <c r="CW43" s="1306"/>
      <c r="CX43" s="1306"/>
      <c r="CY43" s="1306"/>
      <c r="CZ43" s="1306"/>
      <c r="DA43" s="1306"/>
      <c r="DB43" s="1306"/>
      <c r="DC43" s="1307"/>
    </row>
    <row r="44" spans="2:109">
      <c r="B44" s="394"/>
      <c r="AN44" s="1308"/>
      <c r="AO44" s="1309"/>
      <c r="AP44" s="1309"/>
      <c r="AQ44" s="1309"/>
      <c r="AR44" s="1309"/>
      <c r="AS44" s="1309"/>
      <c r="AT44" s="1309"/>
      <c r="AU44" s="1309"/>
      <c r="AV44" s="1309"/>
      <c r="AW44" s="1309"/>
      <c r="AX44" s="1309"/>
      <c r="AY44" s="1309"/>
      <c r="AZ44" s="1309"/>
      <c r="BA44" s="1309"/>
      <c r="BB44" s="1309"/>
      <c r="BC44" s="1309"/>
      <c r="BD44" s="1309"/>
      <c r="BE44" s="1309"/>
      <c r="BF44" s="1309"/>
      <c r="BG44" s="1309"/>
      <c r="BH44" s="1309"/>
      <c r="BI44" s="1309"/>
      <c r="BJ44" s="1309"/>
      <c r="BK44" s="1309"/>
      <c r="BL44" s="1309"/>
      <c r="BM44" s="1309"/>
      <c r="BN44" s="1309"/>
      <c r="BO44" s="1309"/>
      <c r="BP44" s="1309"/>
      <c r="BQ44" s="1309"/>
      <c r="BR44" s="1309"/>
      <c r="BS44" s="1309"/>
      <c r="BT44" s="1309"/>
      <c r="BU44" s="1309"/>
      <c r="BV44" s="1309"/>
      <c r="BW44" s="1309"/>
      <c r="BX44" s="1309"/>
      <c r="BY44" s="1309"/>
      <c r="BZ44" s="1309"/>
      <c r="CA44" s="1309"/>
      <c r="CB44" s="1309"/>
      <c r="CC44" s="1309"/>
      <c r="CD44" s="1309"/>
      <c r="CE44" s="1309"/>
      <c r="CF44" s="1309"/>
      <c r="CG44" s="1309"/>
      <c r="CH44" s="1309"/>
      <c r="CI44" s="1309"/>
      <c r="CJ44" s="1309"/>
      <c r="CK44" s="1309"/>
      <c r="CL44" s="1309"/>
      <c r="CM44" s="1309"/>
      <c r="CN44" s="1309"/>
      <c r="CO44" s="1309"/>
      <c r="CP44" s="1309"/>
      <c r="CQ44" s="1309"/>
      <c r="CR44" s="1309"/>
      <c r="CS44" s="1309"/>
      <c r="CT44" s="1309"/>
      <c r="CU44" s="1309"/>
      <c r="CV44" s="1309"/>
      <c r="CW44" s="1309"/>
      <c r="CX44" s="1309"/>
      <c r="CY44" s="1309"/>
      <c r="CZ44" s="1309"/>
      <c r="DA44" s="1309"/>
      <c r="DB44" s="1309"/>
      <c r="DC44" s="1310"/>
    </row>
    <row r="45" spans="2:109">
      <c r="B45" s="394"/>
      <c r="AN45" s="1308"/>
      <c r="AO45" s="1309"/>
      <c r="AP45" s="1309"/>
      <c r="AQ45" s="1309"/>
      <c r="AR45" s="1309"/>
      <c r="AS45" s="1309"/>
      <c r="AT45" s="1309"/>
      <c r="AU45" s="1309"/>
      <c r="AV45" s="1309"/>
      <c r="AW45" s="1309"/>
      <c r="AX45" s="1309"/>
      <c r="AY45" s="1309"/>
      <c r="AZ45" s="1309"/>
      <c r="BA45" s="1309"/>
      <c r="BB45" s="1309"/>
      <c r="BC45" s="1309"/>
      <c r="BD45" s="1309"/>
      <c r="BE45" s="1309"/>
      <c r="BF45" s="1309"/>
      <c r="BG45" s="1309"/>
      <c r="BH45" s="1309"/>
      <c r="BI45" s="1309"/>
      <c r="BJ45" s="1309"/>
      <c r="BK45" s="1309"/>
      <c r="BL45" s="1309"/>
      <c r="BM45" s="1309"/>
      <c r="BN45" s="1309"/>
      <c r="BO45" s="1309"/>
      <c r="BP45" s="1309"/>
      <c r="BQ45" s="1309"/>
      <c r="BR45" s="1309"/>
      <c r="BS45" s="1309"/>
      <c r="BT45" s="1309"/>
      <c r="BU45" s="1309"/>
      <c r="BV45" s="1309"/>
      <c r="BW45" s="1309"/>
      <c r="BX45" s="1309"/>
      <c r="BY45" s="1309"/>
      <c r="BZ45" s="1309"/>
      <c r="CA45" s="1309"/>
      <c r="CB45" s="1309"/>
      <c r="CC45" s="1309"/>
      <c r="CD45" s="1309"/>
      <c r="CE45" s="1309"/>
      <c r="CF45" s="1309"/>
      <c r="CG45" s="1309"/>
      <c r="CH45" s="1309"/>
      <c r="CI45" s="1309"/>
      <c r="CJ45" s="1309"/>
      <c r="CK45" s="1309"/>
      <c r="CL45" s="1309"/>
      <c r="CM45" s="1309"/>
      <c r="CN45" s="1309"/>
      <c r="CO45" s="1309"/>
      <c r="CP45" s="1309"/>
      <c r="CQ45" s="1309"/>
      <c r="CR45" s="1309"/>
      <c r="CS45" s="1309"/>
      <c r="CT45" s="1309"/>
      <c r="CU45" s="1309"/>
      <c r="CV45" s="1309"/>
      <c r="CW45" s="1309"/>
      <c r="CX45" s="1309"/>
      <c r="CY45" s="1309"/>
      <c r="CZ45" s="1309"/>
      <c r="DA45" s="1309"/>
      <c r="DB45" s="1309"/>
      <c r="DC45" s="1310"/>
    </row>
    <row r="46" spans="2:109">
      <c r="B46" s="394"/>
      <c r="AN46" s="1308"/>
      <c r="AO46" s="1309"/>
      <c r="AP46" s="1309"/>
      <c r="AQ46" s="1309"/>
      <c r="AR46" s="1309"/>
      <c r="AS46" s="1309"/>
      <c r="AT46" s="1309"/>
      <c r="AU46" s="1309"/>
      <c r="AV46" s="1309"/>
      <c r="AW46" s="1309"/>
      <c r="AX46" s="1309"/>
      <c r="AY46" s="1309"/>
      <c r="AZ46" s="1309"/>
      <c r="BA46" s="1309"/>
      <c r="BB46" s="1309"/>
      <c r="BC46" s="1309"/>
      <c r="BD46" s="1309"/>
      <c r="BE46" s="1309"/>
      <c r="BF46" s="1309"/>
      <c r="BG46" s="1309"/>
      <c r="BH46" s="1309"/>
      <c r="BI46" s="1309"/>
      <c r="BJ46" s="1309"/>
      <c r="BK46" s="1309"/>
      <c r="BL46" s="1309"/>
      <c r="BM46" s="1309"/>
      <c r="BN46" s="1309"/>
      <c r="BO46" s="1309"/>
      <c r="BP46" s="1309"/>
      <c r="BQ46" s="1309"/>
      <c r="BR46" s="1309"/>
      <c r="BS46" s="1309"/>
      <c r="BT46" s="1309"/>
      <c r="BU46" s="1309"/>
      <c r="BV46" s="1309"/>
      <c r="BW46" s="1309"/>
      <c r="BX46" s="1309"/>
      <c r="BY46" s="1309"/>
      <c r="BZ46" s="1309"/>
      <c r="CA46" s="1309"/>
      <c r="CB46" s="1309"/>
      <c r="CC46" s="1309"/>
      <c r="CD46" s="1309"/>
      <c r="CE46" s="1309"/>
      <c r="CF46" s="1309"/>
      <c r="CG46" s="1309"/>
      <c r="CH46" s="1309"/>
      <c r="CI46" s="1309"/>
      <c r="CJ46" s="1309"/>
      <c r="CK46" s="1309"/>
      <c r="CL46" s="1309"/>
      <c r="CM46" s="1309"/>
      <c r="CN46" s="1309"/>
      <c r="CO46" s="1309"/>
      <c r="CP46" s="1309"/>
      <c r="CQ46" s="1309"/>
      <c r="CR46" s="1309"/>
      <c r="CS46" s="1309"/>
      <c r="CT46" s="1309"/>
      <c r="CU46" s="1309"/>
      <c r="CV46" s="1309"/>
      <c r="CW46" s="1309"/>
      <c r="CX46" s="1309"/>
      <c r="CY46" s="1309"/>
      <c r="CZ46" s="1309"/>
      <c r="DA46" s="1309"/>
      <c r="DB46" s="1309"/>
      <c r="DC46" s="1310"/>
    </row>
    <row r="47" spans="2:109">
      <c r="B47" s="394"/>
      <c r="AN47" s="1311"/>
      <c r="AO47" s="1312"/>
      <c r="AP47" s="1312"/>
      <c r="AQ47" s="1312"/>
      <c r="AR47" s="1312"/>
      <c r="AS47" s="1312"/>
      <c r="AT47" s="1312"/>
      <c r="AU47" s="1312"/>
      <c r="AV47" s="1312"/>
      <c r="AW47" s="1312"/>
      <c r="AX47" s="1312"/>
      <c r="AY47" s="1312"/>
      <c r="AZ47" s="1312"/>
      <c r="BA47" s="1312"/>
      <c r="BB47" s="1312"/>
      <c r="BC47" s="1312"/>
      <c r="BD47" s="1312"/>
      <c r="BE47" s="1312"/>
      <c r="BF47" s="1312"/>
      <c r="BG47" s="1312"/>
      <c r="BH47" s="1312"/>
      <c r="BI47" s="1312"/>
      <c r="BJ47" s="1312"/>
      <c r="BK47" s="1312"/>
      <c r="BL47" s="1312"/>
      <c r="BM47" s="1312"/>
      <c r="BN47" s="1312"/>
      <c r="BO47" s="1312"/>
      <c r="BP47" s="1312"/>
      <c r="BQ47" s="1312"/>
      <c r="BR47" s="1312"/>
      <c r="BS47" s="1312"/>
      <c r="BT47" s="1312"/>
      <c r="BU47" s="1312"/>
      <c r="BV47" s="1312"/>
      <c r="BW47" s="1312"/>
      <c r="BX47" s="1312"/>
      <c r="BY47" s="1312"/>
      <c r="BZ47" s="1312"/>
      <c r="CA47" s="1312"/>
      <c r="CB47" s="1312"/>
      <c r="CC47" s="1312"/>
      <c r="CD47" s="1312"/>
      <c r="CE47" s="1312"/>
      <c r="CF47" s="1312"/>
      <c r="CG47" s="1312"/>
      <c r="CH47" s="1312"/>
      <c r="CI47" s="1312"/>
      <c r="CJ47" s="1312"/>
      <c r="CK47" s="1312"/>
      <c r="CL47" s="1312"/>
      <c r="CM47" s="1312"/>
      <c r="CN47" s="1312"/>
      <c r="CO47" s="1312"/>
      <c r="CP47" s="1312"/>
      <c r="CQ47" s="1312"/>
      <c r="CR47" s="1312"/>
      <c r="CS47" s="1312"/>
      <c r="CT47" s="1312"/>
      <c r="CU47" s="1312"/>
      <c r="CV47" s="1312"/>
      <c r="CW47" s="1312"/>
      <c r="CX47" s="1312"/>
      <c r="CY47" s="1312"/>
      <c r="CZ47" s="1312"/>
      <c r="DA47" s="1312"/>
      <c r="DB47" s="1312"/>
      <c r="DC47" s="1313"/>
    </row>
    <row r="48" spans="2:109">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c r="B49" s="394"/>
      <c r="AN49" s="387" t="s">
        <v>608</v>
      </c>
    </row>
    <row r="50" spans="1:109">
      <c r="B50" s="394"/>
      <c r="G50" s="1314"/>
      <c r="H50" s="1314"/>
      <c r="I50" s="1314"/>
      <c r="J50" s="1314"/>
      <c r="K50" s="404"/>
      <c r="L50" s="404"/>
      <c r="M50" s="405"/>
      <c r="N50" s="405"/>
      <c r="AN50" s="1315"/>
      <c r="AO50" s="1316"/>
      <c r="AP50" s="1316"/>
      <c r="AQ50" s="1316"/>
      <c r="AR50" s="1316"/>
      <c r="AS50" s="1316"/>
      <c r="AT50" s="1316"/>
      <c r="AU50" s="1316"/>
      <c r="AV50" s="1316"/>
      <c r="AW50" s="1316"/>
      <c r="AX50" s="1316"/>
      <c r="AY50" s="1316"/>
      <c r="AZ50" s="1316"/>
      <c r="BA50" s="1316"/>
      <c r="BB50" s="1316"/>
      <c r="BC50" s="1316"/>
      <c r="BD50" s="1316"/>
      <c r="BE50" s="1316"/>
      <c r="BF50" s="1316"/>
      <c r="BG50" s="1316"/>
      <c r="BH50" s="1316"/>
      <c r="BI50" s="1316"/>
      <c r="BJ50" s="1316"/>
      <c r="BK50" s="1316"/>
      <c r="BL50" s="1316"/>
      <c r="BM50" s="1316"/>
      <c r="BN50" s="1316"/>
      <c r="BO50" s="1317"/>
      <c r="BP50" s="1318" t="s">
        <v>556</v>
      </c>
      <c r="BQ50" s="1318"/>
      <c r="BR50" s="1318"/>
      <c r="BS50" s="1318"/>
      <c r="BT50" s="1318"/>
      <c r="BU50" s="1318"/>
      <c r="BV50" s="1318"/>
      <c r="BW50" s="1318"/>
      <c r="BX50" s="1318" t="s">
        <v>557</v>
      </c>
      <c r="BY50" s="1318"/>
      <c r="BZ50" s="1318"/>
      <c r="CA50" s="1318"/>
      <c r="CB50" s="1318"/>
      <c r="CC50" s="1318"/>
      <c r="CD50" s="1318"/>
      <c r="CE50" s="1318"/>
      <c r="CF50" s="1318" t="s">
        <v>558</v>
      </c>
      <c r="CG50" s="1318"/>
      <c r="CH50" s="1318"/>
      <c r="CI50" s="1318"/>
      <c r="CJ50" s="1318"/>
      <c r="CK50" s="1318"/>
      <c r="CL50" s="1318"/>
      <c r="CM50" s="1318"/>
      <c r="CN50" s="1318" t="s">
        <v>559</v>
      </c>
      <c r="CO50" s="1318"/>
      <c r="CP50" s="1318"/>
      <c r="CQ50" s="1318"/>
      <c r="CR50" s="1318"/>
      <c r="CS50" s="1318"/>
      <c r="CT50" s="1318"/>
      <c r="CU50" s="1318"/>
      <c r="CV50" s="1318" t="s">
        <v>560</v>
      </c>
      <c r="CW50" s="1318"/>
      <c r="CX50" s="1318"/>
      <c r="CY50" s="1318"/>
      <c r="CZ50" s="1318"/>
      <c r="DA50" s="1318"/>
      <c r="DB50" s="1318"/>
      <c r="DC50" s="1318"/>
    </row>
    <row r="51" spans="1:109" ht="13.5" customHeight="1">
      <c r="B51" s="394"/>
      <c r="G51" s="1325"/>
      <c r="H51" s="1325"/>
      <c r="I51" s="1323"/>
      <c r="J51" s="1323"/>
      <c r="K51" s="1320"/>
      <c r="L51" s="1320"/>
      <c r="M51" s="1320"/>
      <c r="N51" s="1320"/>
      <c r="AM51" s="403"/>
      <c r="AN51" s="1321" t="s">
        <v>609</v>
      </c>
      <c r="AO51" s="1321"/>
      <c r="AP51" s="1321"/>
      <c r="AQ51" s="1321"/>
      <c r="AR51" s="1321"/>
      <c r="AS51" s="1321"/>
      <c r="AT51" s="1321"/>
      <c r="AU51" s="1321"/>
      <c r="AV51" s="1321"/>
      <c r="AW51" s="1321"/>
      <c r="AX51" s="1321"/>
      <c r="AY51" s="1321"/>
      <c r="AZ51" s="1321"/>
      <c r="BA51" s="1321"/>
      <c r="BB51" s="1321" t="s">
        <v>610</v>
      </c>
      <c r="BC51" s="1321"/>
      <c r="BD51" s="1321"/>
      <c r="BE51" s="1321"/>
      <c r="BF51" s="1321"/>
      <c r="BG51" s="1321"/>
      <c r="BH51" s="1321"/>
      <c r="BI51" s="1321"/>
      <c r="BJ51" s="1321"/>
      <c r="BK51" s="1321"/>
      <c r="BL51" s="1321"/>
      <c r="BM51" s="1321"/>
      <c r="BN51" s="1321"/>
      <c r="BO51" s="1321"/>
      <c r="BP51" s="1322"/>
      <c r="BQ51" s="1319"/>
      <c r="BR51" s="1319"/>
      <c r="BS51" s="1319"/>
      <c r="BT51" s="1319"/>
      <c r="BU51" s="1319"/>
      <c r="BV51" s="1319"/>
      <c r="BW51" s="1319"/>
      <c r="BX51" s="1322"/>
      <c r="BY51" s="1319"/>
      <c r="BZ51" s="1319"/>
      <c r="CA51" s="1319"/>
      <c r="CB51" s="1319"/>
      <c r="CC51" s="1319"/>
      <c r="CD51" s="1319"/>
      <c r="CE51" s="1319"/>
      <c r="CF51" s="1319">
        <v>76.3</v>
      </c>
      <c r="CG51" s="1319"/>
      <c r="CH51" s="1319"/>
      <c r="CI51" s="1319"/>
      <c r="CJ51" s="1319"/>
      <c r="CK51" s="1319"/>
      <c r="CL51" s="1319"/>
      <c r="CM51" s="1319"/>
      <c r="CN51" s="1319">
        <v>79.5</v>
      </c>
      <c r="CO51" s="1319"/>
      <c r="CP51" s="1319"/>
      <c r="CQ51" s="1319"/>
      <c r="CR51" s="1319"/>
      <c r="CS51" s="1319"/>
      <c r="CT51" s="1319"/>
      <c r="CU51" s="1319"/>
      <c r="CV51" s="1319">
        <v>71</v>
      </c>
      <c r="CW51" s="1319"/>
      <c r="CX51" s="1319"/>
      <c r="CY51" s="1319"/>
      <c r="CZ51" s="1319"/>
      <c r="DA51" s="1319"/>
      <c r="DB51" s="1319"/>
      <c r="DC51" s="1319"/>
    </row>
    <row r="52" spans="1:109">
      <c r="B52" s="394"/>
      <c r="G52" s="1325"/>
      <c r="H52" s="1325"/>
      <c r="I52" s="1323"/>
      <c r="J52" s="1323"/>
      <c r="K52" s="1320"/>
      <c r="L52" s="1320"/>
      <c r="M52" s="1320"/>
      <c r="N52" s="1320"/>
      <c r="AM52" s="403"/>
      <c r="AN52" s="1321"/>
      <c r="AO52" s="1321"/>
      <c r="AP52" s="1321"/>
      <c r="AQ52" s="1321"/>
      <c r="AR52" s="1321"/>
      <c r="AS52" s="1321"/>
      <c r="AT52" s="1321"/>
      <c r="AU52" s="1321"/>
      <c r="AV52" s="1321"/>
      <c r="AW52" s="1321"/>
      <c r="AX52" s="1321"/>
      <c r="AY52" s="1321"/>
      <c r="AZ52" s="1321"/>
      <c r="BA52" s="1321"/>
      <c r="BB52" s="1321"/>
      <c r="BC52" s="1321"/>
      <c r="BD52" s="1321"/>
      <c r="BE52" s="1321"/>
      <c r="BF52" s="1321"/>
      <c r="BG52" s="1321"/>
      <c r="BH52" s="1321"/>
      <c r="BI52" s="1321"/>
      <c r="BJ52" s="1321"/>
      <c r="BK52" s="1321"/>
      <c r="BL52" s="1321"/>
      <c r="BM52" s="1321"/>
      <c r="BN52" s="1321"/>
      <c r="BO52" s="1321"/>
      <c r="BP52" s="1319"/>
      <c r="BQ52" s="1319"/>
      <c r="BR52" s="1319"/>
      <c r="BS52" s="1319"/>
      <c r="BT52" s="1319"/>
      <c r="BU52" s="1319"/>
      <c r="BV52" s="1319"/>
      <c r="BW52" s="1319"/>
      <c r="BX52" s="1319"/>
      <c r="BY52" s="1319"/>
      <c r="BZ52" s="1319"/>
      <c r="CA52" s="1319"/>
      <c r="CB52" s="1319"/>
      <c r="CC52" s="1319"/>
      <c r="CD52" s="1319"/>
      <c r="CE52" s="1319"/>
      <c r="CF52" s="1319"/>
      <c r="CG52" s="1319"/>
      <c r="CH52" s="1319"/>
      <c r="CI52" s="1319"/>
      <c r="CJ52" s="1319"/>
      <c r="CK52" s="1319"/>
      <c r="CL52" s="1319"/>
      <c r="CM52" s="1319"/>
      <c r="CN52" s="1319"/>
      <c r="CO52" s="1319"/>
      <c r="CP52" s="1319"/>
      <c r="CQ52" s="1319"/>
      <c r="CR52" s="1319"/>
      <c r="CS52" s="1319"/>
      <c r="CT52" s="1319"/>
      <c r="CU52" s="1319"/>
      <c r="CV52" s="1319"/>
      <c r="CW52" s="1319"/>
      <c r="CX52" s="1319"/>
      <c r="CY52" s="1319"/>
      <c r="CZ52" s="1319"/>
      <c r="DA52" s="1319"/>
      <c r="DB52" s="1319"/>
      <c r="DC52" s="1319"/>
    </row>
    <row r="53" spans="1:109">
      <c r="A53" s="402"/>
      <c r="B53" s="394"/>
      <c r="G53" s="1325"/>
      <c r="H53" s="1325"/>
      <c r="I53" s="1314"/>
      <c r="J53" s="1314"/>
      <c r="K53" s="1320"/>
      <c r="L53" s="1320"/>
      <c r="M53" s="1320"/>
      <c r="N53" s="1320"/>
      <c r="AM53" s="403"/>
      <c r="AN53" s="1321"/>
      <c r="AO53" s="1321"/>
      <c r="AP53" s="1321"/>
      <c r="AQ53" s="1321"/>
      <c r="AR53" s="1321"/>
      <c r="AS53" s="1321"/>
      <c r="AT53" s="1321"/>
      <c r="AU53" s="1321"/>
      <c r="AV53" s="1321"/>
      <c r="AW53" s="1321"/>
      <c r="AX53" s="1321"/>
      <c r="AY53" s="1321"/>
      <c r="AZ53" s="1321"/>
      <c r="BA53" s="1321"/>
      <c r="BB53" s="1321" t="s">
        <v>611</v>
      </c>
      <c r="BC53" s="1321"/>
      <c r="BD53" s="1321"/>
      <c r="BE53" s="1321"/>
      <c r="BF53" s="1321"/>
      <c r="BG53" s="1321"/>
      <c r="BH53" s="1321"/>
      <c r="BI53" s="1321"/>
      <c r="BJ53" s="1321"/>
      <c r="BK53" s="1321"/>
      <c r="BL53" s="1321"/>
      <c r="BM53" s="1321"/>
      <c r="BN53" s="1321"/>
      <c r="BO53" s="1321"/>
      <c r="BP53" s="1322"/>
      <c r="BQ53" s="1319"/>
      <c r="BR53" s="1319"/>
      <c r="BS53" s="1319"/>
      <c r="BT53" s="1319"/>
      <c r="BU53" s="1319"/>
      <c r="BV53" s="1319"/>
      <c r="BW53" s="1319"/>
      <c r="BX53" s="1322"/>
      <c r="BY53" s="1319"/>
      <c r="BZ53" s="1319"/>
      <c r="CA53" s="1319"/>
      <c r="CB53" s="1319"/>
      <c r="CC53" s="1319"/>
      <c r="CD53" s="1319"/>
      <c r="CE53" s="1319"/>
      <c r="CF53" s="1319">
        <v>69.2</v>
      </c>
      <c r="CG53" s="1319"/>
      <c r="CH53" s="1319"/>
      <c r="CI53" s="1319"/>
      <c r="CJ53" s="1319"/>
      <c r="CK53" s="1319"/>
      <c r="CL53" s="1319"/>
      <c r="CM53" s="1319"/>
      <c r="CN53" s="1319">
        <v>68.599999999999994</v>
      </c>
      <c r="CO53" s="1319"/>
      <c r="CP53" s="1319"/>
      <c r="CQ53" s="1319"/>
      <c r="CR53" s="1319"/>
      <c r="CS53" s="1319"/>
      <c r="CT53" s="1319"/>
      <c r="CU53" s="1319"/>
      <c r="CV53" s="1319">
        <v>70.099999999999994</v>
      </c>
      <c r="CW53" s="1319"/>
      <c r="CX53" s="1319"/>
      <c r="CY53" s="1319"/>
      <c r="CZ53" s="1319"/>
      <c r="DA53" s="1319"/>
      <c r="DB53" s="1319"/>
      <c r="DC53" s="1319"/>
    </row>
    <row r="54" spans="1:109">
      <c r="A54" s="402"/>
      <c r="B54" s="394"/>
      <c r="G54" s="1325"/>
      <c r="H54" s="1325"/>
      <c r="I54" s="1314"/>
      <c r="J54" s="1314"/>
      <c r="K54" s="1320"/>
      <c r="L54" s="1320"/>
      <c r="M54" s="1320"/>
      <c r="N54" s="1320"/>
      <c r="AM54" s="403"/>
      <c r="AN54" s="1321"/>
      <c r="AO54" s="1321"/>
      <c r="AP54" s="1321"/>
      <c r="AQ54" s="1321"/>
      <c r="AR54" s="1321"/>
      <c r="AS54" s="1321"/>
      <c r="AT54" s="1321"/>
      <c r="AU54" s="1321"/>
      <c r="AV54" s="1321"/>
      <c r="AW54" s="1321"/>
      <c r="AX54" s="1321"/>
      <c r="AY54" s="1321"/>
      <c r="AZ54" s="1321"/>
      <c r="BA54" s="1321"/>
      <c r="BB54" s="1321"/>
      <c r="BC54" s="1321"/>
      <c r="BD54" s="1321"/>
      <c r="BE54" s="1321"/>
      <c r="BF54" s="1321"/>
      <c r="BG54" s="1321"/>
      <c r="BH54" s="1321"/>
      <c r="BI54" s="1321"/>
      <c r="BJ54" s="1321"/>
      <c r="BK54" s="1321"/>
      <c r="BL54" s="1321"/>
      <c r="BM54" s="1321"/>
      <c r="BN54" s="1321"/>
      <c r="BO54" s="1321"/>
      <c r="BP54" s="1319"/>
      <c r="BQ54" s="1319"/>
      <c r="BR54" s="1319"/>
      <c r="BS54" s="1319"/>
      <c r="BT54" s="1319"/>
      <c r="BU54" s="1319"/>
      <c r="BV54" s="1319"/>
      <c r="BW54" s="1319"/>
      <c r="BX54" s="1319"/>
      <c r="BY54" s="1319"/>
      <c r="BZ54" s="1319"/>
      <c r="CA54" s="1319"/>
      <c r="CB54" s="1319"/>
      <c r="CC54" s="1319"/>
      <c r="CD54" s="1319"/>
      <c r="CE54" s="1319"/>
      <c r="CF54" s="1319"/>
      <c r="CG54" s="1319"/>
      <c r="CH54" s="1319"/>
      <c r="CI54" s="1319"/>
      <c r="CJ54" s="1319"/>
      <c r="CK54" s="1319"/>
      <c r="CL54" s="1319"/>
      <c r="CM54" s="1319"/>
      <c r="CN54" s="1319"/>
      <c r="CO54" s="1319"/>
      <c r="CP54" s="1319"/>
      <c r="CQ54" s="1319"/>
      <c r="CR54" s="1319"/>
      <c r="CS54" s="1319"/>
      <c r="CT54" s="1319"/>
      <c r="CU54" s="1319"/>
      <c r="CV54" s="1319"/>
      <c r="CW54" s="1319"/>
      <c r="CX54" s="1319"/>
      <c r="CY54" s="1319"/>
      <c r="CZ54" s="1319"/>
      <c r="DA54" s="1319"/>
      <c r="DB54" s="1319"/>
      <c r="DC54" s="1319"/>
    </row>
    <row r="55" spans="1:109">
      <c r="A55" s="402"/>
      <c r="B55" s="394"/>
      <c r="G55" s="1314"/>
      <c r="H55" s="1314"/>
      <c r="I55" s="1314"/>
      <c r="J55" s="1314"/>
      <c r="K55" s="1320"/>
      <c r="L55" s="1320"/>
      <c r="M55" s="1320"/>
      <c r="N55" s="1320"/>
      <c r="AN55" s="1318" t="s">
        <v>612</v>
      </c>
      <c r="AO55" s="1318"/>
      <c r="AP55" s="1318"/>
      <c r="AQ55" s="1318"/>
      <c r="AR55" s="1318"/>
      <c r="AS55" s="1318"/>
      <c r="AT55" s="1318"/>
      <c r="AU55" s="1318"/>
      <c r="AV55" s="1318"/>
      <c r="AW55" s="1318"/>
      <c r="AX55" s="1318"/>
      <c r="AY55" s="1318"/>
      <c r="AZ55" s="1318"/>
      <c r="BA55" s="1318"/>
      <c r="BB55" s="1321" t="s">
        <v>610</v>
      </c>
      <c r="BC55" s="1321"/>
      <c r="BD55" s="1321"/>
      <c r="BE55" s="1321"/>
      <c r="BF55" s="1321"/>
      <c r="BG55" s="1321"/>
      <c r="BH55" s="1321"/>
      <c r="BI55" s="1321"/>
      <c r="BJ55" s="1321"/>
      <c r="BK55" s="1321"/>
      <c r="BL55" s="1321"/>
      <c r="BM55" s="1321"/>
      <c r="BN55" s="1321"/>
      <c r="BO55" s="1321"/>
      <c r="BP55" s="1322"/>
      <c r="BQ55" s="1319"/>
      <c r="BR55" s="1319"/>
      <c r="BS55" s="1319"/>
      <c r="BT55" s="1319"/>
      <c r="BU55" s="1319"/>
      <c r="BV55" s="1319"/>
      <c r="BW55" s="1319"/>
      <c r="BX55" s="1322"/>
      <c r="BY55" s="1319"/>
      <c r="BZ55" s="1319"/>
      <c r="CA55" s="1319"/>
      <c r="CB55" s="1319"/>
      <c r="CC55" s="1319"/>
      <c r="CD55" s="1319"/>
      <c r="CE55" s="1319"/>
      <c r="CF55" s="1319">
        <v>0</v>
      </c>
      <c r="CG55" s="1319"/>
      <c r="CH55" s="1319"/>
      <c r="CI55" s="1319"/>
      <c r="CJ55" s="1319"/>
      <c r="CK55" s="1319"/>
      <c r="CL55" s="1319"/>
      <c r="CM55" s="1319"/>
      <c r="CN55" s="1319">
        <v>0</v>
      </c>
      <c r="CO55" s="1319"/>
      <c r="CP55" s="1319"/>
      <c r="CQ55" s="1319"/>
      <c r="CR55" s="1319"/>
      <c r="CS55" s="1319"/>
      <c r="CT55" s="1319"/>
      <c r="CU55" s="1319"/>
      <c r="CV55" s="1319">
        <v>0</v>
      </c>
      <c r="CW55" s="1319"/>
      <c r="CX55" s="1319"/>
      <c r="CY55" s="1319"/>
      <c r="CZ55" s="1319"/>
      <c r="DA55" s="1319"/>
      <c r="DB55" s="1319"/>
      <c r="DC55" s="1319"/>
    </row>
    <row r="56" spans="1:109">
      <c r="A56" s="402"/>
      <c r="B56" s="394"/>
      <c r="G56" s="1314"/>
      <c r="H56" s="1314"/>
      <c r="I56" s="1314"/>
      <c r="J56" s="1314"/>
      <c r="K56" s="1320"/>
      <c r="L56" s="1320"/>
      <c r="M56" s="1320"/>
      <c r="N56" s="1320"/>
      <c r="AN56" s="1318"/>
      <c r="AO56" s="1318"/>
      <c r="AP56" s="1318"/>
      <c r="AQ56" s="1318"/>
      <c r="AR56" s="1318"/>
      <c r="AS56" s="1318"/>
      <c r="AT56" s="1318"/>
      <c r="AU56" s="1318"/>
      <c r="AV56" s="1318"/>
      <c r="AW56" s="1318"/>
      <c r="AX56" s="1318"/>
      <c r="AY56" s="1318"/>
      <c r="AZ56" s="1318"/>
      <c r="BA56" s="1318"/>
      <c r="BB56" s="1321"/>
      <c r="BC56" s="1321"/>
      <c r="BD56" s="1321"/>
      <c r="BE56" s="1321"/>
      <c r="BF56" s="1321"/>
      <c r="BG56" s="1321"/>
      <c r="BH56" s="1321"/>
      <c r="BI56" s="1321"/>
      <c r="BJ56" s="1321"/>
      <c r="BK56" s="1321"/>
      <c r="BL56" s="1321"/>
      <c r="BM56" s="1321"/>
      <c r="BN56" s="1321"/>
      <c r="BO56" s="1321"/>
      <c r="BP56" s="1319"/>
      <c r="BQ56" s="1319"/>
      <c r="BR56" s="1319"/>
      <c r="BS56" s="1319"/>
      <c r="BT56" s="1319"/>
      <c r="BU56" s="1319"/>
      <c r="BV56" s="1319"/>
      <c r="BW56" s="1319"/>
      <c r="BX56" s="1319"/>
      <c r="BY56" s="1319"/>
      <c r="BZ56" s="1319"/>
      <c r="CA56" s="1319"/>
      <c r="CB56" s="1319"/>
      <c r="CC56" s="1319"/>
      <c r="CD56" s="1319"/>
      <c r="CE56" s="1319"/>
      <c r="CF56" s="1319"/>
      <c r="CG56" s="1319"/>
      <c r="CH56" s="1319"/>
      <c r="CI56" s="1319"/>
      <c r="CJ56" s="1319"/>
      <c r="CK56" s="1319"/>
      <c r="CL56" s="1319"/>
      <c r="CM56" s="1319"/>
      <c r="CN56" s="1319"/>
      <c r="CO56" s="1319"/>
      <c r="CP56" s="1319"/>
      <c r="CQ56" s="1319"/>
      <c r="CR56" s="1319"/>
      <c r="CS56" s="1319"/>
      <c r="CT56" s="1319"/>
      <c r="CU56" s="1319"/>
      <c r="CV56" s="1319"/>
      <c r="CW56" s="1319"/>
      <c r="CX56" s="1319"/>
      <c r="CY56" s="1319"/>
      <c r="CZ56" s="1319"/>
      <c r="DA56" s="1319"/>
      <c r="DB56" s="1319"/>
      <c r="DC56" s="1319"/>
    </row>
    <row r="57" spans="1:109" s="402" customFormat="1">
      <c r="B57" s="406"/>
      <c r="G57" s="1314"/>
      <c r="H57" s="1314"/>
      <c r="I57" s="1324"/>
      <c r="J57" s="1324"/>
      <c r="K57" s="1320"/>
      <c r="L57" s="1320"/>
      <c r="M57" s="1320"/>
      <c r="N57" s="1320"/>
      <c r="AM57" s="387"/>
      <c r="AN57" s="1318"/>
      <c r="AO57" s="1318"/>
      <c r="AP57" s="1318"/>
      <c r="AQ57" s="1318"/>
      <c r="AR57" s="1318"/>
      <c r="AS57" s="1318"/>
      <c r="AT57" s="1318"/>
      <c r="AU57" s="1318"/>
      <c r="AV57" s="1318"/>
      <c r="AW57" s="1318"/>
      <c r="AX57" s="1318"/>
      <c r="AY57" s="1318"/>
      <c r="AZ57" s="1318"/>
      <c r="BA57" s="1318"/>
      <c r="BB57" s="1321" t="s">
        <v>611</v>
      </c>
      <c r="BC57" s="1321"/>
      <c r="BD57" s="1321"/>
      <c r="BE57" s="1321"/>
      <c r="BF57" s="1321"/>
      <c r="BG57" s="1321"/>
      <c r="BH57" s="1321"/>
      <c r="BI57" s="1321"/>
      <c r="BJ57" s="1321"/>
      <c r="BK57" s="1321"/>
      <c r="BL57" s="1321"/>
      <c r="BM57" s="1321"/>
      <c r="BN57" s="1321"/>
      <c r="BO57" s="1321"/>
      <c r="BP57" s="1322"/>
      <c r="BQ57" s="1319"/>
      <c r="BR57" s="1319"/>
      <c r="BS57" s="1319"/>
      <c r="BT57" s="1319"/>
      <c r="BU57" s="1319"/>
      <c r="BV57" s="1319"/>
      <c r="BW57" s="1319"/>
      <c r="BX57" s="1322"/>
      <c r="BY57" s="1319"/>
      <c r="BZ57" s="1319"/>
      <c r="CA57" s="1319"/>
      <c r="CB57" s="1319"/>
      <c r="CC57" s="1319"/>
      <c r="CD57" s="1319"/>
      <c r="CE57" s="1319"/>
      <c r="CF57" s="1319">
        <v>56.3</v>
      </c>
      <c r="CG57" s="1319"/>
      <c r="CH57" s="1319"/>
      <c r="CI57" s="1319"/>
      <c r="CJ57" s="1319"/>
      <c r="CK57" s="1319"/>
      <c r="CL57" s="1319"/>
      <c r="CM57" s="1319"/>
      <c r="CN57" s="1319">
        <v>57.6</v>
      </c>
      <c r="CO57" s="1319"/>
      <c r="CP57" s="1319"/>
      <c r="CQ57" s="1319"/>
      <c r="CR57" s="1319"/>
      <c r="CS57" s="1319"/>
      <c r="CT57" s="1319"/>
      <c r="CU57" s="1319"/>
      <c r="CV57" s="1319">
        <v>58.7</v>
      </c>
      <c r="CW57" s="1319"/>
      <c r="CX57" s="1319"/>
      <c r="CY57" s="1319"/>
      <c r="CZ57" s="1319"/>
      <c r="DA57" s="1319"/>
      <c r="DB57" s="1319"/>
      <c r="DC57" s="1319"/>
      <c r="DD57" s="407"/>
      <c r="DE57" s="406"/>
    </row>
    <row r="58" spans="1:109" s="402" customFormat="1">
      <c r="A58" s="387"/>
      <c r="B58" s="406"/>
      <c r="G58" s="1314"/>
      <c r="H58" s="1314"/>
      <c r="I58" s="1324"/>
      <c r="J58" s="1324"/>
      <c r="K58" s="1320"/>
      <c r="L58" s="1320"/>
      <c r="M58" s="1320"/>
      <c r="N58" s="1320"/>
      <c r="AM58" s="387"/>
      <c r="AN58" s="1318"/>
      <c r="AO58" s="1318"/>
      <c r="AP58" s="1318"/>
      <c r="AQ58" s="1318"/>
      <c r="AR58" s="1318"/>
      <c r="AS58" s="1318"/>
      <c r="AT58" s="1318"/>
      <c r="AU58" s="1318"/>
      <c r="AV58" s="1318"/>
      <c r="AW58" s="1318"/>
      <c r="AX58" s="1318"/>
      <c r="AY58" s="1318"/>
      <c r="AZ58" s="1318"/>
      <c r="BA58" s="1318"/>
      <c r="BB58" s="1321"/>
      <c r="BC58" s="1321"/>
      <c r="BD58" s="1321"/>
      <c r="BE58" s="1321"/>
      <c r="BF58" s="1321"/>
      <c r="BG58" s="1321"/>
      <c r="BH58" s="1321"/>
      <c r="BI58" s="1321"/>
      <c r="BJ58" s="1321"/>
      <c r="BK58" s="1321"/>
      <c r="BL58" s="1321"/>
      <c r="BM58" s="1321"/>
      <c r="BN58" s="1321"/>
      <c r="BO58" s="1321"/>
      <c r="BP58" s="1319"/>
      <c r="BQ58" s="1319"/>
      <c r="BR58" s="1319"/>
      <c r="BS58" s="1319"/>
      <c r="BT58" s="1319"/>
      <c r="BU58" s="1319"/>
      <c r="BV58" s="1319"/>
      <c r="BW58" s="1319"/>
      <c r="BX58" s="1319"/>
      <c r="BY58" s="1319"/>
      <c r="BZ58" s="1319"/>
      <c r="CA58" s="1319"/>
      <c r="CB58" s="1319"/>
      <c r="CC58" s="1319"/>
      <c r="CD58" s="1319"/>
      <c r="CE58" s="1319"/>
      <c r="CF58" s="1319"/>
      <c r="CG58" s="1319"/>
      <c r="CH58" s="1319"/>
      <c r="CI58" s="1319"/>
      <c r="CJ58" s="1319"/>
      <c r="CK58" s="1319"/>
      <c r="CL58" s="1319"/>
      <c r="CM58" s="1319"/>
      <c r="CN58" s="1319"/>
      <c r="CO58" s="1319"/>
      <c r="CP58" s="1319"/>
      <c r="CQ58" s="1319"/>
      <c r="CR58" s="1319"/>
      <c r="CS58" s="1319"/>
      <c r="CT58" s="1319"/>
      <c r="CU58" s="1319"/>
      <c r="CV58" s="1319"/>
      <c r="CW58" s="1319"/>
      <c r="CX58" s="1319"/>
      <c r="CY58" s="1319"/>
      <c r="CZ58" s="1319"/>
      <c r="DA58" s="1319"/>
      <c r="DB58" s="1319"/>
      <c r="DC58" s="1319"/>
      <c r="DD58" s="407"/>
      <c r="DE58" s="406"/>
    </row>
    <row r="59" spans="1:109" s="402" customFormat="1">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7.25">
      <c r="B63" s="413" t="s">
        <v>613</v>
      </c>
    </row>
    <row r="64" spans="1:109">
      <c r="B64" s="394"/>
      <c r="G64" s="401"/>
      <c r="I64" s="414"/>
      <c r="J64" s="414"/>
      <c r="K64" s="414"/>
      <c r="L64" s="414"/>
      <c r="M64" s="414"/>
      <c r="N64" s="415"/>
      <c r="AM64" s="401"/>
      <c r="AN64" s="401" t="s">
        <v>606</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c r="B65" s="394"/>
      <c r="AN65" s="1305" t="s">
        <v>614</v>
      </c>
      <c r="AO65" s="1306"/>
      <c r="AP65" s="1306"/>
      <c r="AQ65" s="1306"/>
      <c r="AR65" s="1306"/>
      <c r="AS65" s="1306"/>
      <c r="AT65" s="1306"/>
      <c r="AU65" s="1306"/>
      <c r="AV65" s="1306"/>
      <c r="AW65" s="1306"/>
      <c r="AX65" s="1306"/>
      <c r="AY65" s="1306"/>
      <c r="AZ65" s="1306"/>
      <c r="BA65" s="1306"/>
      <c r="BB65" s="1306"/>
      <c r="BC65" s="1306"/>
      <c r="BD65" s="1306"/>
      <c r="BE65" s="1306"/>
      <c r="BF65" s="1306"/>
      <c r="BG65" s="1306"/>
      <c r="BH65" s="1306"/>
      <c r="BI65" s="1306"/>
      <c r="BJ65" s="1306"/>
      <c r="BK65" s="1306"/>
      <c r="BL65" s="1306"/>
      <c r="BM65" s="1306"/>
      <c r="BN65" s="1306"/>
      <c r="BO65" s="1306"/>
      <c r="BP65" s="1306"/>
      <c r="BQ65" s="1306"/>
      <c r="BR65" s="1306"/>
      <c r="BS65" s="1306"/>
      <c r="BT65" s="1306"/>
      <c r="BU65" s="1306"/>
      <c r="BV65" s="1306"/>
      <c r="BW65" s="1306"/>
      <c r="BX65" s="1306"/>
      <c r="BY65" s="1306"/>
      <c r="BZ65" s="1306"/>
      <c r="CA65" s="1306"/>
      <c r="CB65" s="1306"/>
      <c r="CC65" s="1306"/>
      <c r="CD65" s="1306"/>
      <c r="CE65" s="1306"/>
      <c r="CF65" s="1306"/>
      <c r="CG65" s="1306"/>
      <c r="CH65" s="1306"/>
      <c r="CI65" s="1306"/>
      <c r="CJ65" s="1306"/>
      <c r="CK65" s="1306"/>
      <c r="CL65" s="1306"/>
      <c r="CM65" s="1306"/>
      <c r="CN65" s="1306"/>
      <c r="CO65" s="1306"/>
      <c r="CP65" s="1306"/>
      <c r="CQ65" s="1306"/>
      <c r="CR65" s="1306"/>
      <c r="CS65" s="1306"/>
      <c r="CT65" s="1306"/>
      <c r="CU65" s="1306"/>
      <c r="CV65" s="1306"/>
      <c r="CW65" s="1306"/>
      <c r="CX65" s="1306"/>
      <c r="CY65" s="1306"/>
      <c r="CZ65" s="1306"/>
      <c r="DA65" s="1306"/>
      <c r="DB65" s="1306"/>
      <c r="DC65" s="1307"/>
    </row>
    <row r="66" spans="2:107">
      <c r="B66" s="394"/>
      <c r="AN66" s="1308"/>
      <c r="AO66" s="1309"/>
      <c r="AP66" s="1309"/>
      <c r="AQ66" s="1309"/>
      <c r="AR66" s="1309"/>
      <c r="AS66" s="1309"/>
      <c r="AT66" s="1309"/>
      <c r="AU66" s="1309"/>
      <c r="AV66" s="1309"/>
      <c r="AW66" s="1309"/>
      <c r="AX66" s="1309"/>
      <c r="AY66" s="1309"/>
      <c r="AZ66" s="1309"/>
      <c r="BA66" s="1309"/>
      <c r="BB66" s="1309"/>
      <c r="BC66" s="1309"/>
      <c r="BD66" s="1309"/>
      <c r="BE66" s="1309"/>
      <c r="BF66" s="1309"/>
      <c r="BG66" s="1309"/>
      <c r="BH66" s="1309"/>
      <c r="BI66" s="1309"/>
      <c r="BJ66" s="1309"/>
      <c r="BK66" s="1309"/>
      <c r="BL66" s="1309"/>
      <c r="BM66" s="1309"/>
      <c r="BN66" s="1309"/>
      <c r="BO66" s="1309"/>
      <c r="BP66" s="1309"/>
      <c r="BQ66" s="1309"/>
      <c r="BR66" s="1309"/>
      <c r="BS66" s="1309"/>
      <c r="BT66" s="1309"/>
      <c r="BU66" s="1309"/>
      <c r="BV66" s="1309"/>
      <c r="BW66" s="1309"/>
      <c r="BX66" s="1309"/>
      <c r="BY66" s="1309"/>
      <c r="BZ66" s="1309"/>
      <c r="CA66" s="1309"/>
      <c r="CB66" s="1309"/>
      <c r="CC66" s="1309"/>
      <c r="CD66" s="1309"/>
      <c r="CE66" s="1309"/>
      <c r="CF66" s="1309"/>
      <c r="CG66" s="1309"/>
      <c r="CH66" s="1309"/>
      <c r="CI66" s="1309"/>
      <c r="CJ66" s="1309"/>
      <c r="CK66" s="1309"/>
      <c r="CL66" s="1309"/>
      <c r="CM66" s="1309"/>
      <c r="CN66" s="1309"/>
      <c r="CO66" s="1309"/>
      <c r="CP66" s="1309"/>
      <c r="CQ66" s="1309"/>
      <c r="CR66" s="1309"/>
      <c r="CS66" s="1309"/>
      <c r="CT66" s="1309"/>
      <c r="CU66" s="1309"/>
      <c r="CV66" s="1309"/>
      <c r="CW66" s="1309"/>
      <c r="CX66" s="1309"/>
      <c r="CY66" s="1309"/>
      <c r="CZ66" s="1309"/>
      <c r="DA66" s="1309"/>
      <c r="DB66" s="1309"/>
      <c r="DC66" s="1310"/>
    </row>
    <row r="67" spans="2:107">
      <c r="B67" s="394"/>
      <c r="AN67" s="1308"/>
      <c r="AO67" s="1309"/>
      <c r="AP67" s="1309"/>
      <c r="AQ67" s="1309"/>
      <c r="AR67" s="1309"/>
      <c r="AS67" s="1309"/>
      <c r="AT67" s="1309"/>
      <c r="AU67" s="1309"/>
      <c r="AV67" s="1309"/>
      <c r="AW67" s="1309"/>
      <c r="AX67" s="1309"/>
      <c r="AY67" s="1309"/>
      <c r="AZ67" s="1309"/>
      <c r="BA67" s="1309"/>
      <c r="BB67" s="1309"/>
      <c r="BC67" s="1309"/>
      <c r="BD67" s="1309"/>
      <c r="BE67" s="1309"/>
      <c r="BF67" s="1309"/>
      <c r="BG67" s="1309"/>
      <c r="BH67" s="1309"/>
      <c r="BI67" s="1309"/>
      <c r="BJ67" s="1309"/>
      <c r="BK67" s="1309"/>
      <c r="BL67" s="1309"/>
      <c r="BM67" s="1309"/>
      <c r="BN67" s="1309"/>
      <c r="BO67" s="1309"/>
      <c r="BP67" s="1309"/>
      <c r="BQ67" s="1309"/>
      <c r="BR67" s="1309"/>
      <c r="BS67" s="1309"/>
      <c r="BT67" s="1309"/>
      <c r="BU67" s="1309"/>
      <c r="BV67" s="1309"/>
      <c r="BW67" s="1309"/>
      <c r="BX67" s="1309"/>
      <c r="BY67" s="1309"/>
      <c r="BZ67" s="1309"/>
      <c r="CA67" s="1309"/>
      <c r="CB67" s="1309"/>
      <c r="CC67" s="1309"/>
      <c r="CD67" s="1309"/>
      <c r="CE67" s="1309"/>
      <c r="CF67" s="1309"/>
      <c r="CG67" s="1309"/>
      <c r="CH67" s="1309"/>
      <c r="CI67" s="1309"/>
      <c r="CJ67" s="1309"/>
      <c r="CK67" s="1309"/>
      <c r="CL67" s="1309"/>
      <c r="CM67" s="1309"/>
      <c r="CN67" s="1309"/>
      <c r="CO67" s="1309"/>
      <c r="CP67" s="1309"/>
      <c r="CQ67" s="1309"/>
      <c r="CR67" s="1309"/>
      <c r="CS67" s="1309"/>
      <c r="CT67" s="1309"/>
      <c r="CU67" s="1309"/>
      <c r="CV67" s="1309"/>
      <c r="CW67" s="1309"/>
      <c r="CX67" s="1309"/>
      <c r="CY67" s="1309"/>
      <c r="CZ67" s="1309"/>
      <c r="DA67" s="1309"/>
      <c r="DB67" s="1309"/>
      <c r="DC67" s="1310"/>
    </row>
    <row r="68" spans="2:107">
      <c r="B68" s="394"/>
      <c r="AN68" s="1308"/>
      <c r="AO68" s="1309"/>
      <c r="AP68" s="1309"/>
      <c r="AQ68" s="1309"/>
      <c r="AR68" s="1309"/>
      <c r="AS68" s="1309"/>
      <c r="AT68" s="1309"/>
      <c r="AU68" s="1309"/>
      <c r="AV68" s="1309"/>
      <c r="AW68" s="1309"/>
      <c r="AX68" s="1309"/>
      <c r="AY68" s="1309"/>
      <c r="AZ68" s="1309"/>
      <c r="BA68" s="1309"/>
      <c r="BB68" s="1309"/>
      <c r="BC68" s="1309"/>
      <c r="BD68" s="1309"/>
      <c r="BE68" s="1309"/>
      <c r="BF68" s="1309"/>
      <c r="BG68" s="1309"/>
      <c r="BH68" s="1309"/>
      <c r="BI68" s="1309"/>
      <c r="BJ68" s="1309"/>
      <c r="BK68" s="1309"/>
      <c r="BL68" s="1309"/>
      <c r="BM68" s="1309"/>
      <c r="BN68" s="1309"/>
      <c r="BO68" s="1309"/>
      <c r="BP68" s="1309"/>
      <c r="BQ68" s="1309"/>
      <c r="BR68" s="1309"/>
      <c r="BS68" s="1309"/>
      <c r="BT68" s="1309"/>
      <c r="BU68" s="1309"/>
      <c r="BV68" s="1309"/>
      <c r="BW68" s="1309"/>
      <c r="BX68" s="1309"/>
      <c r="BY68" s="1309"/>
      <c r="BZ68" s="1309"/>
      <c r="CA68" s="1309"/>
      <c r="CB68" s="1309"/>
      <c r="CC68" s="1309"/>
      <c r="CD68" s="1309"/>
      <c r="CE68" s="1309"/>
      <c r="CF68" s="1309"/>
      <c r="CG68" s="1309"/>
      <c r="CH68" s="1309"/>
      <c r="CI68" s="1309"/>
      <c r="CJ68" s="1309"/>
      <c r="CK68" s="1309"/>
      <c r="CL68" s="1309"/>
      <c r="CM68" s="1309"/>
      <c r="CN68" s="1309"/>
      <c r="CO68" s="1309"/>
      <c r="CP68" s="1309"/>
      <c r="CQ68" s="1309"/>
      <c r="CR68" s="1309"/>
      <c r="CS68" s="1309"/>
      <c r="CT68" s="1309"/>
      <c r="CU68" s="1309"/>
      <c r="CV68" s="1309"/>
      <c r="CW68" s="1309"/>
      <c r="CX68" s="1309"/>
      <c r="CY68" s="1309"/>
      <c r="CZ68" s="1309"/>
      <c r="DA68" s="1309"/>
      <c r="DB68" s="1309"/>
      <c r="DC68" s="1310"/>
    </row>
    <row r="69" spans="2:107">
      <c r="B69" s="394"/>
      <c r="AN69" s="1311"/>
      <c r="AO69" s="1312"/>
      <c r="AP69" s="1312"/>
      <c r="AQ69" s="1312"/>
      <c r="AR69" s="1312"/>
      <c r="AS69" s="1312"/>
      <c r="AT69" s="1312"/>
      <c r="AU69" s="1312"/>
      <c r="AV69" s="1312"/>
      <c r="AW69" s="1312"/>
      <c r="AX69" s="1312"/>
      <c r="AY69" s="1312"/>
      <c r="AZ69" s="1312"/>
      <c r="BA69" s="1312"/>
      <c r="BB69" s="1312"/>
      <c r="BC69" s="1312"/>
      <c r="BD69" s="1312"/>
      <c r="BE69" s="1312"/>
      <c r="BF69" s="1312"/>
      <c r="BG69" s="1312"/>
      <c r="BH69" s="1312"/>
      <c r="BI69" s="1312"/>
      <c r="BJ69" s="1312"/>
      <c r="BK69" s="1312"/>
      <c r="BL69" s="1312"/>
      <c r="BM69" s="1312"/>
      <c r="BN69" s="1312"/>
      <c r="BO69" s="1312"/>
      <c r="BP69" s="1312"/>
      <c r="BQ69" s="1312"/>
      <c r="BR69" s="1312"/>
      <c r="BS69" s="1312"/>
      <c r="BT69" s="1312"/>
      <c r="BU69" s="1312"/>
      <c r="BV69" s="1312"/>
      <c r="BW69" s="1312"/>
      <c r="BX69" s="1312"/>
      <c r="BY69" s="1312"/>
      <c r="BZ69" s="1312"/>
      <c r="CA69" s="1312"/>
      <c r="CB69" s="1312"/>
      <c r="CC69" s="1312"/>
      <c r="CD69" s="1312"/>
      <c r="CE69" s="1312"/>
      <c r="CF69" s="1312"/>
      <c r="CG69" s="1312"/>
      <c r="CH69" s="1312"/>
      <c r="CI69" s="1312"/>
      <c r="CJ69" s="1312"/>
      <c r="CK69" s="1312"/>
      <c r="CL69" s="1312"/>
      <c r="CM69" s="1312"/>
      <c r="CN69" s="1312"/>
      <c r="CO69" s="1312"/>
      <c r="CP69" s="1312"/>
      <c r="CQ69" s="1312"/>
      <c r="CR69" s="1312"/>
      <c r="CS69" s="1312"/>
      <c r="CT69" s="1312"/>
      <c r="CU69" s="1312"/>
      <c r="CV69" s="1312"/>
      <c r="CW69" s="1312"/>
      <c r="CX69" s="1312"/>
      <c r="CY69" s="1312"/>
      <c r="CZ69" s="1312"/>
      <c r="DA69" s="1312"/>
      <c r="DB69" s="1312"/>
      <c r="DC69" s="1313"/>
    </row>
    <row r="70" spans="2:107">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c r="B71" s="394"/>
      <c r="G71" s="419"/>
      <c r="I71" s="420"/>
      <c r="J71" s="417"/>
      <c r="K71" s="417"/>
      <c r="L71" s="418"/>
      <c r="M71" s="417"/>
      <c r="N71" s="418"/>
      <c r="AM71" s="419"/>
      <c r="AN71" s="387" t="s">
        <v>608</v>
      </c>
    </row>
    <row r="72" spans="2:107">
      <c r="B72" s="394"/>
      <c r="G72" s="1314"/>
      <c r="H72" s="1314"/>
      <c r="I72" s="1314"/>
      <c r="J72" s="1314"/>
      <c r="K72" s="404"/>
      <c r="L72" s="404"/>
      <c r="M72" s="405"/>
      <c r="N72" s="405"/>
      <c r="AN72" s="1315"/>
      <c r="AO72" s="1316"/>
      <c r="AP72" s="1316"/>
      <c r="AQ72" s="1316"/>
      <c r="AR72" s="1316"/>
      <c r="AS72" s="1316"/>
      <c r="AT72" s="1316"/>
      <c r="AU72" s="1316"/>
      <c r="AV72" s="1316"/>
      <c r="AW72" s="1316"/>
      <c r="AX72" s="1316"/>
      <c r="AY72" s="1316"/>
      <c r="AZ72" s="1316"/>
      <c r="BA72" s="1316"/>
      <c r="BB72" s="1316"/>
      <c r="BC72" s="1316"/>
      <c r="BD72" s="1316"/>
      <c r="BE72" s="1316"/>
      <c r="BF72" s="1316"/>
      <c r="BG72" s="1316"/>
      <c r="BH72" s="1316"/>
      <c r="BI72" s="1316"/>
      <c r="BJ72" s="1316"/>
      <c r="BK72" s="1316"/>
      <c r="BL72" s="1316"/>
      <c r="BM72" s="1316"/>
      <c r="BN72" s="1316"/>
      <c r="BO72" s="1317"/>
      <c r="BP72" s="1318" t="s">
        <v>556</v>
      </c>
      <c r="BQ72" s="1318"/>
      <c r="BR72" s="1318"/>
      <c r="BS72" s="1318"/>
      <c r="BT72" s="1318"/>
      <c r="BU72" s="1318"/>
      <c r="BV72" s="1318"/>
      <c r="BW72" s="1318"/>
      <c r="BX72" s="1318" t="s">
        <v>557</v>
      </c>
      <c r="BY72" s="1318"/>
      <c r="BZ72" s="1318"/>
      <c r="CA72" s="1318"/>
      <c r="CB72" s="1318"/>
      <c r="CC72" s="1318"/>
      <c r="CD72" s="1318"/>
      <c r="CE72" s="1318"/>
      <c r="CF72" s="1318" t="s">
        <v>558</v>
      </c>
      <c r="CG72" s="1318"/>
      <c r="CH72" s="1318"/>
      <c r="CI72" s="1318"/>
      <c r="CJ72" s="1318"/>
      <c r="CK72" s="1318"/>
      <c r="CL72" s="1318"/>
      <c r="CM72" s="1318"/>
      <c r="CN72" s="1318" t="s">
        <v>559</v>
      </c>
      <c r="CO72" s="1318"/>
      <c r="CP72" s="1318"/>
      <c r="CQ72" s="1318"/>
      <c r="CR72" s="1318"/>
      <c r="CS72" s="1318"/>
      <c r="CT72" s="1318"/>
      <c r="CU72" s="1318"/>
      <c r="CV72" s="1318" t="s">
        <v>560</v>
      </c>
      <c r="CW72" s="1318"/>
      <c r="CX72" s="1318"/>
      <c r="CY72" s="1318"/>
      <c r="CZ72" s="1318"/>
      <c r="DA72" s="1318"/>
      <c r="DB72" s="1318"/>
      <c r="DC72" s="1318"/>
    </row>
    <row r="73" spans="2:107">
      <c r="B73" s="394"/>
      <c r="G73" s="1325"/>
      <c r="H73" s="1325"/>
      <c r="I73" s="1325"/>
      <c r="J73" s="1325"/>
      <c r="K73" s="1326"/>
      <c r="L73" s="1326"/>
      <c r="M73" s="1326"/>
      <c r="N73" s="1326"/>
      <c r="AM73" s="403"/>
      <c r="AN73" s="1321" t="s">
        <v>609</v>
      </c>
      <c r="AO73" s="1321"/>
      <c r="AP73" s="1321"/>
      <c r="AQ73" s="1321"/>
      <c r="AR73" s="1321"/>
      <c r="AS73" s="1321"/>
      <c r="AT73" s="1321"/>
      <c r="AU73" s="1321"/>
      <c r="AV73" s="1321"/>
      <c r="AW73" s="1321"/>
      <c r="AX73" s="1321"/>
      <c r="AY73" s="1321"/>
      <c r="AZ73" s="1321"/>
      <c r="BA73" s="1321"/>
      <c r="BB73" s="1321" t="s">
        <v>610</v>
      </c>
      <c r="BC73" s="1321"/>
      <c r="BD73" s="1321"/>
      <c r="BE73" s="1321"/>
      <c r="BF73" s="1321"/>
      <c r="BG73" s="1321"/>
      <c r="BH73" s="1321"/>
      <c r="BI73" s="1321"/>
      <c r="BJ73" s="1321"/>
      <c r="BK73" s="1321"/>
      <c r="BL73" s="1321"/>
      <c r="BM73" s="1321"/>
      <c r="BN73" s="1321"/>
      <c r="BO73" s="1321"/>
      <c r="BP73" s="1319">
        <v>90.3</v>
      </c>
      <c r="BQ73" s="1319"/>
      <c r="BR73" s="1319"/>
      <c r="BS73" s="1319"/>
      <c r="BT73" s="1319"/>
      <c r="BU73" s="1319"/>
      <c r="BV73" s="1319"/>
      <c r="BW73" s="1319"/>
      <c r="BX73" s="1319">
        <v>74.599999999999994</v>
      </c>
      <c r="BY73" s="1319"/>
      <c r="BZ73" s="1319"/>
      <c r="CA73" s="1319"/>
      <c r="CB73" s="1319"/>
      <c r="CC73" s="1319"/>
      <c r="CD73" s="1319"/>
      <c r="CE73" s="1319"/>
      <c r="CF73" s="1319">
        <v>76.3</v>
      </c>
      <c r="CG73" s="1319"/>
      <c r="CH73" s="1319"/>
      <c r="CI73" s="1319"/>
      <c r="CJ73" s="1319"/>
      <c r="CK73" s="1319"/>
      <c r="CL73" s="1319"/>
      <c r="CM73" s="1319"/>
      <c r="CN73" s="1319">
        <v>79.5</v>
      </c>
      <c r="CO73" s="1319"/>
      <c r="CP73" s="1319"/>
      <c r="CQ73" s="1319"/>
      <c r="CR73" s="1319"/>
      <c r="CS73" s="1319"/>
      <c r="CT73" s="1319"/>
      <c r="CU73" s="1319"/>
      <c r="CV73" s="1319">
        <v>71</v>
      </c>
      <c r="CW73" s="1319"/>
      <c r="CX73" s="1319"/>
      <c r="CY73" s="1319"/>
      <c r="CZ73" s="1319"/>
      <c r="DA73" s="1319"/>
      <c r="DB73" s="1319"/>
      <c r="DC73" s="1319"/>
    </row>
    <row r="74" spans="2:107">
      <c r="B74" s="394"/>
      <c r="G74" s="1325"/>
      <c r="H74" s="1325"/>
      <c r="I74" s="1325"/>
      <c r="J74" s="1325"/>
      <c r="K74" s="1326"/>
      <c r="L74" s="1326"/>
      <c r="M74" s="1326"/>
      <c r="N74" s="1326"/>
      <c r="AM74" s="403"/>
      <c r="AN74" s="1321"/>
      <c r="AO74" s="1321"/>
      <c r="AP74" s="1321"/>
      <c r="AQ74" s="1321"/>
      <c r="AR74" s="1321"/>
      <c r="AS74" s="1321"/>
      <c r="AT74" s="1321"/>
      <c r="AU74" s="1321"/>
      <c r="AV74" s="1321"/>
      <c r="AW74" s="1321"/>
      <c r="AX74" s="1321"/>
      <c r="AY74" s="1321"/>
      <c r="AZ74" s="1321"/>
      <c r="BA74" s="1321"/>
      <c r="BB74" s="1321"/>
      <c r="BC74" s="1321"/>
      <c r="BD74" s="1321"/>
      <c r="BE74" s="1321"/>
      <c r="BF74" s="1321"/>
      <c r="BG74" s="1321"/>
      <c r="BH74" s="1321"/>
      <c r="BI74" s="1321"/>
      <c r="BJ74" s="1321"/>
      <c r="BK74" s="1321"/>
      <c r="BL74" s="1321"/>
      <c r="BM74" s="1321"/>
      <c r="BN74" s="1321"/>
      <c r="BO74" s="1321"/>
      <c r="BP74" s="1319"/>
      <c r="BQ74" s="1319"/>
      <c r="BR74" s="1319"/>
      <c r="BS74" s="1319"/>
      <c r="BT74" s="1319"/>
      <c r="BU74" s="1319"/>
      <c r="BV74" s="1319"/>
      <c r="BW74" s="1319"/>
      <c r="BX74" s="1319"/>
      <c r="BY74" s="1319"/>
      <c r="BZ74" s="1319"/>
      <c r="CA74" s="1319"/>
      <c r="CB74" s="1319"/>
      <c r="CC74" s="1319"/>
      <c r="CD74" s="1319"/>
      <c r="CE74" s="1319"/>
      <c r="CF74" s="1319"/>
      <c r="CG74" s="1319"/>
      <c r="CH74" s="1319"/>
      <c r="CI74" s="1319"/>
      <c r="CJ74" s="1319"/>
      <c r="CK74" s="1319"/>
      <c r="CL74" s="1319"/>
      <c r="CM74" s="1319"/>
      <c r="CN74" s="1319"/>
      <c r="CO74" s="1319"/>
      <c r="CP74" s="1319"/>
      <c r="CQ74" s="1319"/>
      <c r="CR74" s="1319"/>
      <c r="CS74" s="1319"/>
      <c r="CT74" s="1319"/>
      <c r="CU74" s="1319"/>
      <c r="CV74" s="1319"/>
      <c r="CW74" s="1319"/>
      <c r="CX74" s="1319"/>
      <c r="CY74" s="1319"/>
      <c r="CZ74" s="1319"/>
      <c r="DA74" s="1319"/>
      <c r="DB74" s="1319"/>
      <c r="DC74" s="1319"/>
    </row>
    <row r="75" spans="2:107">
      <c r="B75" s="394"/>
      <c r="G75" s="1325"/>
      <c r="H75" s="1325"/>
      <c r="I75" s="1314"/>
      <c r="J75" s="1314"/>
      <c r="K75" s="1320"/>
      <c r="L75" s="1320"/>
      <c r="M75" s="1320"/>
      <c r="N75" s="1320"/>
      <c r="AM75" s="403"/>
      <c r="AN75" s="1321"/>
      <c r="AO75" s="1321"/>
      <c r="AP75" s="1321"/>
      <c r="AQ75" s="1321"/>
      <c r="AR75" s="1321"/>
      <c r="AS75" s="1321"/>
      <c r="AT75" s="1321"/>
      <c r="AU75" s="1321"/>
      <c r="AV75" s="1321"/>
      <c r="AW75" s="1321"/>
      <c r="AX75" s="1321"/>
      <c r="AY75" s="1321"/>
      <c r="AZ75" s="1321"/>
      <c r="BA75" s="1321"/>
      <c r="BB75" s="1321" t="s">
        <v>615</v>
      </c>
      <c r="BC75" s="1321"/>
      <c r="BD75" s="1321"/>
      <c r="BE75" s="1321"/>
      <c r="BF75" s="1321"/>
      <c r="BG75" s="1321"/>
      <c r="BH75" s="1321"/>
      <c r="BI75" s="1321"/>
      <c r="BJ75" s="1321"/>
      <c r="BK75" s="1321"/>
      <c r="BL75" s="1321"/>
      <c r="BM75" s="1321"/>
      <c r="BN75" s="1321"/>
      <c r="BO75" s="1321"/>
      <c r="BP75" s="1319">
        <v>14.4</v>
      </c>
      <c r="BQ75" s="1319"/>
      <c r="BR75" s="1319"/>
      <c r="BS75" s="1319"/>
      <c r="BT75" s="1319"/>
      <c r="BU75" s="1319"/>
      <c r="BV75" s="1319"/>
      <c r="BW75" s="1319"/>
      <c r="BX75" s="1319">
        <v>12.9</v>
      </c>
      <c r="BY75" s="1319"/>
      <c r="BZ75" s="1319"/>
      <c r="CA75" s="1319"/>
      <c r="CB75" s="1319"/>
      <c r="CC75" s="1319"/>
      <c r="CD75" s="1319"/>
      <c r="CE75" s="1319"/>
      <c r="CF75" s="1319">
        <v>11.5</v>
      </c>
      <c r="CG75" s="1319"/>
      <c r="CH75" s="1319"/>
      <c r="CI75" s="1319"/>
      <c r="CJ75" s="1319"/>
      <c r="CK75" s="1319"/>
      <c r="CL75" s="1319"/>
      <c r="CM75" s="1319"/>
      <c r="CN75" s="1319">
        <v>11.1</v>
      </c>
      <c r="CO75" s="1319"/>
      <c r="CP75" s="1319"/>
      <c r="CQ75" s="1319"/>
      <c r="CR75" s="1319"/>
      <c r="CS75" s="1319"/>
      <c r="CT75" s="1319"/>
      <c r="CU75" s="1319"/>
      <c r="CV75" s="1319">
        <v>11.3</v>
      </c>
      <c r="CW75" s="1319"/>
      <c r="CX75" s="1319"/>
      <c r="CY75" s="1319"/>
      <c r="CZ75" s="1319"/>
      <c r="DA75" s="1319"/>
      <c r="DB75" s="1319"/>
      <c r="DC75" s="1319"/>
    </row>
    <row r="76" spans="2:107">
      <c r="B76" s="394"/>
      <c r="G76" s="1325"/>
      <c r="H76" s="1325"/>
      <c r="I76" s="1314"/>
      <c r="J76" s="1314"/>
      <c r="K76" s="1320"/>
      <c r="L76" s="1320"/>
      <c r="M76" s="1320"/>
      <c r="N76" s="1320"/>
      <c r="AM76" s="403"/>
      <c r="AN76" s="1321"/>
      <c r="AO76" s="1321"/>
      <c r="AP76" s="1321"/>
      <c r="AQ76" s="1321"/>
      <c r="AR76" s="1321"/>
      <c r="AS76" s="1321"/>
      <c r="AT76" s="1321"/>
      <c r="AU76" s="1321"/>
      <c r="AV76" s="1321"/>
      <c r="AW76" s="1321"/>
      <c r="AX76" s="1321"/>
      <c r="AY76" s="1321"/>
      <c r="AZ76" s="1321"/>
      <c r="BA76" s="1321"/>
      <c r="BB76" s="1321"/>
      <c r="BC76" s="1321"/>
      <c r="BD76" s="1321"/>
      <c r="BE76" s="1321"/>
      <c r="BF76" s="1321"/>
      <c r="BG76" s="1321"/>
      <c r="BH76" s="1321"/>
      <c r="BI76" s="1321"/>
      <c r="BJ76" s="1321"/>
      <c r="BK76" s="1321"/>
      <c r="BL76" s="1321"/>
      <c r="BM76" s="1321"/>
      <c r="BN76" s="1321"/>
      <c r="BO76" s="1321"/>
      <c r="BP76" s="1319"/>
      <c r="BQ76" s="1319"/>
      <c r="BR76" s="1319"/>
      <c r="BS76" s="1319"/>
      <c r="BT76" s="1319"/>
      <c r="BU76" s="1319"/>
      <c r="BV76" s="1319"/>
      <c r="BW76" s="1319"/>
      <c r="BX76" s="1319"/>
      <c r="BY76" s="1319"/>
      <c r="BZ76" s="1319"/>
      <c r="CA76" s="1319"/>
      <c r="CB76" s="1319"/>
      <c r="CC76" s="1319"/>
      <c r="CD76" s="1319"/>
      <c r="CE76" s="1319"/>
      <c r="CF76" s="1319"/>
      <c r="CG76" s="1319"/>
      <c r="CH76" s="1319"/>
      <c r="CI76" s="1319"/>
      <c r="CJ76" s="1319"/>
      <c r="CK76" s="1319"/>
      <c r="CL76" s="1319"/>
      <c r="CM76" s="1319"/>
      <c r="CN76" s="1319"/>
      <c r="CO76" s="1319"/>
      <c r="CP76" s="1319"/>
      <c r="CQ76" s="1319"/>
      <c r="CR76" s="1319"/>
      <c r="CS76" s="1319"/>
      <c r="CT76" s="1319"/>
      <c r="CU76" s="1319"/>
      <c r="CV76" s="1319"/>
      <c r="CW76" s="1319"/>
      <c r="CX76" s="1319"/>
      <c r="CY76" s="1319"/>
      <c r="CZ76" s="1319"/>
      <c r="DA76" s="1319"/>
      <c r="DB76" s="1319"/>
      <c r="DC76" s="1319"/>
    </row>
    <row r="77" spans="2:107">
      <c r="B77" s="394"/>
      <c r="G77" s="1314"/>
      <c r="H77" s="1314"/>
      <c r="I77" s="1314"/>
      <c r="J77" s="1314"/>
      <c r="K77" s="1326"/>
      <c r="L77" s="1326"/>
      <c r="M77" s="1326"/>
      <c r="N77" s="1326"/>
      <c r="AN77" s="1318" t="s">
        <v>612</v>
      </c>
      <c r="AO77" s="1318"/>
      <c r="AP77" s="1318"/>
      <c r="AQ77" s="1318"/>
      <c r="AR77" s="1318"/>
      <c r="AS77" s="1318"/>
      <c r="AT77" s="1318"/>
      <c r="AU77" s="1318"/>
      <c r="AV77" s="1318"/>
      <c r="AW77" s="1318"/>
      <c r="AX77" s="1318"/>
      <c r="AY77" s="1318"/>
      <c r="AZ77" s="1318"/>
      <c r="BA77" s="1318"/>
      <c r="BB77" s="1321" t="s">
        <v>610</v>
      </c>
      <c r="BC77" s="1321"/>
      <c r="BD77" s="1321"/>
      <c r="BE77" s="1321"/>
      <c r="BF77" s="1321"/>
      <c r="BG77" s="1321"/>
      <c r="BH77" s="1321"/>
      <c r="BI77" s="1321"/>
      <c r="BJ77" s="1321"/>
      <c r="BK77" s="1321"/>
      <c r="BL77" s="1321"/>
      <c r="BM77" s="1321"/>
      <c r="BN77" s="1321"/>
      <c r="BO77" s="1321"/>
      <c r="BP77" s="1319">
        <v>0</v>
      </c>
      <c r="BQ77" s="1319"/>
      <c r="BR77" s="1319"/>
      <c r="BS77" s="1319"/>
      <c r="BT77" s="1319"/>
      <c r="BU77" s="1319"/>
      <c r="BV77" s="1319"/>
      <c r="BW77" s="1319"/>
      <c r="BX77" s="1319">
        <v>0</v>
      </c>
      <c r="BY77" s="1319"/>
      <c r="BZ77" s="1319"/>
      <c r="CA77" s="1319"/>
      <c r="CB77" s="1319"/>
      <c r="CC77" s="1319"/>
      <c r="CD77" s="1319"/>
      <c r="CE77" s="1319"/>
      <c r="CF77" s="1319">
        <v>0</v>
      </c>
      <c r="CG77" s="1319"/>
      <c r="CH77" s="1319"/>
      <c r="CI77" s="1319"/>
      <c r="CJ77" s="1319"/>
      <c r="CK77" s="1319"/>
      <c r="CL77" s="1319"/>
      <c r="CM77" s="1319"/>
      <c r="CN77" s="1319">
        <v>0</v>
      </c>
      <c r="CO77" s="1319"/>
      <c r="CP77" s="1319"/>
      <c r="CQ77" s="1319"/>
      <c r="CR77" s="1319"/>
      <c r="CS77" s="1319"/>
      <c r="CT77" s="1319"/>
      <c r="CU77" s="1319"/>
      <c r="CV77" s="1319">
        <v>0</v>
      </c>
      <c r="CW77" s="1319"/>
      <c r="CX77" s="1319"/>
      <c r="CY77" s="1319"/>
      <c r="CZ77" s="1319"/>
      <c r="DA77" s="1319"/>
      <c r="DB77" s="1319"/>
      <c r="DC77" s="1319"/>
    </row>
    <row r="78" spans="2:107">
      <c r="B78" s="394"/>
      <c r="G78" s="1314"/>
      <c r="H78" s="1314"/>
      <c r="I78" s="1314"/>
      <c r="J78" s="1314"/>
      <c r="K78" s="1326"/>
      <c r="L78" s="1326"/>
      <c r="M78" s="1326"/>
      <c r="N78" s="1326"/>
      <c r="AN78" s="1318"/>
      <c r="AO78" s="1318"/>
      <c r="AP78" s="1318"/>
      <c r="AQ78" s="1318"/>
      <c r="AR78" s="1318"/>
      <c r="AS78" s="1318"/>
      <c r="AT78" s="1318"/>
      <c r="AU78" s="1318"/>
      <c r="AV78" s="1318"/>
      <c r="AW78" s="1318"/>
      <c r="AX78" s="1318"/>
      <c r="AY78" s="1318"/>
      <c r="AZ78" s="1318"/>
      <c r="BA78" s="1318"/>
      <c r="BB78" s="1321"/>
      <c r="BC78" s="1321"/>
      <c r="BD78" s="1321"/>
      <c r="BE78" s="1321"/>
      <c r="BF78" s="1321"/>
      <c r="BG78" s="1321"/>
      <c r="BH78" s="1321"/>
      <c r="BI78" s="1321"/>
      <c r="BJ78" s="1321"/>
      <c r="BK78" s="1321"/>
      <c r="BL78" s="1321"/>
      <c r="BM78" s="1321"/>
      <c r="BN78" s="1321"/>
      <c r="BO78" s="1321"/>
      <c r="BP78" s="1319"/>
      <c r="BQ78" s="1319"/>
      <c r="BR78" s="1319"/>
      <c r="BS78" s="1319"/>
      <c r="BT78" s="1319"/>
      <c r="BU78" s="1319"/>
      <c r="BV78" s="1319"/>
      <c r="BW78" s="1319"/>
      <c r="BX78" s="1319"/>
      <c r="BY78" s="1319"/>
      <c r="BZ78" s="1319"/>
      <c r="CA78" s="1319"/>
      <c r="CB78" s="1319"/>
      <c r="CC78" s="1319"/>
      <c r="CD78" s="1319"/>
      <c r="CE78" s="1319"/>
      <c r="CF78" s="1319"/>
      <c r="CG78" s="1319"/>
      <c r="CH78" s="1319"/>
      <c r="CI78" s="1319"/>
      <c r="CJ78" s="1319"/>
      <c r="CK78" s="1319"/>
      <c r="CL78" s="1319"/>
      <c r="CM78" s="1319"/>
      <c r="CN78" s="1319"/>
      <c r="CO78" s="1319"/>
      <c r="CP78" s="1319"/>
      <c r="CQ78" s="1319"/>
      <c r="CR78" s="1319"/>
      <c r="CS78" s="1319"/>
      <c r="CT78" s="1319"/>
      <c r="CU78" s="1319"/>
      <c r="CV78" s="1319"/>
      <c r="CW78" s="1319"/>
      <c r="CX78" s="1319"/>
      <c r="CY78" s="1319"/>
      <c r="CZ78" s="1319"/>
      <c r="DA78" s="1319"/>
      <c r="DB78" s="1319"/>
      <c r="DC78" s="1319"/>
    </row>
    <row r="79" spans="2:107">
      <c r="B79" s="394"/>
      <c r="G79" s="1314"/>
      <c r="H79" s="1314"/>
      <c r="I79" s="1324"/>
      <c r="J79" s="1324"/>
      <c r="K79" s="1327"/>
      <c r="L79" s="1327"/>
      <c r="M79" s="1327"/>
      <c r="N79" s="1327"/>
      <c r="AN79" s="1318"/>
      <c r="AO79" s="1318"/>
      <c r="AP79" s="1318"/>
      <c r="AQ79" s="1318"/>
      <c r="AR79" s="1318"/>
      <c r="AS79" s="1318"/>
      <c r="AT79" s="1318"/>
      <c r="AU79" s="1318"/>
      <c r="AV79" s="1318"/>
      <c r="AW79" s="1318"/>
      <c r="AX79" s="1318"/>
      <c r="AY79" s="1318"/>
      <c r="AZ79" s="1318"/>
      <c r="BA79" s="1318"/>
      <c r="BB79" s="1321" t="s">
        <v>615</v>
      </c>
      <c r="BC79" s="1321"/>
      <c r="BD79" s="1321"/>
      <c r="BE79" s="1321"/>
      <c r="BF79" s="1321"/>
      <c r="BG79" s="1321"/>
      <c r="BH79" s="1321"/>
      <c r="BI79" s="1321"/>
      <c r="BJ79" s="1321"/>
      <c r="BK79" s="1321"/>
      <c r="BL79" s="1321"/>
      <c r="BM79" s="1321"/>
      <c r="BN79" s="1321"/>
      <c r="BO79" s="1321"/>
      <c r="BP79" s="1319">
        <v>8.1999999999999993</v>
      </c>
      <c r="BQ79" s="1319"/>
      <c r="BR79" s="1319"/>
      <c r="BS79" s="1319"/>
      <c r="BT79" s="1319"/>
      <c r="BU79" s="1319"/>
      <c r="BV79" s="1319"/>
      <c r="BW79" s="1319"/>
      <c r="BX79" s="1319">
        <v>7.8</v>
      </c>
      <c r="BY79" s="1319"/>
      <c r="BZ79" s="1319"/>
      <c r="CA79" s="1319"/>
      <c r="CB79" s="1319"/>
      <c r="CC79" s="1319"/>
      <c r="CD79" s="1319"/>
      <c r="CE79" s="1319"/>
      <c r="CF79" s="1319">
        <v>7.4</v>
      </c>
      <c r="CG79" s="1319"/>
      <c r="CH79" s="1319"/>
      <c r="CI79" s="1319"/>
      <c r="CJ79" s="1319"/>
      <c r="CK79" s="1319"/>
      <c r="CL79" s="1319"/>
      <c r="CM79" s="1319"/>
      <c r="CN79" s="1319">
        <v>7.1</v>
      </c>
      <c r="CO79" s="1319"/>
      <c r="CP79" s="1319"/>
      <c r="CQ79" s="1319"/>
      <c r="CR79" s="1319"/>
      <c r="CS79" s="1319"/>
      <c r="CT79" s="1319"/>
      <c r="CU79" s="1319"/>
      <c r="CV79" s="1319">
        <v>7.1</v>
      </c>
      <c r="CW79" s="1319"/>
      <c r="CX79" s="1319"/>
      <c r="CY79" s="1319"/>
      <c r="CZ79" s="1319"/>
      <c r="DA79" s="1319"/>
      <c r="DB79" s="1319"/>
      <c r="DC79" s="1319"/>
    </row>
    <row r="80" spans="2:107">
      <c r="B80" s="394"/>
      <c r="G80" s="1314"/>
      <c r="H80" s="1314"/>
      <c r="I80" s="1324"/>
      <c r="J80" s="1324"/>
      <c r="K80" s="1327"/>
      <c r="L80" s="1327"/>
      <c r="M80" s="1327"/>
      <c r="N80" s="1327"/>
      <c r="AN80" s="1318"/>
      <c r="AO80" s="1318"/>
      <c r="AP80" s="1318"/>
      <c r="AQ80" s="1318"/>
      <c r="AR80" s="1318"/>
      <c r="AS80" s="1318"/>
      <c r="AT80" s="1318"/>
      <c r="AU80" s="1318"/>
      <c r="AV80" s="1318"/>
      <c r="AW80" s="1318"/>
      <c r="AX80" s="1318"/>
      <c r="AY80" s="1318"/>
      <c r="AZ80" s="1318"/>
      <c r="BA80" s="1318"/>
      <c r="BB80" s="1321"/>
      <c r="BC80" s="1321"/>
      <c r="BD80" s="1321"/>
      <c r="BE80" s="1321"/>
      <c r="BF80" s="1321"/>
      <c r="BG80" s="1321"/>
      <c r="BH80" s="1321"/>
      <c r="BI80" s="1321"/>
      <c r="BJ80" s="1321"/>
      <c r="BK80" s="1321"/>
      <c r="BL80" s="1321"/>
      <c r="BM80" s="1321"/>
      <c r="BN80" s="1321"/>
      <c r="BO80" s="1321"/>
      <c r="BP80" s="1319"/>
      <c r="BQ80" s="1319"/>
      <c r="BR80" s="1319"/>
      <c r="BS80" s="1319"/>
      <c r="BT80" s="1319"/>
      <c r="BU80" s="1319"/>
      <c r="BV80" s="1319"/>
      <c r="BW80" s="1319"/>
      <c r="BX80" s="1319"/>
      <c r="BY80" s="1319"/>
      <c r="BZ80" s="1319"/>
      <c r="CA80" s="1319"/>
      <c r="CB80" s="1319"/>
      <c r="CC80" s="1319"/>
      <c r="CD80" s="1319"/>
      <c r="CE80" s="1319"/>
      <c r="CF80" s="1319"/>
      <c r="CG80" s="1319"/>
      <c r="CH80" s="1319"/>
      <c r="CI80" s="1319"/>
      <c r="CJ80" s="1319"/>
      <c r="CK80" s="1319"/>
      <c r="CL80" s="1319"/>
      <c r="CM80" s="1319"/>
      <c r="CN80" s="1319"/>
      <c r="CO80" s="1319"/>
      <c r="CP80" s="1319"/>
      <c r="CQ80" s="1319"/>
      <c r="CR80" s="1319"/>
      <c r="CS80" s="1319"/>
      <c r="CT80" s="1319"/>
      <c r="CU80" s="1319"/>
      <c r="CV80" s="1319"/>
      <c r="CW80" s="1319"/>
      <c r="CX80" s="1319"/>
      <c r="CY80" s="1319"/>
      <c r="CZ80" s="1319"/>
      <c r="DA80" s="1319"/>
      <c r="DB80" s="1319"/>
      <c r="DC80" s="1319"/>
    </row>
    <row r="81" spans="2:109">
      <c r="B81" s="394"/>
    </row>
    <row r="82" spans="2:109" ht="17.25">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c r="DD84" s="387"/>
      <c r="DE84" s="387"/>
    </row>
    <row r="85" spans="2:109">
      <c r="DD85" s="387"/>
      <c r="DE85" s="387"/>
    </row>
    <row r="86" spans="2:109" hidden="1">
      <c r="DD86" s="387"/>
      <c r="DE86" s="387"/>
    </row>
    <row r="87" spans="2:109" hidden="1">
      <c r="K87" s="422"/>
      <c r="AQ87" s="422"/>
      <c r="BC87" s="422"/>
      <c r="BO87" s="422"/>
      <c r="CA87" s="422"/>
      <c r="CM87" s="422"/>
      <c r="CY87" s="422"/>
      <c r="DD87" s="387"/>
      <c r="DE87" s="387"/>
    </row>
    <row r="88" spans="2:109" hidden="1">
      <c r="DD88" s="387"/>
      <c r="DE88" s="387"/>
    </row>
    <row r="89" spans="2:109" hidden="1">
      <c r="DD89" s="387"/>
      <c r="DE89" s="387"/>
    </row>
    <row r="90" spans="2:109" hidden="1">
      <c r="DD90" s="387"/>
      <c r="DE90" s="387"/>
    </row>
    <row r="91" spans="2:109" hidden="1">
      <c r="DD91" s="387"/>
      <c r="DE91" s="387"/>
    </row>
    <row r="92" spans="2:109" ht="13.5" hidden="1" customHeight="1">
      <c r="DD92" s="387"/>
      <c r="DE92" s="387"/>
    </row>
    <row r="93" spans="2:109" ht="13.5" hidden="1" customHeight="1">
      <c r="DD93" s="387"/>
      <c r="DE93" s="387"/>
    </row>
    <row r="94" spans="2:109" ht="13.5" hidden="1" customHeight="1">
      <c r="DD94" s="387"/>
      <c r="DE94" s="387"/>
    </row>
    <row r="95" spans="2:109" ht="13.5" hidden="1" customHeight="1">
      <c r="DD95" s="387"/>
      <c r="DE95" s="387"/>
    </row>
    <row r="96" spans="2:109" ht="13.5" hidden="1" customHeight="1">
      <c r="DD96" s="387"/>
      <c r="DE96" s="387"/>
    </row>
    <row r="97" spans="108:109" ht="13.5" hidden="1" customHeight="1">
      <c r="DD97" s="387"/>
      <c r="DE97" s="387"/>
    </row>
    <row r="98" spans="108:109" ht="13.5" hidden="1" customHeight="1">
      <c r="DD98" s="387"/>
      <c r="DE98" s="387"/>
    </row>
    <row r="99" spans="108:109" ht="13.5" hidden="1" customHeight="1">
      <c r="DD99" s="387"/>
      <c r="DE99" s="387"/>
    </row>
    <row r="100" spans="108:109" ht="13.5" hidden="1" customHeight="1">
      <c r="DD100" s="387"/>
      <c r="DE100" s="387"/>
    </row>
    <row r="101" spans="108:109" ht="13.5" hidden="1" customHeight="1">
      <c r="DD101" s="387"/>
      <c r="DE101" s="387"/>
    </row>
    <row r="102" spans="108:109" ht="13.5" hidden="1" customHeight="1">
      <c r="DD102" s="387"/>
      <c r="DE102" s="387"/>
    </row>
    <row r="103" spans="108:109" ht="13.5" hidden="1" customHeight="1">
      <c r="DD103" s="387"/>
      <c r="DE103" s="387"/>
    </row>
    <row r="104" spans="108:109" ht="13.5" hidden="1" customHeight="1">
      <c r="DD104" s="387"/>
      <c r="DE104" s="387"/>
    </row>
    <row r="105" spans="108:109" ht="13.5" hidden="1" customHeight="1">
      <c r="DD105" s="387"/>
      <c r="DE105" s="387"/>
    </row>
    <row r="106" spans="108:109" ht="13.5" hidden="1" customHeight="1">
      <c r="DD106" s="387"/>
      <c r="DE106" s="387"/>
    </row>
    <row r="107" spans="108:109" ht="13.5" hidden="1" customHeight="1">
      <c r="DD107" s="387"/>
      <c r="DE107" s="387"/>
    </row>
    <row r="108" spans="108:109" ht="13.5" hidden="1" customHeight="1">
      <c r="DD108" s="387"/>
      <c r="DE108" s="387"/>
    </row>
    <row r="109" spans="108:109" ht="13.5" hidden="1" customHeight="1">
      <c r="DD109" s="387"/>
      <c r="DE109" s="387"/>
    </row>
    <row r="110" spans="108:109" ht="13.5" hidden="1" customHeight="1">
      <c r="DD110" s="387"/>
      <c r="DE110" s="387"/>
    </row>
    <row r="111" spans="108:109" ht="13.5" hidden="1" customHeight="1">
      <c r="DD111" s="387"/>
      <c r="DE111" s="387"/>
    </row>
    <row r="112" spans="108:109" ht="13.5" hidden="1" customHeight="1">
      <c r="DD112" s="387"/>
      <c r="DE112" s="387"/>
    </row>
    <row r="113" spans="108:109" ht="13.5" hidden="1" customHeight="1">
      <c r="DD113" s="387"/>
      <c r="DE113" s="387"/>
    </row>
    <row r="114" spans="108:109" ht="13.5" hidden="1" customHeight="1">
      <c r="DD114" s="387"/>
      <c r="DE114" s="387"/>
    </row>
    <row r="115" spans="108:109" ht="13.5" hidden="1" customHeight="1">
      <c r="DD115" s="387"/>
      <c r="DE115" s="387"/>
    </row>
    <row r="116" spans="108:109" ht="13.5" hidden="1" customHeight="1">
      <c r="DD116" s="387"/>
      <c r="DE116" s="387"/>
    </row>
    <row r="117" spans="108:109" ht="13.5" hidden="1" customHeight="1">
      <c r="DD117" s="387"/>
      <c r="DE117" s="387"/>
    </row>
    <row r="118" spans="108:109" ht="13.5" hidden="1" customHeight="1">
      <c r="DD118" s="387"/>
      <c r="DE118" s="387"/>
    </row>
    <row r="119" spans="108:109" ht="13.5" hidden="1" customHeight="1">
      <c r="DD119" s="387"/>
      <c r="DE119" s="387"/>
    </row>
    <row r="120" spans="108:109" ht="13.5" hidden="1" customHeight="1">
      <c r="DD120" s="387"/>
      <c r="DE120" s="387"/>
    </row>
    <row r="121" spans="108:109" ht="13.5" hidden="1" customHeight="1">
      <c r="DD121" s="387"/>
      <c r="DE121" s="387"/>
    </row>
    <row r="122" spans="108:109" ht="13.5" hidden="1" customHeight="1">
      <c r="DD122" s="387"/>
      <c r="DE122" s="387"/>
    </row>
    <row r="123" spans="108:109" ht="13.5" hidden="1" customHeight="1">
      <c r="DD123" s="387"/>
      <c r="DE123" s="387"/>
    </row>
    <row r="124" spans="108:109" ht="13.5" hidden="1" customHeight="1">
      <c r="DD124" s="387"/>
      <c r="DE124" s="387"/>
    </row>
    <row r="125" spans="108:109" ht="13.5" hidden="1" customHeight="1">
      <c r="DD125" s="387"/>
      <c r="DE125" s="387"/>
    </row>
    <row r="126" spans="108:109" ht="13.5" hidden="1" customHeight="1">
      <c r="DD126" s="387"/>
      <c r="DE126" s="387"/>
    </row>
    <row r="127" spans="108:109" ht="13.5" hidden="1" customHeight="1">
      <c r="DD127" s="387"/>
      <c r="DE127" s="387"/>
    </row>
    <row r="128" spans="108:109" ht="13.5" hidden="1" customHeight="1">
      <c r="DD128" s="387"/>
      <c r="DE128" s="387"/>
    </row>
    <row r="129" spans="108:109" ht="13.5" hidden="1" customHeight="1">
      <c r="DD129" s="387"/>
      <c r="DE129" s="387"/>
    </row>
    <row r="130" spans="108:109" ht="13.5" hidden="1" customHeight="1">
      <c r="DD130" s="387"/>
      <c r="DE130" s="387"/>
    </row>
    <row r="131" spans="108:109" ht="13.5" hidden="1" customHeight="1">
      <c r="DD131" s="387"/>
      <c r="DE131" s="387"/>
    </row>
    <row r="132" spans="108:109" ht="13.5" hidden="1" customHeight="1">
      <c r="DD132" s="387"/>
      <c r="DE132" s="387"/>
    </row>
    <row r="133" spans="108:109" ht="13.5" hidden="1" customHeight="1">
      <c r="DD133" s="387"/>
      <c r="DE133" s="387"/>
    </row>
    <row r="134" spans="108:109" ht="13.5" hidden="1" customHeight="1">
      <c r="DD134" s="387"/>
      <c r="DE134" s="387"/>
    </row>
    <row r="135" spans="108:109" ht="13.5" hidden="1" customHeight="1">
      <c r="DD135" s="387"/>
      <c r="DE135" s="387"/>
    </row>
    <row r="136" spans="108:109" ht="13.5" hidden="1" customHeight="1">
      <c r="DD136" s="387"/>
      <c r="DE136" s="387"/>
    </row>
    <row r="137" spans="108:109" ht="13.5" hidden="1" customHeight="1">
      <c r="DD137" s="387"/>
      <c r="DE137" s="387"/>
    </row>
    <row r="138" spans="108:109" ht="13.5" hidden="1" customHeight="1">
      <c r="DD138" s="387"/>
      <c r="DE138" s="387"/>
    </row>
    <row r="139" spans="108:109" ht="13.5" hidden="1" customHeight="1">
      <c r="DD139" s="387"/>
      <c r="DE139" s="387"/>
    </row>
    <row r="140" spans="108:109" ht="13.5" hidden="1" customHeight="1">
      <c r="DD140" s="387"/>
      <c r="DE140" s="387"/>
    </row>
    <row r="141" spans="108:109" ht="13.5" hidden="1" customHeight="1">
      <c r="DD141" s="387"/>
      <c r="DE141" s="387"/>
    </row>
    <row r="142" spans="108:109" ht="13.5" hidden="1" customHeight="1">
      <c r="DD142" s="387"/>
      <c r="DE142" s="387"/>
    </row>
    <row r="143" spans="108:109" ht="13.5" hidden="1" customHeight="1">
      <c r="DD143" s="387"/>
      <c r="DE143" s="387"/>
    </row>
    <row r="144" spans="108:109" ht="13.5" hidden="1" customHeight="1">
      <c r="DD144" s="387"/>
      <c r="DE144" s="387"/>
    </row>
    <row r="145" spans="108:109" ht="13.5" hidden="1" customHeight="1">
      <c r="DD145" s="387"/>
      <c r="DE145" s="387"/>
    </row>
    <row r="146" spans="108:109" ht="13.5" hidden="1" customHeight="1">
      <c r="DD146" s="387"/>
      <c r="DE146" s="387"/>
    </row>
    <row r="147" spans="108:109" ht="13.5" hidden="1" customHeight="1">
      <c r="DD147" s="387"/>
      <c r="DE147" s="387"/>
    </row>
    <row r="148" spans="108:109" ht="13.5" hidden="1" customHeight="1">
      <c r="DD148" s="387"/>
      <c r="DE148" s="387"/>
    </row>
    <row r="149" spans="108:109" ht="13.5" hidden="1" customHeight="1">
      <c r="DD149" s="387"/>
      <c r="DE149" s="387"/>
    </row>
    <row r="150" spans="108:109" ht="13.5" hidden="1" customHeight="1">
      <c r="DD150" s="387"/>
      <c r="DE150" s="387"/>
    </row>
    <row r="151" spans="108:109" ht="13.5" hidden="1" customHeight="1">
      <c r="DD151" s="387"/>
      <c r="DE151" s="387"/>
    </row>
    <row r="152" spans="108:109" ht="13.5" hidden="1" customHeight="1">
      <c r="DD152" s="387"/>
      <c r="DE152" s="387"/>
    </row>
    <row r="153" spans="108:109" ht="13.5" hidden="1" customHeight="1">
      <c r="DD153" s="387"/>
      <c r="DE153" s="387"/>
    </row>
    <row r="154" spans="108:109" ht="13.5" hidden="1" customHeight="1">
      <c r="DD154" s="387"/>
      <c r="DE154" s="387"/>
    </row>
    <row r="155" spans="108:109" ht="13.5" hidden="1" customHeight="1">
      <c r="DD155" s="387"/>
      <c r="DE155" s="387"/>
    </row>
    <row r="156" spans="108:109" ht="13.5" hidden="1" customHeight="1">
      <c r="DD156" s="387"/>
      <c r="DE156" s="387"/>
    </row>
    <row r="157" spans="108:109" ht="13.5" hidden="1" customHeight="1">
      <c r="DD157" s="387"/>
      <c r="DE157" s="387"/>
    </row>
    <row r="158" spans="108:109" ht="13.5" hidden="1" customHeight="1">
      <c r="DD158" s="387"/>
      <c r="DE158" s="387"/>
    </row>
    <row r="159" spans="108:109" ht="13.5" hidden="1" customHeight="1">
      <c r="DD159" s="387"/>
      <c r="DE159" s="387"/>
    </row>
    <row r="160" spans="108:109" ht="13.5" hidden="1" customHeight="1">
      <c r="DD160" s="387"/>
      <c r="DE160" s="387"/>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algorithmName="SHA-512" hashValue="fyQ9Us2fqwAXmX9WXCtxHiUWHbgHNkWO6AD4LFclpwIKNHMOC8F26bl2kXRXJLEEyI4+nsmL2yVH1IWGLXHtaA==" saltValue="8E3kWqRXz2BhG3ldtW7ErA=="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0" orientation="landscape" horizontalDpi="300" verticalDpi="300"/>
  <headerFooter alignWithMargins="0">
    <oddFooter>&amp;C&amp;P/&amp;N</oddFooter>
  </headerFooter>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70"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502</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oiVNJ4+T80IJKmCeINKoY48HNQKPp0uhRDT6ixp3DfuwcNXkkoz5eyYx8cE1hsuIUmnP6h6lpGSX5z0WJ4l4aw==" saltValue="hyMikunPERTy069yBhSuC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headerFooter alignWithMargins="0">
    <oddFooter>&amp;C&amp;P/&amp;N</oddFooter>
  </headerFooter>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55"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c r="AG59" s="290"/>
      <c r="AH59" s="290"/>
    </row>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502</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E6/p74DdDs0TMn9ldLnzEwfETomCdegTAga00+TXbG3CDes4fKPXAhR6vtl7pJgyCq00URdI6w+37jtboWs1vA==" saltValue="04LpHMufjR3v7WXmRjrdK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headerFooter alignWithMargins="0">
    <oddFooter>&amp;C&amp;P/&amp;N</oddFooter>
  </headerFooter>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9" customWidth="1"/>
    <col min="2" max="8" width="13.375" style="149" customWidth="1"/>
    <col min="9" max="16384" width="11.125" style="149"/>
  </cols>
  <sheetData>
    <row r="1" spans="1:8">
      <c r="A1" s="143"/>
      <c r="B1" s="144"/>
      <c r="C1" s="145"/>
      <c r="D1" s="146"/>
      <c r="E1" s="147"/>
      <c r="F1" s="147"/>
      <c r="G1" s="147"/>
      <c r="H1" s="148"/>
    </row>
    <row r="2" spans="1:8">
      <c r="A2" s="150"/>
      <c r="B2" s="151"/>
      <c r="C2" s="152"/>
      <c r="D2" s="153" t="s">
        <v>52</v>
      </c>
      <c r="E2" s="154"/>
      <c r="F2" s="155" t="s">
        <v>553</v>
      </c>
      <c r="G2" s="156"/>
      <c r="H2" s="157"/>
    </row>
    <row r="3" spans="1:8">
      <c r="A3" s="153" t="s">
        <v>546</v>
      </c>
      <c r="B3" s="158"/>
      <c r="C3" s="159"/>
      <c r="D3" s="160">
        <v>61559</v>
      </c>
      <c r="E3" s="161"/>
      <c r="F3" s="162">
        <v>333013</v>
      </c>
      <c r="G3" s="163"/>
      <c r="H3" s="164"/>
    </row>
    <row r="4" spans="1:8">
      <c r="A4" s="165"/>
      <c r="B4" s="166"/>
      <c r="C4" s="167"/>
      <c r="D4" s="168">
        <v>20779</v>
      </c>
      <c r="E4" s="169"/>
      <c r="F4" s="170">
        <v>126732</v>
      </c>
      <c r="G4" s="171"/>
      <c r="H4" s="172"/>
    </row>
    <row r="5" spans="1:8">
      <c r="A5" s="153" t="s">
        <v>548</v>
      </c>
      <c r="B5" s="158"/>
      <c r="C5" s="159"/>
      <c r="D5" s="160">
        <v>158356</v>
      </c>
      <c r="E5" s="161"/>
      <c r="F5" s="162">
        <v>280458</v>
      </c>
      <c r="G5" s="163"/>
      <c r="H5" s="164"/>
    </row>
    <row r="6" spans="1:8">
      <c r="A6" s="165"/>
      <c r="B6" s="166"/>
      <c r="C6" s="167"/>
      <c r="D6" s="168">
        <v>64994</v>
      </c>
      <c r="E6" s="169"/>
      <c r="F6" s="170">
        <v>127286</v>
      </c>
      <c r="G6" s="171"/>
      <c r="H6" s="172"/>
    </row>
    <row r="7" spans="1:8">
      <c r="A7" s="153" t="s">
        <v>549</v>
      </c>
      <c r="B7" s="158"/>
      <c r="C7" s="159"/>
      <c r="D7" s="160">
        <v>195232</v>
      </c>
      <c r="E7" s="161"/>
      <c r="F7" s="162">
        <v>291945</v>
      </c>
      <c r="G7" s="163"/>
      <c r="H7" s="164"/>
    </row>
    <row r="8" spans="1:8">
      <c r="A8" s="165"/>
      <c r="B8" s="166"/>
      <c r="C8" s="167"/>
      <c r="D8" s="168">
        <v>90927</v>
      </c>
      <c r="E8" s="169"/>
      <c r="F8" s="170">
        <v>127651</v>
      </c>
      <c r="G8" s="171"/>
      <c r="H8" s="172"/>
    </row>
    <row r="9" spans="1:8">
      <c r="A9" s="153" t="s">
        <v>550</v>
      </c>
      <c r="B9" s="158"/>
      <c r="C9" s="159"/>
      <c r="D9" s="160">
        <v>37832</v>
      </c>
      <c r="E9" s="161"/>
      <c r="F9" s="162">
        <v>291173</v>
      </c>
      <c r="G9" s="163"/>
      <c r="H9" s="164"/>
    </row>
    <row r="10" spans="1:8">
      <c r="A10" s="165"/>
      <c r="B10" s="166"/>
      <c r="C10" s="167"/>
      <c r="D10" s="168">
        <v>18108</v>
      </c>
      <c r="E10" s="169"/>
      <c r="F10" s="170">
        <v>119071</v>
      </c>
      <c r="G10" s="171"/>
      <c r="H10" s="172"/>
    </row>
    <row r="11" spans="1:8">
      <c r="A11" s="153" t="s">
        <v>551</v>
      </c>
      <c r="B11" s="158"/>
      <c r="C11" s="159"/>
      <c r="D11" s="160">
        <v>58657</v>
      </c>
      <c r="E11" s="161"/>
      <c r="F11" s="162">
        <v>271581</v>
      </c>
      <c r="G11" s="163"/>
      <c r="H11" s="164"/>
    </row>
    <row r="12" spans="1:8">
      <c r="A12" s="165"/>
      <c r="B12" s="166"/>
      <c r="C12" s="173"/>
      <c r="D12" s="168">
        <v>34300</v>
      </c>
      <c r="E12" s="169"/>
      <c r="F12" s="170">
        <v>117844</v>
      </c>
      <c r="G12" s="171"/>
      <c r="H12" s="172"/>
    </row>
    <row r="13" spans="1:8">
      <c r="A13" s="153"/>
      <c r="B13" s="158"/>
      <c r="C13" s="174"/>
      <c r="D13" s="175">
        <v>102327</v>
      </c>
      <c r="E13" s="176"/>
      <c r="F13" s="177">
        <v>293634</v>
      </c>
      <c r="G13" s="178"/>
      <c r="H13" s="164"/>
    </row>
    <row r="14" spans="1:8">
      <c r="A14" s="165"/>
      <c r="B14" s="166"/>
      <c r="C14" s="167"/>
      <c r="D14" s="168">
        <v>45822</v>
      </c>
      <c r="E14" s="169"/>
      <c r="F14" s="170">
        <v>123717</v>
      </c>
      <c r="G14" s="171"/>
      <c r="H14" s="172"/>
    </row>
    <row r="17" spans="1:11">
      <c r="A17" s="149" t="s">
        <v>53</v>
      </c>
    </row>
    <row r="18" spans="1:11">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c r="A19" s="179" t="s">
        <v>54</v>
      </c>
      <c r="B19" s="179">
        <f>ROUND(VALUE(SUBSTITUTE(実質収支比率等に係る経年分析!F$48,"▲","-")),2)</f>
        <v>4.84</v>
      </c>
      <c r="C19" s="179">
        <f>ROUND(VALUE(SUBSTITUTE(実質収支比率等に係る経年分析!G$48,"▲","-")),2)</f>
        <v>5.28</v>
      </c>
      <c r="D19" s="179">
        <f>ROUND(VALUE(SUBSTITUTE(実質収支比率等に係る経年分析!H$48,"▲","-")),2)</f>
        <v>4.5599999999999996</v>
      </c>
      <c r="E19" s="179">
        <f>ROUND(VALUE(SUBSTITUTE(実質収支比率等に係る経年分析!I$48,"▲","-")),2)</f>
        <v>4.9800000000000004</v>
      </c>
      <c r="F19" s="179">
        <f>ROUND(VALUE(SUBSTITUTE(実質収支比率等に係る経年分析!J$48,"▲","-")),2)</f>
        <v>6.28</v>
      </c>
    </row>
    <row r="20" spans="1:11">
      <c r="A20" s="179" t="s">
        <v>55</v>
      </c>
      <c r="B20" s="179">
        <f>ROUND(VALUE(SUBSTITUTE(実質収支比率等に係る経年分析!F$47,"▲","-")),2)</f>
        <v>34.75</v>
      </c>
      <c r="C20" s="179">
        <f>ROUND(VALUE(SUBSTITUTE(実質収支比率等に係る経年分析!G$47,"▲","-")),2)</f>
        <v>36.020000000000003</v>
      </c>
      <c r="D20" s="179">
        <f>ROUND(VALUE(SUBSTITUTE(実質収支比率等に係る経年分析!H$47,"▲","-")),2)</f>
        <v>39.840000000000003</v>
      </c>
      <c r="E20" s="179">
        <f>ROUND(VALUE(SUBSTITUTE(実質収支比率等に係る経年分析!I$47,"▲","-")),2)</f>
        <v>42.86</v>
      </c>
      <c r="F20" s="179">
        <f>ROUND(VALUE(SUBSTITUTE(実質収支比率等に係る経年分析!J$47,"▲","-")),2)</f>
        <v>44.35</v>
      </c>
    </row>
    <row r="21" spans="1:11">
      <c r="A21" s="179" t="s">
        <v>56</v>
      </c>
      <c r="B21" s="179">
        <f>IF(ISNUMBER(VALUE(SUBSTITUTE(実質収支比率等に係る経年分析!F$49,"▲","-"))),ROUND(VALUE(SUBSTITUTE(実質収支比率等に係る経年分析!F$49,"▲","-")),2),NA())</f>
        <v>3.16</v>
      </c>
      <c r="C21" s="179">
        <f>IF(ISNUMBER(VALUE(SUBSTITUTE(実質収支比率等に係る経年分析!G$49,"▲","-"))),ROUND(VALUE(SUBSTITUTE(実質収支比率等に係る経年分析!G$49,"▲","-")),2),NA())</f>
        <v>8.2200000000000006</v>
      </c>
      <c r="D21" s="179">
        <f>IF(ISNUMBER(VALUE(SUBSTITUTE(実質収支比率等に係る経年分析!H$49,"▲","-"))),ROUND(VALUE(SUBSTITUTE(実質収支比率等に係る経年分析!H$49,"▲","-")),2),NA())</f>
        <v>6.22</v>
      </c>
      <c r="E21" s="179">
        <f>IF(ISNUMBER(VALUE(SUBSTITUTE(実質収支比率等に係る経年分析!I$49,"▲","-"))),ROUND(VALUE(SUBSTITUTE(実質収支比率等に係る経年分析!I$49,"▲","-")),2),NA())</f>
        <v>6.44</v>
      </c>
      <c r="F21" s="179">
        <f>IF(ISNUMBER(VALUE(SUBSTITUTE(実質収支比率等に係る経年分析!J$49,"▲","-"))),ROUND(VALUE(SUBSTITUTE(実質収支比率等に係る経年分析!J$49,"▲","-")),2),NA())</f>
        <v>5.18</v>
      </c>
    </row>
    <row r="24" spans="1:11">
      <c r="A24" s="149" t="s">
        <v>57</v>
      </c>
    </row>
    <row r="25" spans="1:11">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c r="A26" s="180"/>
      <c r="B26" s="180" t="s">
        <v>58</v>
      </c>
      <c r="C26" s="180" t="s">
        <v>59</v>
      </c>
      <c r="D26" s="180" t="s">
        <v>58</v>
      </c>
      <c r="E26" s="180" t="s">
        <v>59</v>
      </c>
      <c r="F26" s="180" t="s">
        <v>58</v>
      </c>
      <c r="G26" s="180" t="s">
        <v>59</v>
      </c>
      <c r="H26" s="180" t="s">
        <v>58</v>
      </c>
      <c r="I26" s="180" t="s">
        <v>59</v>
      </c>
      <c r="J26" s="180" t="s">
        <v>58</v>
      </c>
      <c r="K26" s="180" t="s">
        <v>59</v>
      </c>
    </row>
    <row r="27" spans="1:11">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v>
      </c>
    </row>
    <row r="28" spans="1:11">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c r="A29" s="180" t="str">
        <f>IF(連結実質赤字比率に係る赤字・黒字の構成分析!C$41="",NA(),連結実質赤字比率に係る赤字・黒字の構成分析!C$41)</f>
        <v>介護保険特別会計（サービス事業勘定）</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0.01</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0.02</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0.01</v>
      </c>
    </row>
    <row r="30" spans="1:11">
      <c r="A30" s="180" t="str">
        <f>IF(連結実質赤字比率に係る赤字・黒字の構成分析!C$40="",NA(),連結実質赤字比率に係る赤字・黒字の構成分析!C$40)</f>
        <v>後期高齢者医療事業</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0.01</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0.02</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0.02</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0.01</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0.02</v>
      </c>
    </row>
    <row r="31" spans="1:11">
      <c r="A31" s="180" t="str">
        <f>IF(連結実質赤字比率に係る赤字・黒字の構成分析!C$39="",NA(),連結実質赤字比率に係る赤字・黒字の構成分析!C$39)</f>
        <v>国民健康保険特別会計（直診勘定）</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0.04</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0.28000000000000003</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0.5</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0.43</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7.0000000000000007E-2</v>
      </c>
    </row>
    <row r="32" spans="1:11">
      <c r="A32" s="180" t="str">
        <f>IF(連結実質赤字比率に係る赤字・黒字の構成分析!C$38="",NA(),連結実質赤字比率に係る赤字・黒字の構成分析!C$38)</f>
        <v>下水道事業特別会計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0.17</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0.15</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0.1</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0.11</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0.11</v>
      </c>
    </row>
    <row r="33" spans="1:16">
      <c r="A33" s="180" t="str">
        <f>IF(連結実質赤字比率に係る赤字・黒字の構成分析!C$37="",NA(),連結実質赤字比率に係る赤字・黒字の構成分析!C$37)</f>
        <v>介護保険特別会計（保険事業勘定）</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0.38</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0.69</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0.72</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1.28</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0.45</v>
      </c>
    </row>
    <row r="34" spans="1:16">
      <c r="A34" s="180" t="str">
        <f>IF(連結実質赤字比率に係る赤字・黒字の構成分析!C$36="",NA(),連結実質赤字比率に係る赤字・黒字の構成分析!C$36)</f>
        <v>簡易水道事業特別会計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0.49</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0.22</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0.36</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0.66</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0.52</v>
      </c>
    </row>
    <row r="35" spans="1:16">
      <c r="A35" s="180" t="str">
        <f>IF(連結実質赤字比率に係る赤字・黒字の構成分析!C$35="",NA(),連結実質赤字比率に係る赤字・黒字の構成分析!C$35)</f>
        <v>国民健康保険特別会計（事業勘定）</v>
      </c>
      <c r="B35" s="180">
        <f>IF(ROUND(VALUE(SUBSTITUTE(連結実質赤字比率に係る赤字・黒字の構成分析!F$35,"▲", "-")), 2) &lt; 0, ABS(ROUND(VALUE(SUBSTITUTE(連結実質赤字比率に係る赤字・黒字の構成分析!F$35,"▲", "-")), 2)), NA())</f>
        <v>1.19</v>
      </c>
      <c r="C35" s="180" t="e">
        <f>IF(ROUND(VALUE(SUBSTITUTE(連結実質赤字比率に係る赤字・黒字の構成分析!F$35,"▲", "-")), 2) &gt;= 0, ABS(ROUND(VALUE(SUBSTITUTE(連結実質赤字比率に係る赤字・黒字の構成分析!F$35,"▲", "-")), 2)), NA())</f>
        <v>#N/A</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2.0099999999999998</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2.41</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2.61</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2.5099999999999998</v>
      </c>
    </row>
    <row r="36" spans="1:16">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4.83</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5.27</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4.5599999999999996</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4.9800000000000004</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6.27</v>
      </c>
    </row>
    <row r="39" spans="1:16">
      <c r="A39" s="149" t="s">
        <v>60</v>
      </c>
    </row>
    <row r="40" spans="1:16">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c r="A42" s="181" t="s">
        <v>63</v>
      </c>
      <c r="B42" s="181"/>
      <c r="C42" s="181"/>
      <c r="D42" s="181">
        <f>'実質公債費比率（分子）の構造'!K$52</f>
        <v>362</v>
      </c>
      <c r="E42" s="181"/>
      <c r="F42" s="181"/>
      <c r="G42" s="181">
        <f>'実質公債費比率（分子）の構造'!L$52</f>
        <v>354</v>
      </c>
      <c r="H42" s="181"/>
      <c r="I42" s="181"/>
      <c r="J42" s="181">
        <f>'実質公債費比率（分子）の構造'!M$52</f>
        <v>340</v>
      </c>
      <c r="K42" s="181"/>
      <c r="L42" s="181"/>
      <c r="M42" s="181">
        <f>'実質公債費比率（分子）の構造'!N$52</f>
        <v>343</v>
      </c>
      <c r="N42" s="181"/>
      <c r="O42" s="181"/>
      <c r="P42" s="181">
        <f>'実質公債費比率（分子）の構造'!O$52</f>
        <v>352</v>
      </c>
    </row>
    <row r="43" spans="1:16">
      <c r="A43" s="181" t="s">
        <v>64</v>
      </c>
      <c r="B43" s="181">
        <f>'実質公債費比率（分子）の構造'!K$51</f>
        <v>0</v>
      </c>
      <c r="C43" s="181"/>
      <c r="D43" s="181"/>
      <c r="E43" s="181">
        <f>'実質公債費比率（分子）の構造'!L$51</f>
        <v>0</v>
      </c>
      <c r="F43" s="181"/>
      <c r="G43" s="181"/>
      <c r="H43" s="181">
        <f>'実質公債費比率（分子）の構造'!M$51</f>
        <v>0</v>
      </c>
      <c r="I43" s="181"/>
      <c r="J43" s="181"/>
      <c r="K43" s="181">
        <f>'実質公債費比率（分子）の構造'!N$51</f>
        <v>0</v>
      </c>
      <c r="L43" s="181"/>
      <c r="M43" s="181"/>
      <c r="N43" s="181">
        <f>'実質公債費比率（分子）の構造'!O$51</f>
        <v>0</v>
      </c>
      <c r="O43" s="181"/>
      <c r="P43" s="181"/>
    </row>
    <row r="44" spans="1:16">
      <c r="A44" s="181" t="s">
        <v>65</v>
      </c>
      <c r="B44" s="181" t="str">
        <f>'実質公債費比率（分子）の構造'!K$50</f>
        <v>-</v>
      </c>
      <c r="C44" s="181"/>
      <c r="D44" s="181"/>
      <c r="E44" s="181" t="str">
        <f>'実質公債費比率（分子）の構造'!L$50</f>
        <v>-</v>
      </c>
      <c r="F44" s="181"/>
      <c r="G44" s="181"/>
      <c r="H44" s="181" t="str">
        <f>'実質公債費比率（分子）の構造'!M$50</f>
        <v>-</v>
      </c>
      <c r="I44" s="181"/>
      <c r="J44" s="181"/>
      <c r="K44" s="181" t="str">
        <f>'実質公債費比率（分子）の構造'!N$50</f>
        <v>-</v>
      </c>
      <c r="L44" s="181"/>
      <c r="M44" s="181"/>
      <c r="N44" s="181" t="str">
        <f>'実質公債費比率（分子）の構造'!O$50</f>
        <v>-</v>
      </c>
      <c r="O44" s="181"/>
      <c r="P44" s="181"/>
    </row>
    <row r="45" spans="1:16">
      <c r="A45" s="181" t="s">
        <v>66</v>
      </c>
      <c r="B45" s="181">
        <f>'実質公債費比率（分子）の構造'!K$49</f>
        <v>53</v>
      </c>
      <c r="C45" s="181"/>
      <c r="D45" s="181"/>
      <c r="E45" s="181">
        <f>'実質公債費比率（分子）の構造'!L$49</f>
        <v>41</v>
      </c>
      <c r="F45" s="181"/>
      <c r="G45" s="181"/>
      <c r="H45" s="181">
        <f>'実質公債費比率（分子）の構造'!M$49</f>
        <v>47</v>
      </c>
      <c r="I45" s="181"/>
      <c r="J45" s="181"/>
      <c r="K45" s="181">
        <f>'実質公債費比率（分子）の構造'!N$49</f>
        <v>47</v>
      </c>
      <c r="L45" s="181"/>
      <c r="M45" s="181"/>
      <c r="N45" s="181">
        <f>'実質公債費比率（分子）の構造'!O$49</f>
        <v>46</v>
      </c>
      <c r="O45" s="181"/>
      <c r="P45" s="181"/>
    </row>
    <row r="46" spans="1:16">
      <c r="A46" s="181" t="s">
        <v>67</v>
      </c>
      <c r="B46" s="181">
        <f>'実質公債費比率（分子）の構造'!K$48</f>
        <v>142</v>
      </c>
      <c r="C46" s="181"/>
      <c r="D46" s="181"/>
      <c r="E46" s="181">
        <f>'実質公債費比率（分子）の構造'!L$48</f>
        <v>140</v>
      </c>
      <c r="F46" s="181"/>
      <c r="G46" s="181"/>
      <c r="H46" s="181">
        <f>'実質公債費比率（分子）の構造'!M$48</f>
        <v>143</v>
      </c>
      <c r="I46" s="181"/>
      <c r="J46" s="181"/>
      <c r="K46" s="181">
        <f>'実質公債費比率（分子）の構造'!N$48</f>
        <v>164</v>
      </c>
      <c r="L46" s="181"/>
      <c r="M46" s="181"/>
      <c r="N46" s="181">
        <f>'実質公債費比率（分子）の構造'!O$48</f>
        <v>174</v>
      </c>
      <c r="O46" s="181"/>
      <c r="P46" s="181"/>
    </row>
    <row r="47" spans="1:16">
      <c r="A47" s="181" t="s">
        <v>14</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c r="A48" s="181" t="s">
        <v>68</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c r="A49" s="181" t="s">
        <v>69</v>
      </c>
      <c r="B49" s="181">
        <f>'実質公債費比率（分子）の構造'!K$45</f>
        <v>367</v>
      </c>
      <c r="C49" s="181"/>
      <c r="D49" s="181"/>
      <c r="E49" s="181">
        <f>'実質公債費比率（分子）の構造'!L$45</f>
        <v>385</v>
      </c>
      <c r="F49" s="181"/>
      <c r="G49" s="181"/>
      <c r="H49" s="181">
        <f>'実質公債費比率（分子）の構造'!M$45</f>
        <v>331</v>
      </c>
      <c r="I49" s="181"/>
      <c r="J49" s="181"/>
      <c r="K49" s="181">
        <f>'実質公債費比率（分子）の構造'!N$45</f>
        <v>310</v>
      </c>
      <c r="L49" s="181"/>
      <c r="M49" s="181"/>
      <c r="N49" s="181">
        <f>'実質公債費比率（分子）の構造'!O$45</f>
        <v>343</v>
      </c>
      <c r="O49" s="181"/>
      <c r="P49" s="181"/>
    </row>
    <row r="50" spans="1:16">
      <c r="A50" s="181" t="s">
        <v>70</v>
      </c>
      <c r="B50" s="181" t="e">
        <f>NA()</f>
        <v>#N/A</v>
      </c>
      <c r="C50" s="181">
        <f>IF(ISNUMBER('実質公債費比率（分子）の構造'!K$53),'実質公債費比率（分子）の構造'!K$53,NA())</f>
        <v>200</v>
      </c>
      <c r="D50" s="181" t="e">
        <f>NA()</f>
        <v>#N/A</v>
      </c>
      <c r="E50" s="181" t="e">
        <f>NA()</f>
        <v>#N/A</v>
      </c>
      <c r="F50" s="181">
        <f>IF(ISNUMBER('実質公債費比率（分子）の構造'!L$53),'実質公債費比率（分子）の構造'!L$53,NA())</f>
        <v>212</v>
      </c>
      <c r="G50" s="181" t="e">
        <f>NA()</f>
        <v>#N/A</v>
      </c>
      <c r="H50" s="181" t="e">
        <f>NA()</f>
        <v>#N/A</v>
      </c>
      <c r="I50" s="181">
        <f>IF(ISNUMBER('実質公債費比率（分子）の構造'!M$53),'実質公債費比率（分子）の構造'!M$53,NA())</f>
        <v>181</v>
      </c>
      <c r="J50" s="181" t="e">
        <f>NA()</f>
        <v>#N/A</v>
      </c>
      <c r="K50" s="181" t="e">
        <f>NA()</f>
        <v>#N/A</v>
      </c>
      <c r="L50" s="181">
        <f>IF(ISNUMBER('実質公債費比率（分子）の構造'!N$53),'実質公債費比率（分子）の構造'!N$53,NA())</f>
        <v>178</v>
      </c>
      <c r="M50" s="181" t="e">
        <f>NA()</f>
        <v>#N/A</v>
      </c>
      <c r="N50" s="181" t="e">
        <f>NA()</f>
        <v>#N/A</v>
      </c>
      <c r="O50" s="181">
        <f>IF(ISNUMBER('実質公債費比率（分子）の構造'!O$53),'実質公債費比率（分子）の構造'!O$53,NA())</f>
        <v>211</v>
      </c>
      <c r="P50" s="181" t="e">
        <f>NA()</f>
        <v>#N/A</v>
      </c>
    </row>
    <row r="53" spans="1:16">
      <c r="A53" s="149" t="s">
        <v>71</v>
      </c>
    </row>
    <row r="54" spans="1:16">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c r="A55" s="180"/>
      <c r="B55" s="180" t="s">
        <v>72</v>
      </c>
      <c r="C55" s="180"/>
      <c r="D55" s="180" t="s">
        <v>73</v>
      </c>
      <c r="E55" s="180" t="s">
        <v>72</v>
      </c>
      <c r="F55" s="180"/>
      <c r="G55" s="180" t="s">
        <v>73</v>
      </c>
      <c r="H55" s="180" t="s">
        <v>72</v>
      </c>
      <c r="I55" s="180"/>
      <c r="J55" s="180" t="s">
        <v>73</v>
      </c>
      <c r="K55" s="180" t="s">
        <v>72</v>
      </c>
      <c r="L55" s="180"/>
      <c r="M55" s="180" t="s">
        <v>73</v>
      </c>
      <c r="N55" s="180" t="s">
        <v>72</v>
      </c>
      <c r="O55" s="180"/>
      <c r="P55" s="180" t="s">
        <v>73</v>
      </c>
    </row>
    <row r="56" spans="1:16">
      <c r="A56" s="180" t="s">
        <v>43</v>
      </c>
      <c r="B56" s="180"/>
      <c r="C56" s="180"/>
      <c r="D56" s="180">
        <f>'将来負担比率（分子）の構造'!I$52</f>
        <v>3891</v>
      </c>
      <c r="E56" s="180"/>
      <c r="F56" s="180"/>
      <c r="G56" s="180">
        <f>'将来負担比率（分子）の構造'!J$52</f>
        <v>3929</v>
      </c>
      <c r="H56" s="180"/>
      <c r="I56" s="180"/>
      <c r="J56" s="180">
        <f>'将来負担比率（分子）の構造'!K$52</f>
        <v>3853</v>
      </c>
      <c r="K56" s="180"/>
      <c r="L56" s="180"/>
      <c r="M56" s="180">
        <f>'将来負担比率（分子）の構造'!L$52</f>
        <v>3780</v>
      </c>
      <c r="N56" s="180"/>
      <c r="O56" s="180"/>
      <c r="P56" s="180">
        <f>'将来負担比率（分子）の構造'!M$52</f>
        <v>3767</v>
      </c>
    </row>
    <row r="57" spans="1:16">
      <c r="A57" s="180" t="s">
        <v>42</v>
      </c>
      <c r="B57" s="180"/>
      <c r="C57" s="180"/>
      <c r="D57" s="180">
        <f>'将来負担比率（分子）の構造'!I$51</f>
        <v>19</v>
      </c>
      <c r="E57" s="180"/>
      <c r="F57" s="180"/>
      <c r="G57" s="180">
        <f>'将来負担比率（分子）の構造'!J$51</f>
        <v>15</v>
      </c>
      <c r="H57" s="180"/>
      <c r="I57" s="180"/>
      <c r="J57" s="180">
        <f>'将来負担比率（分子）の構造'!K$51</f>
        <v>11</v>
      </c>
      <c r="K57" s="180"/>
      <c r="L57" s="180"/>
      <c r="M57" s="180">
        <f>'将来負担比率（分子）の構造'!L$51</f>
        <v>7</v>
      </c>
      <c r="N57" s="180"/>
      <c r="O57" s="180"/>
      <c r="P57" s="180">
        <f>'将来負担比率（分子）の構造'!M$51</f>
        <v>24</v>
      </c>
    </row>
    <row r="58" spans="1:16">
      <c r="A58" s="180" t="s">
        <v>41</v>
      </c>
      <c r="B58" s="180"/>
      <c r="C58" s="180"/>
      <c r="D58" s="180">
        <f>'将来負担比率（分子）の構造'!I$50</f>
        <v>1613</v>
      </c>
      <c r="E58" s="180"/>
      <c r="F58" s="180"/>
      <c r="G58" s="180">
        <f>'将来負担比率（分子）の構造'!J$50</f>
        <v>1720</v>
      </c>
      <c r="H58" s="180"/>
      <c r="I58" s="180"/>
      <c r="J58" s="180">
        <f>'将来負担比率（分子）の構造'!K$50</f>
        <v>1828</v>
      </c>
      <c r="K58" s="180"/>
      <c r="L58" s="180"/>
      <c r="M58" s="180">
        <f>'将来負担比率（分子）の構造'!L$50</f>
        <v>1860</v>
      </c>
      <c r="N58" s="180"/>
      <c r="O58" s="180"/>
      <c r="P58" s="180">
        <f>'将来負担比率（分子）の構造'!M$50</f>
        <v>1874</v>
      </c>
    </row>
    <row r="59" spans="1:16">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c r="A62" s="180" t="s">
        <v>35</v>
      </c>
      <c r="B62" s="180">
        <f>'将来負担比率（分子）の構造'!I$45</f>
        <v>576</v>
      </c>
      <c r="C62" s="180"/>
      <c r="D62" s="180"/>
      <c r="E62" s="180">
        <f>'将来負担比率（分子）の構造'!J$45</f>
        <v>604</v>
      </c>
      <c r="F62" s="180"/>
      <c r="G62" s="180"/>
      <c r="H62" s="180">
        <f>'将来負担比率（分子）の構造'!K$45</f>
        <v>584</v>
      </c>
      <c r="I62" s="180"/>
      <c r="J62" s="180"/>
      <c r="K62" s="180">
        <f>'将来負担比率（分子）の構造'!L$45</f>
        <v>581</v>
      </c>
      <c r="L62" s="180"/>
      <c r="M62" s="180"/>
      <c r="N62" s="180">
        <f>'将来負担比率（分子）の構造'!M$45</f>
        <v>489</v>
      </c>
      <c r="O62" s="180"/>
      <c r="P62" s="180"/>
    </row>
    <row r="63" spans="1:16">
      <c r="A63" s="180" t="s">
        <v>34</v>
      </c>
      <c r="B63" s="180">
        <f>'将来負担比率（分子）の構造'!I$44</f>
        <v>394</v>
      </c>
      <c r="C63" s="180"/>
      <c r="D63" s="180"/>
      <c r="E63" s="180">
        <f>'将来負担比率（分子）の構造'!J$44</f>
        <v>343</v>
      </c>
      <c r="F63" s="180"/>
      <c r="G63" s="180"/>
      <c r="H63" s="180">
        <f>'将来負担比率（分子）の構造'!K$44</f>
        <v>265</v>
      </c>
      <c r="I63" s="180"/>
      <c r="J63" s="180"/>
      <c r="K63" s="180">
        <f>'将来負担比率（分子）の構造'!L$44</f>
        <v>213</v>
      </c>
      <c r="L63" s="180"/>
      <c r="M63" s="180"/>
      <c r="N63" s="180">
        <f>'将来負担比率（分子）の構造'!M$44</f>
        <v>179</v>
      </c>
      <c r="O63" s="180"/>
      <c r="P63" s="180"/>
    </row>
    <row r="64" spans="1:16">
      <c r="A64" s="180" t="s">
        <v>33</v>
      </c>
      <c r="B64" s="180">
        <f>'将来負担比率（分子）の構造'!I$43</f>
        <v>2599</v>
      </c>
      <c r="C64" s="180"/>
      <c r="D64" s="180"/>
      <c r="E64" s="180">
        <f>'将来負担比率（分子）の構造'!J$43</f>
        <v>2522</v>
      </c>
      <c r="F64" s="180"/>
      <c r="G64" s="180"/>
      <c r="H64" s="180">
        <f>'将来負担比率（分子）の構造'!K$43</f>
        <v>2473</v>
      </c>
      <c r="I64" s="180"/>
      <c r="J64" s="180"/>
      <c r="K64" s="180">
        <f>'将来負担比率（分子）の構造'!L$43</f>
        <v>2583</v>
      </c>
      <c r="L64" s="180"/>
      <c r="M64" s="180"/>
      <c r="N64" s="180">
        <f>'将来負担比率（分子）の構造'!M$43</f>
        <v>2572</v>
      </c>
      <c r="O64" s="180"/>
      <c r="P64" s="180"/>
    </row>
    <row r="65" spans="1:16">
      <c r="A65" s="180" t="s">
        <v>32</v>
      </c>
      <c r="B65" s="180" t="str">
        <f>'将来負担比率（分子）の構造'!I$42</f>
        <v>-</v>
      </c>
      <c r="C65" s="180"/>
      <c r="D65" s="180"/>
      <c r="E65" s="180" t="str">
        <f>'将来負担比率（分子）の構造'!J$42</f>
        <v>-</v>
      </c>
      <c r="F65" s="180"/>
      <c r="G65" s="180"/>
      <c r="H65" s="180" t="str">
        <f>'将来負担比率（分子）の構造'!K$42</f>
        <v>-</v>
      </c>
      <c r="I65" s="180"/>
      <c r="J65" s="180"/>
      <c r="K65" s="180" t="str">
        <f>'将来負担比率（分子）の構造'!L$42</f>
        <v>-</v>
      </c>
      <c r="L65" s="180"/>
      <c r="M65" s="180"/>
      <c r="N65" s="180" t="str">
        <f>'将来負担比率（分子）の構造'!M$42</f>
        <v>-</v>
      </c>
      <c r="O65" s="180"/>
      <c r="P65" s="180"/>
    </row>
    <row r="66" spans="1:16">
      <c r="A66" s="180" t="s">
        <v>31</v>
      </c>
      <c r="B66" s="180">
        <f>'将来負担比率（分子）の構造'!I$41</f>
        <v>3467</v>
      </c>
      <c r="C66" s="180"/>
      <c r="D66" s="180"/>
      <c r="E66" s="180">
        <f>'将来負担比率（分子）の構造'!J$41</f>
        <v>3503</v>
      </c>
      <c r="F66" s="180"/>
      <c r="G66" s="180"/>
      <c r="H66" s="180">
        <f>'将来負担比率（分子）の構造'!K$41</f>
        <v>3681</v>
      </c>
      <c r="I66" s="180"/>
      <c r="J66" s="180"/>
      <c r="K66" s="180">
        <f>'将来負担比率（分子）の構造'!L$41</f>
        <v>3606</v>
      </c>
      <c r="L66" s="180"/>
      <c r="M66" s="180"/>
      <c r="N66" s="180">
        <f>'将来負担比率（分子）の構造'!M$41</f>
        <v>3602</v>
      </c>
      <c r="O66" s="180"/>
      <c r="P66" s="180"/>
    </row>
    <row r="67" spans="1:16">
      <c r="A67" s="180" t="s">
        <v>74</v>
      </c>
      <c r="B67" s="180" t="e">
        <f>NA()</f>
        <v>#N/A</v>
      </c>
      <c r="C67" s="180">
        <f>IF(ISNUMBER('将来負担比率（分子）の構造'!I$53), IF('将来負担比率（分子）の構造'!I$53 &lt; 0, 0, '将来負担比率（分子）の構造'!I$53), NA())</f>
        <v>1513</v>
      </c>
      <c r="D67" s="180" t="e">
        <f>NA()</f>
        <v>#N/A</v>
      </c>
      <c r="E67" s="180" t="e">
        <f>NA()</f>
        <v>#N/A</v>
      </c>
      <c r="F67" s="180">
        <f>IF(ISNUMBER('将来負担比率（分子）の構造'!J$53), IF('将来負担比率（分子）の構造'!J$53 &lt; 0, 0, '将来負担比率（分子）の構造'!J$53), NA())</f>
        <v>1307</v>
      </c>
      <c r="G67" s="180" t="e">
        <f>NA()</f>
        <v>#N/A</v>
      </c>
      <c r="H67" s="180" t="e">
        <f>NA()</f>
        <v>#N/A</v>
      </c>
      <c r="I67" s="180">
        <f>IF(ISNUMBER('将来負担比率（分子）の構造'!K$53), IF('将来負担比率（分子）の構造'!K$53 &lt; 0, 0, '将来負担比率（分子）の構造'!K$53), NA())</f>
        <v>1310</v>
      </c>
      <c r="J67" s="180" t="e">
        <f>NA()</f>
        <v>#N/A</v>
      </c>
      <c r="K67" s="180" t="e">
        <f>NA()</f>
        <v>#N/A</v>
      </c>
      <c r="L67" s="180">
        <f>IF(ISNUMBER('将来負担比率（分子）の構造'!L$53), IF('将来負担比率（分子）の構造'!L$53 &lt; 0, 0, '将来負担比率（分子）の構造'!L$53), NA())</f>
        <v>1335</v>
      </c>
      <c r="M67" s="180" t="e">
        <f>NA()</f>
        <v>#N/A</v>
      </c>
      <c r="N67" s="180" t="e">
        <f>NA()</f>
        <v>#N/A</v>
      </c>
      <c r="O67" s="180">
        <f>IF(ISNUMBER('将来負担比率（分子）の構造'!M$53), IF('将来負担比率（分子）の構造'!M$53 &lt; 0, 0, '将来負担比率（分子）の構造'!M$53), NA())</f>
        <v>1178</v>
      </c>
      <c r="P67" s="180" t="e">
        <f>NA()</f>
        <v>#N/A</v>
      </c>
    </row>
    <row r="70" spans="1:16">
      <c r="A70" s="182" t="s">
        <v>75</v>
      </c>
      <c r="B70" s="182"/>
      <c r="C70" s="182"/>
      <c r="D70" s="182"/>
      <c r="E70" s="182"/>
      <c r="F70" s="182"/>
    </row>
    <row r="71" spans="1:16">
      <c r="A71" s="183"/>
      <c r="B71" s="183" t="str">
        <f>基金残高に係る経年分析!F54</f>
        <v>H28</v>
      </c>
      <c r="C71" s="183" t="str">
        <f>基金残高に係る経年分析!G54</f>
        <v>H29</v>
      </c>
      <c r="D71" s="183" t="str">
        <f>基金残高に係る経年分析!H54</f>
        <v>H30</v>
      </c>
    </row>
    <row r="72" spans="1:16">
      <c r="A72" s="183" t="s">
        <v>76</v>
      </c>
      <c r="B72" s="184">
        <f>基金残高に係る経年分析!F55</f>
        <v>818</v>
      </c>
      <c r="C72" s="184">
        <f>基金残高に係る経年分析!G55</f>
        <v>865</v>
      </c>
      <c r="D72" s="184">
        <f>基金残高に係る経年分析!H55</f>
        <v>889</v>
      </c>
    </row>
    <row r="73" spans="1:16">
      <c r="A73" s="183" t="s">
        <v>77</v>
      </c>
      <c r="B73" s="184">
        <f>基金残高に係る経年分析!F56</f>
        <v>611</v>
      </c>
      <c r="C73" s="184">
        <f>基金残高に係る経年分析!G56</f>
        <v>559</v>
      </c>
      <c r="D73" s="184">
        <f>基金残高に係る経年分析!H56</f>
        <v>537</v>
      </c>
    </row>
    <row r="74" spans="1:16">
      <c r="A74" s="183" t="s">
        <v>78</v>
      </c>
      <c r="B74" s="184">
        <f>基金残高に係る経年分析!F57</f>
        <v>289</v>
      </c>
      <c r="C74" s="184">
        <f>基金残高に係る経年分析!G57</f>
        <v>307</v>
      </c>
      <c r="D74" s="184">
        <f>基金残高に係る経年分析!H57</f>
        <v>294</v>
      </c>
    </row>
  </sheetData>
  <sheetProtection algorithmName="SHA-512" hashValue="zidtenqaONEtiX5A1ANKNheZ8odcuUfIOGc59atrmjO0yevYrPVjhDbVThYeH8CG+4V5PGtVsMvptSqVl96vBw==" saltValue="TPXzXQHxgOPHF/nGuqufIA=="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dcterms:modified xsi:type="dcterms:W3CDTF">2020-10-28T23:48:56Z</dcterms:modified>
</cp:coreProperties>
</file>