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v-nas1\data\総務課\行財政課\財政係業務\自治振興課\H30年度\11　財政状況資料集\03　平成２８年度財政状況資料集の公表\"/>
    </mc:Choice>
  </mc:AlternateContent>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BE38" i="9"/>
  <c r="AM38" i="9"/>
  <c r="C38" i="9"/>
  <c r="CO37" i="9"/>
  <c r="BE37" i="9"/>
  <c r="AM37" i="9"/>
  <c r="C37" i="9"/>
  <c r="CO36" i="9"/>
  <c r="BE36" i="9"/>
  <c r="AM36" i="9"/>
  <c r="C36" i="9"/>
  <c r="CO35"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U38" i="9" l="1"/>
  <c r="U39" i="9" l="1"/>
  <c r="BE34" i="9" s="1"/>
  <c r="BE35" i="9" s="1"/>
  <c r="BW34" i="9" l="1"/>
  <c r="BW35" i="9" l="1"/>
  <c r="BW36" i="9" s="1"/>
  <c r="BW37" i="9" s="1"/>
  <c r="BW38" i="9" s="1"/>
  <c r="BW39" i="9" s="1"/>
  <c r="BW40" i="9" s="1"/>
  <c r="BW41" i="9" s="1"/>
  <c r="BW42" i="9" s="1"/>
  <c r="BW43" i="9" s="1"/>
  <c r="CO34" i="9" l="1"/>
</calcChain>
</file>

<file path=xl/sharedStrings.xml><?xml version="1.0" encoding="utf-8"?>
<sst xmlns="http://schemas.openxmlformats.org/spreadsheetml/2006/main" count="1111" uniqueCount="568">
  <si>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</si>
  <si>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</si>
  <si>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</si>
  <si>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</si>
  <si>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</si>
  <si>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</si>
  <si>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</si>
  <si>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</si>
  <si>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</si>
  <si>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</si>
  <si>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</si>
  <si>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</si>
  <si>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</si>
  <si>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</si>
  <si>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</si>
  <si>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</si>
  <si>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</si>
  <si>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</si>
  <si>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</si>
  <si>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</si>
  <si>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</si>
  <si>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</si>
  <si>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</si>
  <si>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</si>
  <si>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</si>
  <si>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</si>
  <si>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</si>
  <si>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</si>
  <si>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</si>
  <si>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</si>
  <si>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</si>
  <si>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</si>
  <si>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</si>
  <si>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</si>
  <si>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</si>
  <si>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</si>
  <si>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</si>
  <si>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</si>
  <si>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</si>
  <si>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</si>
  <si>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</si>
  <si>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</si>
  <si>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</si>
  <si>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</si>
  <si>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</si>
  <si>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</si>
  <si>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</si>
  <si>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</si>
  <si>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</si>
  <si>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</si>
  <si>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</si>
  <si>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</si>
  <si>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</si>
  <si>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</si>
  <si>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</si>
  <si>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</si>
  <si>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</si>
  <si>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</si>
  <si>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</si>
  <si>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</si>
  <si>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</si>
  <si>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</si>
  <si>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</si>
  <si>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</si>
  <si>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</si>
  <si>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</si>
  <si>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</si>
  <si>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</si>
  <si>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</si>
  <si>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</si>
  <si>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</si>
  <si>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</si>
  <si>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</si>
  <si>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</si>
  <si>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</si>
  <si>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</si>
  <si>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</si>
  <si>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</si>
  <si>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</si>
  <si>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</si>
  <si>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</si>
  <si>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</si>
  <si>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</si>
  <si>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</si>
  <si>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</si>
  <si>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</si>
  <si>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</si>
  <si>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</si>
  <si>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</si>
  <si>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</si>
  <si>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</si>
  <si>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</si>
  <si>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</si>
  <si>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</si>
  <si>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</si>
  <si>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</si>
  <si>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</si>
  <si>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</si>
  <si>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</si>
  <si>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</si>
  <si>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</si>
  <si>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</si>
  <si>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</si>
  <si>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</si>
  <si>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</si>
  <si>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</si>
  <si>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</si>
  <si>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</si>
  <si>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</si>
  <si>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</si>
  <si>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</si>
  <si>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</si>
  <si>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</si>
  <si>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</si>
  <si>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</si>
  <si>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</si>
  <si>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</si>
  <si>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</si>
  <si>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</si>
  <si>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</si>
  <si>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</si>
  <si>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</si>
  <si>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</si>
  <si>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</si>
  <si>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</si>
  <si>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</si>
  <si>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</si>
  <si>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</si>
  <si>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</si>
  <si>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</si>
  <si>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</si>
  <si>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</si>
  <si>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</si>
  <si>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</si>
  <si>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</si>
  <si>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</si>
  <si>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</si>
  <si>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</si>
  <si>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</si>
  <si>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</si>
  <si>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</si>
  <si>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</si>
  <si>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</si>
  <si>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</si>
  <si>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</si>
  <si>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</si>
  <si>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</si>
  <si>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</si>
  <si>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</si>
  <si>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</si>
  <si>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</si>
  <si>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</si>
  <si>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</si>
  <si>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</si>
  <si>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</si>
  <si>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</si>
  <si>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</si>
  <si>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</si>
  <si>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</si>
  <si>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</si>
  <si>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</si>
  <si>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</si>
  <si>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</si>
  <si>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</si>
  <si>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</si>
  <si>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</si>
  <si>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</si>
  <si>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</si>
  <si>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</si>
  <si>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</si>
  <si>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</si>
  <si>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</si>
  <si>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</si>
  <si>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</si>
  <si>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</si>
  <si>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</si>
  <si>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</si>
  <si>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</si>
  <si>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</si>
  <si>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</si>
  <si>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</si>
  <si>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</si>
  <si>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</si>
  <si>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</si>
  <si>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</si>
  <si>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</si>
  <si>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</si>
  <si>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</si>
  <si>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</si>
  <si>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</si>
  <si>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</si>
  <si>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</si>
  <si>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</si>
  <si>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</si>
  <si>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</si>
  <si>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</si>
  <si>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</si>
  <si>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京都府和束町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</si>
  <si>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</si>
  <si>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</si>
  <si>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</si>
  <si>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</si>
  <si>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</si>
  <si>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</si>
  <si>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</si>
  <si>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</si>
  <si>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</si>
  <si>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</si>
  <si>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</si>
  <si>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</si>
  <si>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</si>
  <si>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</si>
  <si>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</si>
  <si>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</si>
  <si>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</si>
  <si>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</si>
  <si>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</si>
  <si>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</si>
  <si>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</si>
  <si>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</si>
  <si>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</si>
  <si>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</si>
  <si>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</si>
  <si>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</si>
  <si>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</si>
  <si>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</si>
  <si>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</si>
  <si>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</si>
  <si>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</si>
  <si>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</si>
  <si>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</si>
  <si>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</si>
  <si>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</si>
  <si>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</si>
  <si>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</si>
  <si>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</si>
  <si>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</si>
  <si>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</si>
  <si>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</si>
  <si>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</si>
  <si>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</si>
  <si>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</si>
  <si>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</si>
  <si>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</si>
  <si>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</si>
  <si>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</si>
  <si>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</si>
  <si>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</si>
  <si>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</si>
  <si>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</si>
  <si>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</si>
  <si>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</si>
  <si>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</si>
  <si>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</si>
  <si>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</si>
  <si>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</si>
  <si>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</si>
  <si>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</si>
  <si>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</si>
  <si>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</si>
  <si>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</si>
  <si>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</si>
  <si>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</si>
  <si>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</si>
  <si>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</si>
  <si>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</si>
  <si>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</si>
  <si>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</si>
  <si>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</si>
  <si>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</si>
  <si>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</si>
  <si>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</si>
  <si>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</si>
  <si>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</si>
  <si>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</si>
  <si>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</si>
  <si>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</si>
  <si>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</si>
  <si>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</si>
  <si>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</si>
  <si>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</si>
  <si>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</si>
  <si>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</si>
  <si>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</si>
  <si>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</si>
  <si>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</si>
  <si>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</si>
  <si>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</si>
  <si>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</si>
  <si>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</si>
  <si>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</si>
  <si>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</si>
  <si>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</si>
  <si>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</si>
  <si>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</si>
  <si>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</si>
  <si>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</si>
  <si>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</si>
  <si>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</si>
  <si>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</si>
  <si>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</si>
  <si>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</si>
  <si>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</si>
  <si>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</si>
  <si>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</si>
  <si>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</si>
  <si>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</si>
  <si>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</si>
  <si>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</si>
  <si>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</si>
  <si>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</si>
  <si>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</si>
  <si>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</si>
  <si>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</si>
  <si>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</si>
  <si>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</si>
  <si>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</si>
  <si>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</si>
  <si>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</si>
  <si>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</si>
  <si>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</si>
  <si>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</si>
  <si>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</si>
  <si>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</si>
  <si>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</si>
  <si>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</si>
  <si>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</si>
  <si>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</si>
  <si>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</si>
  <si>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</si>
  <si>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</si>
  <si>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</si>
  <si>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</si>
  <si>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</si>
  <si>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</si>
  <si>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</si>
  <si>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</si>
  <si>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</si>
  <si>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</si>
  <si>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</si>
  <si>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</si>
  <si>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</si>
  <si>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</si>
  <si>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</si>
  <si>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</si>
  <si>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京都府和束町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</si>
  <si>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</si>
  <si>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</si>
  <si>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</si>
  <si>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</si>
  <si>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</si>
  <si>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</si>
  <si>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</si>
  <si>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</si>
  <si>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</si>
  <si>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</si>
  <si>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</si>
  <si>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</si>
  <si>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</si>
  <si>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</si>
  <si>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</si>
  <si>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</si>
  <si>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</si>
  <si>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</si>
  <si>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</si>
  <si>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</si>
  <si>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</si>
  <si>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</si>
  <si>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</si>
  <si>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</si>
  <si>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</si>
  <si>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</si>
  <si>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</si>
  <si>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</si>
  <si>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</si>
  <si>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</si>
  <si>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</si>
  <si>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</si>
  <si>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</si>
  <si>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</si>
  <si>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</si>
  <si>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</si>
  <si>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介護保険特別会計（サービス事業勘定）</t>
    <phoneticPr fontId="5"/>
  </si>
  <si>
    <t>後期高齢者医療事業</t>
    <phoneticPr fontId="5"/>
  </si>
  <si>
    <t>和束町訪問看護ステーション</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</si>
  <si>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</si>
  <si>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</si>
  <si>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</si>
  <si>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</si>
  <si>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</si>
  <si>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</si>
  <si>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</si>
  <si>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</si>
  <si>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</si>
  <si>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</si>
  <si>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</si>
  <si>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</si>
  <si>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</si>
  <si>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</si>
  <si>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</si>
  <si>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</si>
  <si>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</si>
  <si>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</si>
  <si>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</si>
  <si>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</si>
  <si>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</si>
  <si>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</si>
  <si>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</si>
  <si>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</si>
  <si>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</si>
  <si>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</si>
  <si>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</si>
  <si>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</si>
  <si>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</si>
  <si>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</si>
  <si>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</si>
  <si>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</si>
  <si>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</si>
  <si>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</si>
  <si>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</si>
  <si>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</si>
  <si>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</si>
  <si>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</si>
  <si>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</si>
  <si>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</si>
  <si>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</si>
  <si>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</si>
  <si>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</si>
  <si>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</si>
  <si>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</si>
  <si>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</si>
  <si>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</si>
  <si>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</si>
  <si>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</si>
  <si>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</si>
  <si>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</si>
  <si>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</si>
  <si>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</si>
  <si>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</si>
  <si>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</si>
  <si>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</si>
  <si>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</si>
  <si>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</si>
  <si>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</si>
  <si>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</si>
  <si>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</si>
  <si>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</si>
  <si>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</si>
  <si>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</si>
  <si>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</si>
  <si>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</si>
  <si>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</si>
  <si>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</si>
  <si>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</si>
  <si>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</si>
  <si>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</si>
  <si>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</si>
  <si>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</si>
  <si>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</si>
  <si>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</si>
  <si>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</si>
  <si>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</si>
  <si>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</si>
  <si>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</si>
  <si>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</si>
  <si>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</si>
  <si>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</si>
  <si>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</si>
  <si>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</si>
  <si>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</si>
  <si>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</si>
  <si>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</si>
  <si>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</si>
  <si>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</si>
  <si>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</si>
  <si>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</si>
  <si>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</si>
  <si>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</si>
  <si>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</si>
  <si>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</si>
  <si>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</si>
  <si>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</si>
  <si>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</si>
  <si>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</si>
  <si>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</si>
  <si>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</si>
  <si>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</si>
  <si>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</si>
  <si>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</si>
  <si>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</si>
  <si>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</si>
  <si>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</si>
  <si>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</si>
  <si>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</si>
  <si>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</si>
  <si>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</si>
  <si>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</si>
  <si>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</si>
  <si>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</si>
  <si>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</si>
  <si>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</si>
  <si>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</si>
  <si>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</si>
  <si>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</si>
  <si>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</si>
  <si>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</si>
  <si>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</si>
  <si>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</si>
  <si>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</si>
  <si>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</si>
  <si>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</si>
  <si>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</si>
  <si>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</si>
  <si>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</si>
  <si>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</si>
  <si>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</si>
  <si>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</si>
  <si>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</si>
  <si>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</si>
  <si>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</si>
  <si>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</si>
  <si>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</si>
  <si>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</si>
  <si>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</si>
  <si>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</si>
  <si>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国民健康保険特別会計（事業勘定）</t>
  </si>
  <si>
    <t>▲ 0.38</t>
  </si>
  <si>
    <t>▲ 1.19</t>
  </si>
  <si>
    <t>介護保険特別会計（保険事業勘定）</t>
  </si>
  <si>
    <t>国民健康保険特別会計（直診勘定）</t>
  </si>
  <si>
    <t>簡易水道事業特別会計</t>
  </si>
  <si>
    <t>下水道事業特別会計</t>
  </si>
  <si>
    <t>後期高齢者医療事業</t>
  </si>
  <si>
    <t>介護保険特別会計（サービス事業勘定）</t>
  </si>
  <si>
    <t>その他会計（赤字）</t>
  </si>
  <si>
    <t>その他会計（黒字）</t>
  </si>
  <si>
    <t>-</t>
    <phoneticPr fontId="2"/>
  </si>
  <si>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</si>
  <si>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</si>
  <si>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</si>
  <si>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</si>
  <si>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</si>
  <si>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</si>
  <si>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rPh sb="2" eb="3">
      <t>グン</t>
    </rPh>
    <phoneticPr fontId="24"/>
  </si>
  <si>
    <t>相楽郡広域事務組合（相楽地区ふるさと市町村圏振興事業特別会計）</t>
    <rPh sb="0" eb="2">
      <t>ソウラク</t>
    </rPh>
    <rPh sb="2" eb="3">
      <t>グン</t>
    </rPh>
    <rPh sb="3" eb="5">
      <t>コウイキ</t>
    </rPh>
    <rPh sb="5" eb="7">
      <t>ジム</t>
    </rPh>
    <rPh sb="7" eb="9">
      <t>クミアイ</t>
    </rPh>
    <rPh sb="10" eb="12">
      <t>ソウラク</t>
    </rPh>
    <rPh sb="12" eb="14">
      <t>チク</t>
    </rPh>
    <rPh sb="18" eb="21">
      <t>シチョウソン</t>
    </rPh>
    <rPh sb="21" eb="22">
      <t>ケン</t>
    </rPh>
    <rPh sb="22" eb="24">
      <t>シンコウ</t>
    </rPh>
    <rPh sb="24" eb="26">
      <t>ジギョウ</t>
    </rPh>
    <rPh sb="26" eb="28">
      <t>トクベツ</t>
    </rPh>
    <rPh sb="28" eb="30">
      <t>カイケイ</t>
    </rPh>
    <phoneticPr fontId="24"/>
  </si>
  <si>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</si>
  <si>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</si>
  <si>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</si>
  <si>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</si>
  <si>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</si>
  <si>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相楽東部広域連合</t>
  </si>
  <si>
    <t>京都地方税機構</t>
  </si>
  <si>
    <t>-</t>
    <phoneticPr fontId="2"/>
  </si>
  <si>
    <t>-</t>
    <phoneticPr fontId="2"/>
  </si>
  <si>
    <t>-</t>
    <phoneticPr fontId="2"/>
  </si>
  <si>
    <t>一般財団法人和束町活性化センター</t>
    <rPh sb="0" eb="2">
      <t>イッパン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</si>
  <si>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</si>
  <si>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</si>
  <si>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</si>
  <si>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</si>
  <si>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</si>
  <si>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</si>
  <si>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</si>
  <si>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</si>
  <si>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</si>
  <si>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実質公債費比率は類似団体と比較して高いものの、繰上償還の実施等により元利償還金の額が減少したことにより年々減少している。
　将来負担比率も同様に、年々減少傾向にあったものの、庁舎の耐震化・改修工事、山の家改修工事、観光案内所建設工事等を実施したことにより多額の地方債を発行したこと、また、普通交付税が減少したことに伴い、1.7ポイント上昇に転じている。
　今後、平成28年度発行額の元金償還が開始することにより、公債費比率が上昇すると考えられ、また、大型事業を予定していることから将来負担比率も増加していくことが見込まれるため、計画的かつ適切に事業執行していくとともに、地方債発行の抑制と健全財政を目指す。</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</si>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</sst>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1" xfId="32" applyNumberFormat="1" applyFont="1" applyFill="1" applyBorder="1" applyAlignment="1" applyProtection="1">
      <alignment horizontal="right" vertical="center" shrinkToFit="1"/>
    </xf>
    <xf numFmtId="177" fontId="26" fillId="5" borderId="172"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0"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87"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B689-4ECB-867D-0754842550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60019</c:v>
                </c:pt>
                <c:pt idx="1">
                  <c:v>85245</c:v>
                </c:pt>
                <c:pt idx="2">
                  <c:v>61559</c:v>
                </c:pt>
                <c:pt idx="3">
                  <c:v>158356</c:v>
                </c:pt>
                <c:pt idx="4">
                  <c:v>195232</c:v>
                </c:pt>
              </c:numCache>
            </c:numRef>
          </c:val>
          <c:smooth val="0"/>
          <c:extLst>
            <c:ext xmlns:c16="http://schemas.microsoft.com/office/drawing/2014/chart" uri="{C3380CC4-5D6E-409C-BE32-E72D297353CC}">
              <c16:uniqueId val="{00000001-B689-4ECB-867D-07548425504B}"/>
            </c:ext>
          </c:extLst>
        </c:ser>
        <c:dLbls>
          <c:showLegendKey val="0"/>
          <c:showVal val="0"/>
          <c:showCatName val="0"/>
          <c:showSerName val="0"/>
          <c:showPercent val="0"/>
          <c:showBubbleSize val="0"/>
        </c:dLbls>
        <c:marker val="1"/>
        <c:smooth val="0"/>
        <c:axId val="179249536"/>
        <c:axId val="179251456"/>
      </c:lineChart>
      <c:catAx>
        <c:axId val="179249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51456"/>
        <c:crosses val="autoZero"/>
        <c:auto val="1"/>
        <c:lblAlgn val="ctr"/>
        <c:lblOffset val="100"/>
        <c:tickLblSkip val="1"/>
        <c:tickMarkSkip val="1"/>
        <c:noMultiLvlLbl val="0"/>
      </c:catAx>
      <c:valAx>
        <c:axId val="17925145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49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4.0199999999999996</c:v>
                </c:pt>
                <c:pt idx="1">
                  <c:v>4.0999999999999996</c:v>
                </c:pt>
                <c:pt idx="2">
                  <c:v>4.84</c:v>
                </c:pt>
                <c:pt idx="3">
                  <c:v>5.28</c:v>
                </c:pt>
                <c:pt idx="4">
                  <c:v>4.5599999999999996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29.74</c:v>
                </c:pt>
                <c:pt idx="1">
                  <c:v>31.73</c:v>
                </c:pt>
                <c:pt idx="2">
                  <c:v>34.75</c:v>
                </c:pt>
                <c:pt idx="3">
                  <c:v>36.020000000000003</c:v>
                </c:pt>
                <c:pt idx="4">
                  <c:v>39.840000000000003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3613696"/>
        <c:axId val="223615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3.89</c:v>
                </c:pt>
                <c:pt idx="1">
                  <c:v>2.1</c:v>
                </c:pt>
                <c:pt idx="2">
                  <c:v>3.16</c:v>
                </c:pt>
                <c:pt idx="3">
                  <c:v>8.2200000000000006</c:v>
                </c:pt>
                <c:pt idx="4">
                  <c:v>6.22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3613696"/>
        <c:axId val="223615616"/>
      </c:lineChart>
      <c:catAx>
        <c:axId val="22361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615616"/>
        <c:crosses val="autoZero"/>
        <c:auto val="1"/>
        <c:lblAlgn val="ctr"/>
        <c:lblOffset val="100"/>
        <c:tickLblSkip val="1"/>
        <c:tickMarkSkip val="1"/>
        <c:noMultiLvlLbl val="0"/>
      </c:catAx>
      <c:valAx>
        <c:axId val="22361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61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0.02</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0.17</c:v>
                </c:pt>
                <c:pt idx="4">
                  <c:v>#N/A</c:v>
                </c:pt>
                <c:pt idx="5">
                  <c:v>0.17</c:v>
                </c:pt>
                <c:pt idx="6">
                  <c:v>#N/A</c:v>
                </c:pt>
                <c:pt idx="7">
                  <c:v>0.15</c:v>
                </c:pt>
                <c:pt idx="8">
                  <c:v>#N/A</c:v>
                </c:pt>
                <c:pt idx="9">
                  <c:v>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0.36</c:v>
                </c:pt>
                <c:pt idx="2">
                  <c:v>#N/A</c:v>
                </c:pt>
                <c:pt idx="3">
                  <c:v>0.24</c:v>
                </c:pt>
                <c:pt idx="4">
                  <c:v>#N/A</c:v>
                </c:pt>
                <c:pt idx="5">
                  <c:v>0.49</c:v>
                </c:pt>
                <c:pt idx="6">
                  <c:v>#N/A</c:v>
                </c:pt>
                <c:pt idx="7">
                  <c:v>0.22</c:v>
                </c:pt>
                <c:pt idx="8">
                  <c:v>#N/A</c:v>
                </c:pt>
                <c:pt idx="9">
                  <c:v>0.36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0.14000000000000001</c:v>
                </c:pt>
                <c:pt idx="4">
                  <c:v>#N/A</c:v>
                </c:pt>
                <c:pt idx="5">
                  <c:v>0.04</c:v>
                </c:pt>
                <c:pt idx="6">
                  <c:v>#N/A</c:v>
                </c:pt>
                <c:pt idx="7">
                  <c:v>0.28000000000000003</c:v>
                </c:pt>
                <c:pt idx="8">
                  <c:v>#N/A</c:v>
                </c:pt>
                <c:pt idx="9">
                  <c:v>0.5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0.17</c:v>
                </c:pt>
                <c:pt idx="2">
                  <c:v>#N/A</c:v>
                </c:pt>
                <c:pt idx="3">
                  <c:v>0.45</c:v>
                </c:pt>
                <c:pt idx="4">
                  <c:v>#N/A</c:v>
                </c:pt>
                <c:pt idx="5">
                  <c:v>0.38</c:v>
                </c:pt>
                <c:pt idx="6">
                  <c:v>#N/A</c:v>
                </c:pt>
                <c:pt idx="7">
                  <c:v>0.69</c:v>
                </c:pt>
                <c:pt idx="8">
                  <c:v>#N/A</c:v>
                </c:pt>
                <c:pt idx="9">
                  <c:v>0.72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0.38</c:v>
                </c:pt>
                <c:pt idx="1">
                  <c:v>#N/A</c:v>
                </c:pt>
                <c:pt idx="2">
                  <c:v>#N/A</c:v>
                </c:pt>
                <c:pt idx="3">
                  <c:v>0.04</c:v>
                </c:pt>
                <c:pt idx="4">
                  <c:v>1.19</c:v>
                </c:pt>
                <c:pt idx="5">
                  <c:v>#N/A</c:v>
                </c:pt>
                <c:pt idx="6">
                  <c:v>#N/A</c:v>
                </c:pt>
                <c:pt idx="7">
                  <c:v>2.0099999999999998</c:v>
                </c:pt>
                <c:pt idx="8">
                  <c:v>#N/A</c:v>
                </c:pt>
                <c:pt idx="9">
                  <c:v>2.41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4.01</c:v>
                </c:pt>
                <c:pt idx="2">
                  <c:v>#N/A</c:v>
                </c:pt>
                <c:pt idx="3">
                  <c:v>4.09</c:v>
                </c:pt>
                <c:pt idx="4">
                  <c:v>#N/A</c:v>
                </c:pt>
                <c:pt idx="5">
                  <c:v>4.83</c:v>
                </c:pt>
                <c:pt idx="6">
                  <c:v>#N/A</c:v>
                </c:pt>
                <c:pt idx="7">
                  <c:v>5.27</c:v>
                </c:pt>
                <c:pt idx="8">
                  <c:v>#N/A</c:v>
                </c:pt>
                <c:pt idx="9">
                  <c:v>4.5599999999999996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3681536"/>
        <c:axId val="223683328"/>
      </c:barChart>
      <c:catAx>
        <c:axId val="22368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683328"/>
        <c:crosses val="autoZero"/>
        <c:auto val="1"/>
        <c:lblAlgn val="ctr"/>
        <c:lblOffset val="100"/>
        <c:tickLblSkip val="1"/>
        <c:tickMarkSkip val="1"/>
        <c:noMultiLvlLbl val="0"/>
      </c:catAx>
      <c:valAx>
        <c:axId val="223683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681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379</c:v>
                </c:pt>
                <c:pt idx="5">
                  <c:v>379</c:v>
                </c:pt>
                <c:pt idx="8">
                  <c:v>362</c:v>
                </c:pt>
                <c:pt idx="11">
                  <c:v>354</c:v>
                </c:pt>
                <c:pt idx="14">
                  <c:v>340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120</c:v>
                </c:pt>
                <c:pt idx="3">
                  <c:v>104</c:v>
                </c:pt>
                <c:pt idx="6">
                  <c:v>53</c:v>
                </c:pt>
                <c:pt idx="9">
                  <c:v>41</c:v>
                </c:pt>
                <c:pt idx="12">
                  <c:v>47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152</c:v>
                </c:pt>
                <c:pt idx="3">
                  <c:v>149</c:v>
                </c:pt>
                <c:pt idx="6">
                  <c:v>142</c:v>
                </c:pt>
                <c:pt idx="9">
                  <c:v>140</c:v>
                </c:pt>
                <c:pt idx="12">
                  <c:v>143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389</c:v>
                </c:pt>
                <c:pt idx="3">
                  <c:v>376</c:v>
                </c:pt>
                <c:pt idx="6">
                  <c:v>367</c:v>
                </c:pt>
                <c:pt idx="9">
                  <c:v>385</c:v>
                </c:pt>
                <c:pt idx="12">
                  <c:v>331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3832704"/>
        <c:axId val="223838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282</c:v>
                </c:pt>
                <c:pt idx="2">
                  <c:v>#N/A</c:v>
                </c:pt>
                <c:pt idx="3">
                  <c:v>#N/A</c:v>
                </c:pt>
                <c:pt idx="4">
                  <c:v>250</c:v>
                </c:pt>
                <c:pt idx="5">
                  <c:v>#N/A</c:v>
                </c:pt>
                <c:pt idx="6">
                  <c:v>#N/A</c:v>
                </c:pt>
                <c:pt idx="7">
                  <c:v>200</c:v>
                </c:pt>
                <c:pt idx="8">
                  <c:v>#N/A</c:v>
                </c:pt>
                <c:pt idx="9">
                  <c:v>#N/A</c:v>
                </c:pt>
                <c:pt idx="10">
                  <c:v>212</c:v>
                </c:pt>
                <c:pt idx="11">
                  <c:v>#N/A</c:v>
                </c:pt>
                <c:pt idx="12">
                  <c:v>#N/A</c:v>
                </c:pt>
                <c:pt idx="13">
                  <c:v>181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3832704"/>
        <c:axId val="223838976"/>
      </c:lineChart>
      <c:catAx>
        <c:axId val="22383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838976"/>
        <c:crosses val="autoZero"/>
        <c:auto val="1"/>
        <c:lblAlgn val="ctr"/>
        <c:lblOffset val="100"/>
        <c:tickLblSkip val="1"/>
        <c:tickMarkSkip val="1"/>
        <c:noMultiLvlLbl val="0"/>
      </c:catAx>
      <c:valAx>
        <c:axId val="22383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83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3935</c:v>
                </c:pt>
                <c:pt idx="5">
                  <c:v>3917</c:v>
                </c:pt>
                <c:pt idx="8">
                  <c:v>3891</c:v>
                </c:pt>
                <c:pt idx="11">
                  <c:v>3929</c:v>
                </c:pt>
                <c:pt idx="14">
                  <c:v>3853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26</c:v>
                </c:pt>
                <c:pt idx="5">
                  <c:v>22</c:v>
                </c:pt>
                <c:pt idx="8">
                  <c:v>19</c:v>
                </c:pt>
                <c:pt idx="11">
                  <c:v>15</c:v>
                </c:pt>
                <c:pt idx="14">
                  <c:v>11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1223</c:v>
                </c:pt>
                <c:pt idx="5">
                  <c:v>1411</c:v>
                </c:pt>
                <c:pt idx="8">
                  <c:v>1613</c:v>
                </c:pt>
                <c:pt idx="11">
                  <c:v>1720</c:v>
                </c:pt>
                <c:pt idx="14">
                  <c:v>1828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657</c:v>
                </c:pt>
                <c:pt idx="3">
                  <c:v>627</c:v>
                </c:pt>
                <c:pt idx="6">
                  <c:v>576</c:v>
                </c:pt>
                <c:pt idx="9">
                  <c:v>604</c:v>
                </c:pt>
                <c:pt idx="12">
                  <c:v>584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495</c:v>
                </c:pt>
                <c:pt idx="3">
                  <c:v>426</c:v>
                </c:pt>
                <c:pt idx="6">
                  <c:v>394</c:v>
                </c:pt>
                <c:pt idx="9">
                  <c:v>343</c:v>
                </c:pt>
                <c:pt idx="12">
                  <c:v>265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2701</c:v>
                </c:pt>
                <c:pt idx="3">
                  <c:v>2668</c:v>
                </c:pt>
                <c:pt idx="6">
                  <c:v>2599</c:v>
                </c:pt>
                <c:pt idx="9">
                  <c:v>2522</c:v>
                </c:pt>
                <c:pt idx="12">
                  <c:v>2473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3341</c:v>
                </c:pt>
                <c:pt idx="3">
                  <c:v>3455</c:v>
                </c:pt>
                <c:pt idx="6">
                  <c:v>3467</c:v>
                </c:pt>
                <c:pt idx="9">
                  <c:v>3503</c:v>
                </c:pt>
                <c:pt idx="12">
                  <c:v>3681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3987200"/>
        <c:axId val="223989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2010</c:v>
                </c:pt>
                <c:pt idx="2">
                  <c:v>#N/A</c:v>
                </c:pt>
                <c:pt idx="3">
                  <c:v>#N/A</c:v>
                </c:pt>
                <c:pt idx="4">
                  <c:v>1825</c:v>
                </c:pt>
                <c:pt idx="5">
                  <c:v>#N/A</c:v>
                </c:pt>
                <c:pt idx="6">
                  <c:v>#N/A</c:v>
                </c:pt>
                <c:pt idx="7">
                  <c:v>1513</c:v>
                </c:pt>
                <c:pt idx="8">
                  <c:v>#N/A</c:v>
                </c:pt>
                <c:pt idx="9">
                  <c:v>#N/A</c:v>
                </c:pt>
                <c:pt idx="10">
                  <c:v>1307</c:v>
                </c:pt>
                <c:pt idx="11">
                  <c:v>#N/A</c:v>
                </c:pt>
                <c:pt idx="12">
                  <c:v>#N/A</c:v>
                </c:pt>
                <c:pt idx="13">
                  <c:v>1310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3987200"/>
        <c:axId val="223989120"/>
      </c:lineChart>
      <c:catAx>
        <c:axId val="22398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989120"/>
        <c:crosses val="autoZero"/>
        <c:auto val="1"/>
        <c:lblAlgn val="ctr"/>
        <c:lblOffset val="100"/>
        <c:tickLblSkip val="1"/>
        <c:tickMarkSkip val="1"/>
        <c:noMultiLvlLbl val="0"/>
      </c:catAx>
      <c:valAx>
        <c:axId val="22398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98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{0B5EBD69-8AA2-4290-9686-5800C76A8D35}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{3912271F-80FF-4B43-A7FF-80183497C4FA}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{B4B828AF-EE1F-4781-900B-38629BF76DED}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{926DFE20-1283-4842-89D5-FB4B52934D82}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{317844FF-2CF7-4F95-9C42-C51FA4FF9C59}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{90625B97-FAA8-4CF5-8103-60B9658D8D8A}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{A42981BF-CAF7-4C8E-AEF9-91D80BF04E71}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{7F990C00-2BFD-4E3E-BCB8-B72B3DC3F757}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{65DB2BBA-B96D-461A-BC2D-2B9A7FA8F63C}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{F842E215-8A3E-4306-A75F-34836321B97E}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4238208"/>
        <c:axId val="224256768"/>
      </c:scatterChart>
      <c:valAx>
        <c:axId val="2242382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256768"/>
        <c:crosses val="autoZero"/>
        <c:crossBetween val="midCat"/>
      </c:valAx>
      <c:valAx>
        <c:axId val="2242567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238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{A81A824B-62D7-421D-B43E-C1F670E47530}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{B9C28BAF-242C-485F-878F-0F1C1C7CDDE2}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{FC725709-38B9-43E1-BD25-D456AEFCBA78}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{46090DAF-6372-4AE0-8694-F6121E470DC1}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{B401AC9D-97C2-4BFD-A492-90FD494DC5FA}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17.5</c:v>
                </c:pt>
                <c:pt idx="1">
                  <c:v>16.3</c:v>
                </c:pt>
                <c:pt idx="2">
                  <c:v>14.4</c:v>
                </c:pt>
                <c:pt idx="3">
                  <c:v>12.9</c:v>
                </c:pt>
                <c:pt idx="4">
                  <c:v>11.5</c:v>
                </c:pt>
              </c:numCache>
            </c:numRef>
          </c:xVal>
          <c:yVal>
            <c:numRef>
              <c:f>公会計指標分析・財政指標組合せ分析表!$K$73:$O$73</c:f>
              <c:numCache>
                <c:formatCode>#,##0.0;"▲ "#,##0.0</c:formatCode>
                <c:ptCount val="5"/>
                <c:pt idx="0">
                  <c:v>118.7</c:v>
                </c:pt>
                <c:pt idx="1">
                  <c:v>107.7</c:v>
                </c:pt>
                <c:pt idx="2">
                  <c:v>90.3</c:v>
                </c:pt>
                <c:pt idx="3">
                  <c:v>74.599999999999994</c:v>
                </c:pt>
                <c:pt idx="4">
                  <c:v>76.3</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{E20B1BE3-E664-4565-BB38-37A475FC3DD5}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{620614AC-EE74-49C3-8CE5-6993F0358552}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1271296286322588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{7FB8C02F-0412-4DF9-83ED-72EF14764CA0}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2139628237304811E-2"/>
                  <c:y val="-8.1481653028665613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{29ED7880-640E-4307-823F-A239E550F70D}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1705462261813713E-2"/>
                  <c:y val="-4.3573156296639388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{AE4A99B6-064D-497D-A5F3-304441277675}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4303744"/>
        <c:axId val="224314112"/>
      </c:scatterChart>
      <c:valAx>
        <c:axId val="224303744"/>
        <c:scaling>
          <c:orientation val="minMax"/>
          <c:max val="19"/>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314112"/>
        <c:crosses val="autoZero"/>
        <c:crossBetween val="midCat"/>
      </c:valAx>
      <c:valAx>
        <c:axId val="224314112"/>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303744"/>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4,170
4,153
64.93
3,740,181
3,646,370
93,651
2,052,697
3,680,999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近年、</a:t>
          </a:r>
          <a:r>
            <a:rPr kumimoji="1" lang="en-US" altLang="ja-JP" sz="1300" baseline="0">
              <a:latin typeface="ＭＳ Ｐゴシック"/>
            </a:rPr>
            <a:t>0.20</a:t>
          </a:r>
          <a:r>
            <a:rPr kumimoji="1" lang="ja-JP" altLang="en-US" sz="1300" baseline="0">
              <a:latin typeface="ＭＳ Ｐゴシック"/>
            </a:rPr>
            <a:t>前後で推移しており、類似団体平均値を若干上回っている状況である。しかしながら、全国平均や京都府平均等と比較しても大きな差があり、財政基盤は非常に弱い状況にある。</a:t>
          </a:r>
          <a:endParaRPr kumimoji="1" lang="en-US" altLang="ja-JP" sz="1300" baseline="0">
            <a:latin typeface="ＭＳ Ｐゴシック"/>
          </a:endParaRPr>
        </a:p>
        <a:p>
          <a:r>
            <a:rPr kumimoji="1" lang="ja-JP" altLang="en-US" sz="1300" baseline="0">
              <a:latin typeface="ＭＳ Ｐゴシック"/>
            </a:rPr>
            <a:t>　人口減少や高齢化率の上昇、主産業である茶産業の若年層の農業離れによる税収の減が主な要因であり、税収を中心とした大幅な歳入確保は困難であるが、歳出削減や事業の優先順位をつけメリハリのある事業執行を行い、行財政運営の効率化を図ることにより、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133858</xdr:rowOff>
    </xdr:from>
    <xdr:to>
      <xdr:col>7</xdr:col>
      <xdr:colOff>152400</xdr:colOff>
      <xdr:row>43</xdr:row>
      <xdr:rowOff>143510</xdr:rowOff>
    </xdr:to>
    <xdr:cxnSp macro="">
      <xdr:nvCxnSpPr>
        <xdr:cNvPr id="65" name="直線コネクタ 64"/>
        <xdr:cNvCxnSpPr/>
      </xdr:nvCxnSpPr>
      <xdr:spPr>
        <a:xfrm flipV="1">
          <a:off x="4114800" y="75062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143510</xdr:rowOff>
    </xdr:to>
    <xdr:cxnSp macro="">
      <xdr:nvCxnSpPr>
        <xdr:cNvPr id="68" name="直線コネクタ 67"/>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143510</xdr:rowOff>
    </xdr:to>
    <xdr:cxnSp macro="">
      <xdr:nvCxnSpPr>
        <xdr:cNvPr id="71" name="直線コネクタ 70"/>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133858</xdr:rowOff>
    </xdr:from>
    <xdr:to>
      <xdr:col>3</xdr:col>
      <xdr:colOff>279400</xdr:colOff>
      <xdr:row>43</xdr:row>
      <xdr:rowOff>143510</xdr:rowOff>
    </xdr:to>
    <xdr:cxnSp macro="">
      <xdr:nvCxnSpPr>
        <xdr:cNvPr id="74" name="直線コネクタ 73"/>
        <xdr:cNvCxnSpPr/>
      </xdr:nvCxnSpPr>
      <xdr:spPr>
        <a:xfrm>
          <a:off x="1447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83058</xdr:rowOff>
    </xdr:from>
    <xdr:to>
      <xdr:col>7</xdr:col>
      <xdr:colOff>203200</xdr:colOff>
      <xdr:row>44</xdr:row>
      <xdr:rowOff>13208</xdr:rowOff>
    </xdr:to>
    <xdr:sp macro="" textlink="">
      <xdr:nvSpPr>
        <xdr:cNvPr id="84" name="円/楕円 83"/>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99585</xdr:rowOff>
    </xdr:from>
    <xdr:ext cx="762000" cy="259045"/>
    <xdr:sp macro="" textlink="">
      <xdr:nvSpPr>
        <xdr:cNvPr id="85" name="財政力該当値テキスト"/>
        <xdr:cNvSpPr txBox="1"/>
      </xdr:nvSpPr>
      <xdr:spPr>
        <a:xfrm>
          <a:off x="50419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6" name="円/楕円 85"/>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33037</xdr:rowOff>
    </xdr:from>
    <xdr:ext cx="736600" cy="259045"/>
    <xdr:sp macro="" textlink="">
      <xdr:nvSpPr>
        <xdr:cNvPr id="87" name="テキスト ボックス 86"/>
        <xdr:cNvSpPr txBox="1"/>
      </xdr:nvSpPr>
      <xdr:spPr>
        <a:xfrm>
          <a:off x="3733800" y="723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8" name="円/楕円 87"/>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33037</xdr:rowOff>
    </xdr:from>
    <xdr:ext cx="762000" cy="259045"/>
    <xdr:sp macro="" textlink="">
      <xdr:nvSpPr>
        <xdr:cNvPr id="89" name="テキスト ボックス 88"/>
        <xdr:cNvSpPr txBox="1"/>
      </xdr:nvSpPr>
      <xdr:spPr>
        <a:xfrm>
          <a:off x="2844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90" name="円/楕円 89"/>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33037</xdr:rowOff>
    </xdr:from>
    <xdr:ext cx="762000" cy="259045"/>
    <xdr:sp macro="" textlink="">
      <xdr:nvSpPr>
        <xdr:cNvPr id="91" name="テキスト ボックス 90"/>
        <xdr:cNvSpPr txBox="1"/>
      </xdr:nvSpPr>
      <xdr:spPr>
        <a:xfrm>
          <a:off x="1955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83058</xdr:rowOff>
    </xdr:from>
    <xdr:to>
      <xdr:col>2</xdr:col>
      <xdr:colOff>127000</xdr:colOff>
      <xdr:row>44</xdr:row>
      <xdr:rowOff>13208</xdr:rowOff>
    </xdr:to>
    <xdr:sp macro="" textlink="">
      <xdr:nvSpPr>
        <xdr:cNvPr id="92" name="円/楕円 91"/>
        <xdr:cNvSpPr/>
      </xdr:nvSpPr>
      <xdr:spPr>
        <a:xfrm>
          <a:off x="1397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23385</xdr:rowOff>
    </xdr:from>
    <xdr:ext cx="762000" cy="259045"/>
    <xdr:sp macro="" textlink="">
      <xdr:nvSpPr>
        <xdr:cNvPr id="93" name="テキスト ボックス 92"/>
        <xdr:cNvSpPr txBox="1"/>
      </xdr:nvSpPr>
      <xdr:spPr>
        <a:xfrm>
          <a:off x="1066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定年退職による人件費の減（前年比△</a:t>
          </a:r>
          <a:r>
            <a:rPr kumimoji="1" lang="en-US" altLang="ja-JP" sz="1100">
              <a:latin typeface="ＭＳ Ｐゴシック"/>
            </a:rPr>
            <a:t>0.2</a:t>
          </a:r>
          <a:r>
            <a:rPr kumimoji="1" lang="ja-JP" altLang="en-US" sz="1100">
              <a:latin typeface="ＭＳ Ｐゴシック"/>
            </a:rPr>
            <a:t>％）、人口減少に伴う障害者自立支援費や児童手当の減に伴う扶助費の減</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11.4</a:t>
          </a:r>
          <a:r>
            <a:rPr kumimoji="1" lang="ja-JP" altLang="en-US" sz="1100">
              <a:solidFill>
                <a:schemeClr val="dk1"/>
              </a:solidFill>
              <a:effectLst/>
              <a:latin typeface="+mn-lt"/>
              <a:ea typeface="+mn-ea"/>
              <a:cs typeface="+mn-cs"/>
            </a:rPr>
            <a:t>％）</a:t>
          </a:r>
          <a:r>
            <a:rPr kumimoji="1" lang="ja-JP" altLang="en-US" sz="1100">
              <a:latin typeface="ＭＳ Ｐゴシック"/>
            </a:rPr>
            <a:t>、繰上償還等による公債費の減</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13.5</a:t>
          </a:r>
          <a:r>
            <a:rPr kumimoji="1" lang="ja-JP" altLang="en-US" sz="1100">
              <a:solidFill>
                <a:schemeClr val="dk1"/>
              </a:solidFill>
              <a:effectLst/>
              <a:latin typeface="+mn-lt"/>
              <a:ea typeface="+mn-ea"/>
              <a:cs typeface="+mn-cs"/>
            </a:rPr>
            <a:t>％）</a:t>
          </a:r>
          <a:r>
            <a:rPr kumimoji="1" lang="ja-JP" altLang="en-US" sz="1100">
              <a:latin typeface="ＭＳ Ｐゴシック"/>
            </a:rPr>
            <a:t>により義務的経費は減少しているが、それ以上に普通交付税が減少したことから、経常収支比率が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latin typeface="ＭＳ Ｐゴシック"/>
            </a:rPr>
            <a:t>悪化し、</a:t>
          </a:r>
          <a:r>
            <a:rPr kumimoji="1" lang="ja-JP" altLang="ja-JP" sz="1100">
              <a:solidFill>
                <a:schemeClr val="dk1"/>
              </a:solidFill>
              <a:effectLst/>
              <a:latin typeface="+mn-lt"/>
              <a:ea typeface="+mn-ea"/>
              <a:cs typeface="+mn-cs"/>
            </a:rPr>
            <a:t>財政の硬直化が進んでいる。</a:t>
          </a:r>
          <a:endParaRPr kumimoji="1" lang="en-US" altLang="ja-JP" sz="1100">
            <a:latin typeface="ＭＳ Ｐゴシック"/>
          </a:endParaRPr>
        </a:p>
        <a:p>
          <a:r>
            <a:rPr kumimoji="1" lang="ja-JP" altLang="en-US" sz="1100">
              <a:latin typeface="ＭＳ Ｐゴシック"/>
            </a:rPr>
            <a:t>　今後も高齢化に伴う医療・介護給付費の増加や大型事業の実施に伴う公債費の増加などにより義務的経費の増加が見込まれ、また、普通交付税や税収入の大幅な増加が見込めないことから、優先度をつけた事業執行を図ることで、経常経費の削減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78196</xdr:rowOff>
    </xdr:from>
    <xdr:to>
      <xdr:col>7</xdr:col>
      <xdr:colOff>152400</xdr:colOff>
      <xdr:row>65</xdr:row>
      <xdr:rowOff>112667</xdr:rowOff>
    </xdr:to>
    <xdr:cxnSp macro="">
      <xdr:nvCxnSpPr>
        <xdr:cNvPr id="130" name="直線コネクタ 129"/>
        <xdr:cNvCxnSpPr/>
      </xdr:nvCxnSpPr>
      <xdr:spPr>
        <a:xfrm>
          <a:off x="4114800" y="1122244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78196</xdr:rowOff>
    </xdr:from>
    <xdr:to>
      <xdr:col>6</xdr:col>
      <xdr:colOff>0</xdr:colOff>
      <xdr:row>66</xdr:row>
      <xdr:rowOff>17054</xdr:rowOff>
    </xdr:to>
    <xdr:cxnSp macro="">
      <xdr:nvCxnSpPr>
        <xdr:cNvPr id="133" name="直線コネクタ 132"/>
        <xdr:cNvCxnSpPr/>
      </xdr:nvCxnSpPr>
      <xdr:spPr>
        <a:xfrm flipV="1">
          <a:off x="3225800" y="1122244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143691</xdr:rowOff>
    </xdr:from>
    <xdr:to>
      <xdr:col>4</xdr:col>
      <xdr:colOff>482600</xdr:colOff>
      <xdr:row>66</xdr:row>
      <xdr:rowOff>17054</xdr:rowOff>
    </xdr:to>
    <xdr:cxnSp macro="">
      <xdr:nvCxnSpPr>
        <xdr:cNvPr id="136" name="直線コネクタ 135"/>
        <xdr:cNvCxnSpPr/>
      </xdr:nvCxnSpPr>
      <xdr:spPr>
        <a:xfrm>
          <a:off x="2336800" y="1128794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143691</xdr:rowOff>
    </xdr:from>
    <xdr:to>
      <xdr:col>3</xdr:col>
      <xdr:colOff>279400</xdr:colOff>
      <xdr:row>66</xdr:row>
      <xdr:rowOff>37737</xdr:rowOff>
    </xdr:to>
    <xdr:cxnSp macro="">
      <xdr:nvCxnSpPr>
        <xdr:cNvPr id="139" name="直線コネクタ 138"/>
        <xdr:cNvCxnSpPr/>
      </xdr:nvCxnSpPr>
      <xdr:spPr>
        <a:xfrm flipV="1">
          <a:off x="1447800" y="11287941"/>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61867</xdr:rowOff>
    </xdr:from>
    <xdr:to>
      <xdr:col>7</xdr:col>
      <xdr:colOff>203200</xdr:colOff>
      <xdr:row>65</xdr:row>
      <xdr:rowOff>163467</xdr:rowOff>
    </xdr:to>
    <xdr:sp macro="" textlink="">
      <xdr:nvSpPr>
        <xdr:cNvPr id="149" name="円/楕円 148"/>
        <xdr:cNvSpPr/>
      </xdr:nvSpPr>
      <xdr:spPr>
        <a:xfrm>
          <a:off x="49022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33944</xdr:rowOff>
    </xdr:from>
    <xdr:ext cx="762000" cy="259045"/>
    <xdr:sp macro="" textlink="">
      <xdr:nvSpPr>
        <xdr:cNvPr id="150" name="財政構造の弾力性該当値テキスト"/>
        <xdr:cNvSpPr txBox="1"/>
      </xdr:nvSpPr>
      <xdr:spPr>
        <a:xfrm>
          <a:off x="5041900" y="111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27396</xdr:rowOff>
    </xdr:from>
    <xdr:to>
      <xdr:col>6</xdr:col>
      <xdr:colOff>50800</xdr:colOff>
      <xdr:row>65</xdr:row>
      <xdr:rowOff>128996</xdr:rowOff>
    </xdr:to>
    <xdr:sp macro="" textlink="">
      <xdr:nvSpPr>
        <xdr:cNvPr id="151" name="円/楕円 150"/>
        <xdr:cNvSpPr/>
      </xdr:nvSpPr>
      <xdr:spPr>
        <a:xfrm>
          <a:off x="4064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113773</xdr:rowOff>
    </xdr:from>
    <xdr:ext cx="736600" cy="259045"/>
    <xdr:sp macro="" textlink="">
      <xdr:nvSpPr>
        <xdr:cNvPr id="152" name="テキスト ボックス 151"/>
        <xdr:cNvSpPr txBox="1"/>
      </xdr:nvSpPr>
      <xdr:spPr>
        <a:xfrm>
          <a:off x="3733800" y="1125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137704</xdr:rowOff>
    </xdr:from>
    <xdr:to>
      <xdr:col>4</xdr:col>
      <xdr:colOff>533400</xdr:colOff>
      <xdr:row>66</xdr:row>
      <xdr:rowOff>67854</xdr:rowOff>
    </xdr:to>
    <xdr:sp macro="" textlink="">
      <xdr:nvSpPr>
        <xdr:cNvPr id="153" name="円/楕円 152"/>
        <xdr:cNvSpPr/>
      </xdr:nvSpPr>
      <xdr:spPr>
        <a:xfrm>
          <a:off x="31750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52631</xdr:rowOff>
    </xdr:from>
    <xdr:ext cx="762000" cy="259045"/>
    <xdr:sp macro="" textlink="">
      <xdr:nvSpPr>
        <xdr:cNvPr id="154" name="テキスト ボックス 153"/>
        <xdr:cNvSpPr txBox="1"/>
      </xdr:nvSpPr>
      <xdr:spPr>
        <a:xfrm>
          <a:off x="2844800" y="1136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92891</xdr:rowOff>
    </xdr:from>
    <xdr:to>
      <xdr:col>3</xdr:col>
      <xdr:colOff>330200</xdr:colOff>
      <xdr:row>66</xdr:row>
      <xdr:rowOff>23041</xdr:rowOff>
    </xdr:to>
    <xdr:sp macro="" textlink="">
      <xdr:nvSpPr>
        <xdr:cNvPr id="155" name="円/楕円 154"/>
        <xdr:cNvSpPr/>
      </xdr:nvSpPr>
      <xdr:spPr>
        <a:xfrm>
          <a:off x="2286000" y="112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7818</xdr:rowOff>
    </xdr:from>
    <xdr:ext cx="762000" cy="259045"/>
    <xdr:sp macro="" textlink="">
      <xdr:nvSpPr>
        <xdr:cNvPr id="156" name="テキスト ボックス 155"/>
        <xdr:cNvSpPr txBox="1"/>
      </xdr:nvSpPr>
      <xdr:spPr>
        <a:xfrm>
          <a:off x="1955800" y="113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158387</xdr:rowOff>
    </xdr:from>
    <xdr:to>
      <xdr:col>2</xdr:col>
      <xdr:colOff>127000</xdr:colOff>
      <xdr:row>66</xdr:row>
      <xdr:rowOff>88537</xdr:rowOff>
    </xdr:to>
    <xdr:sp macro="" textlink="">
      <xdr:nvSpPr>
        <xdr:cNvPr id="157" name="円/楕円 156"/>
        <xdr:cNvSpPr/>
      </xdr:nvSpPr>
      <xdr:spPr>
        <a:xfrm>
          <a:off x="1397000" y="113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73314</xdr:rowOff>
    </xdr:from>
    <xdr:ext cx="762000" cy="259045"/>
    <xdr:sp macro="" textlink="">
      <xdr:nvSpPr>
        <xdr:cNvPr id="158" name="テキスト ボックス 157"/>
        <xdr:cNvSpPr txBox="1"/>
      </xdr:nvSpPr>
      <xdr:spPr>
        <a:xfrm>
          <a:off x="1066800" y="113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[207,952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類似団体平均値よりは下回っている状況であるが、年々増加傾向にある。</a:t>
          </a:r>
          <a:endParaRPr kumimoji="1" lang="en-US" altLang="ja-JP" sz="1300">
            <a:latin typeface="ＭＳ Ｐゴシック"/>
          </a:endParaRPr>
        </a:p>
        <a:p>
          <a:r>
            <a:rPr kumimoji="1" lang="ja-JP" altLang="en-US" sz="1300">
              <a:latin typeface="ＭＳ Ｐゴシック"/>
            </a:rPr>
            <a:t>　主な要因としては、地方創生関連での委託料の増や町道維持修繕の増が挙げられる。</a:t>
          </a:r>
          <a:endParaRPr kumimoji="1" lang="en-US" altLang="ja-JP" sz="1300">
            <a:latin typeface="ＭＳ Ｐゴシック"/>
          </a:endParaRPr>
        </a:p>
        <a:p>
          <a:r>
            <a:rPr kumimoji="1" lang="ja-JP" altLang="en-US" sz="1300">
              <a:latin typeface="ＭＳ Ｐゴシック"/>
            </a:rPr>
            <a:t>　今後も地方創生を推進していくことから委託料は高止まりする見込みであるため、定員管理による人件費の抑制や計画的な維持修繕、経常的経費の見直し等により、経費削減を図っていく。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81866</xdr:rowOff>
    </xdr:from>
    <xdr:to>
      <xdr:col>7</xdr:col>
      <xdr:colOff>152400</xdr:colOff>
      <xdr:row>81</xdr:row>
      <xdr:rowOff>94710</xdr:rowOff>
    </xdr:to>
    <xdr:cxnSp macro="">
      <xdr:nvCxnSpPr>
        <xdr:cNvPr id="194" name="直線コネクタ 193"/>
        <xdr:cNvCxnSpPr/>
      </xdr:nvCxnSpPr>
      <xdr:spPr>
        <a:xfrm>
          <a:off x="4114800" y="13969316"/>
          <a:ext cx="83820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77772</xdr:rowOff>
    </xdr:from>
    <xdr:to>
      <xdr:col>6</xdr:col>
      <xdr:colOff>0</xdr:colOff>
      <xdr:row>81</xdr:row>
      <xdr:rowOff>81866</xdr:rowOff>
    </xdr:to>
    <xdr:cxnSp macro="">
      <xdr:nvCxnSpPr>
        <xdr:cNvPr id="197" name="直線コネクタ 196"/>
        <xdr:cNvCxnSpPr/>
      </xdr:nvCxnSpPr>
      <xdr:spPr>
        <a:xfrm>
          <a:off x="3225800" y="13965222"/>
          <a:ext cx="8890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47989</xdr:rowOff>
    </xdr:from>
    <xdr:to>
      <xdr:col>4</xdr:col>
      <xdr:colOff>482600</xdr:colOff>
      <xdr:row>81</xdr:row>
      <xdr:rowOff>77772</xdr:rowOff>
    </xdr:to>
    <xdr:cxnSp macro="">
      <xdr:nvCxnSpPr>
        <xdr:cNvPr id="200" name="直線コネクタ 199"/>
        <xdr:cNvCxnSpPr/>
      </xdr:nvCxnSpPr>
      <xdr:spPr>
        <a:xfrm>
          <a:off x="2336800" y="13935439"/>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47989</xdr:rowOff>
    </xdr:from>
    <xdr:to>
      <xdr:col>3</xdr:col>
      <xdr:colOff>279400</xdr:colOff>
      <xdr:row>81</xdr:row>
      <xdr:rowOff>50611</xdr:rowOff>
    </xdr:to>
    <xdr:cxnSp macro="">
      <xdr:nvCxnSpPr>
        <xdr:cNvPr id="203" name="直線コネクタ 202"/>
        <xdr:cNvCxnSpPr/>
      </xdr:nvCxnSpPr>
      <xdr:spPr>
        <a:xfrm flipV="1">
          <a:off x="1447800" y="13935439"/>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43910</xdr:rowOff>
    </xdr:from>
    <xdr:to>
      <xdr:col>7</xdr:col>
      <xdr:colOff>203200</xdr:colOff>
      <xdr:row>81</xdr:row>
      <xdr:rowOff>145510</xdr:rowOff>
    </xdr:to>
    <xdr:sp macro="" textlink="">
      <xdr:nvSpPr>
        <xdr:cNvPr id="213" name="円/楕円 212"/>
        <xdr:cNvSpPr/>
      </xdr:nvSpPr>
      <xdr:spPr>
        <a:xfrm>
          <a:off x="4902200" y="139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136637</xdr:rowOff>
    </xdr:from>
    <xdr:ext cx="762000" cy="259045"/>
    <xdr:sp macro="" textlink="">
      <xdr:nvSpPr>
        <xdr:cNvPr id="214" name="人件費・物件費等の状況該当値テキスト"/>
        <xdr:cNvSpPr txBox="1"/>
      </xdr:nvSpPr>
      <xdr:spPr>
        <a:xfrm>
          <a:off x="5041900" y="1385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207,952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31066</xdr:rowOff>
    </xdr:from>
    <xdr:to>
      <xdr:col>6</xdr:col>
      <xdr:colOff>50800</xdr:colOff>
      <xdr:row>81</xdr:row>
      <xdr:rowOff>132666</xdr:rowOff>
    </xdr:to>
    <xdr:sp macro="" textlink="">
      <xdr:nvSpPr>
        <xdr:cNvPr id="215" name="円/楕円 214"/>
        <xdr:cNvSpPr/>
      </xdr:nvSpPr>
      <xdr:spPr>
        <a:xfrm>
          <a:off x="4064000" y="139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142843</xdr:rowOff>
    </xdr:from>
    <xdr:ext cx="736600" cy="259045"/>
    <xdr:sp macro="" textlink="">
      <xdr:nvSpPr>
        <xdr:cNvPr id="216" name="テキスト ボックス 215"/>
        <xdr:cNvSpPr txBox="1"/>
      </xdr:nvSpPr>
      <xdr:spPr>
        <a:xfrm>
          <a:off x="3733800" y="13687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196,774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26972</xdr:rowOff>
    </xdr:from>
    <xdr:to>
      <xdr:col>4</xdr:col>
      <xdr:colOff>533400</xdr:colOff>
      <xdr:row>81</xdr:row>
      <xdr:rowOff>128572</xdr:rowOff>
    </xdr:to>
    <xdr:sp macro="" textlink="">
      <xdr:nvSpPr>
        <xdr:cNvPr id="217" name="円/楕円 216"/>
        <xdr:cNvSpPr/>
      </xdr:nvSpPr>
      <xdr:spPr>
        <a:xfrm>
          <a:off x="3175000" y="139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138749</xdr:rowOff>
    </xdr:from>
    <xdr:ext cx="762000" cy="259045"/>
    <xdr:sp macro="" textlink="">
      <xdr:nvSpPr>
        <xdr:cNvPr id="218" name="テキスト ボックス 217"/>
        <xdr:cNvSpPr txBox="1"/>
      </xdr:nvSpPr>
      <xdr:spPr>
        <a:xfrm>
          <a:off x="2844800" y="136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193,210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168639</xdr:rowOff>
    </xdr:from>
    <xdr:to>
      <xdr:col>3</xdr:col>
      <xdr:colOff>330200</xdr:colOff>
      <xdr:row>81</xdr:row>
      <xdr:rowOff>98789</xdr:rowOff>
    </xdr:to>
    <xdr:sp macro="" textlink="">
      <xdr:nvSpPr>
        <xdr:cNvPr id="219" name="円/楕円 218"/>
        <xdr:cNvSpPr/>
      </xdr:nvSpPr>
      <xdr:spPr>
        <a:xfrm>
          <a:off x="2286000" y="138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108966</xdr:rowOff>
    </xdr:from>
    <xdr:ext cx="762000" cy="259045"/>
    <xdr:sp macro="" textlink="">
      <xdr:nvSpPr>
        <xdr:cNvPr id="220" name="テキスト ボックス 219"/>
        <xdr:cNvSpPr txBox="1"/>
      </xdr:nvSpPr>
      <xdr:spPr>
        <a:xfrm>
          <a:off x="1955800" y="136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167,291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171261</xdr:rowOff>
    </xdr:from>
    <xdr:to>
      <xdr:col>2</xdr:col>
      <xdr:colOff>127000</xdr:colOff>
      <xdr:row>81</xdr:row>
      <xdr:rowOff>101411</xdr:rowOff>
    </xdr:to>
    <xdr:sp macro="" textlink="">
      <xdr:nvSpPr>
        <xdr:cNvPr id="221" name="円/楕円 220"/>
        <xdr:cNvSpPr/>
      </xdr:nvSpPr>
      <xdr:spPr>
        <a:xfrm>
          <a:off x="1397000" y="138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111588</xdr:rowOff>
    </xdr:from>
    <xdr:ext cx="762000" cy="259045"/>
    <xdr:sp macro="" textlink="">
      <xdr:nvSpPr>
        <xdr:cNvPr id="222" name="テキスト ボックス 221"/>
        <xdr:cNvSpPr txBox="1"/>
      </xdr:nvSpPr>
      <xdr:spPr>
        <a:xfrm>
          <a:off x="1066800" y="1365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lt"/>
              <a:ea typeface="+mn-ea"/>
              <a:cs typeface="+mn-cs"/>
            </a:rPr>
            <a:t>　東日本大震災に伴う復興財源として、国においては給与削減が行われたが、本町においては、これまでのラスパイレス指数の状況や近隣町村の動向をみたなかで、給与削減を行わなかったため、平成</a:t>
          </a:r>
          <a:r>
            <a:rPr lang="en-US" altLang="ja-JP" sz="1200" b="0" i="0" u="none" strike="noStrike" baseline="0" smtClean="0">
              <a:solidFill>
                <a:schemeClr val="dk1"/>
              </a:solidFill>
              <a:latin typeface="+mn-lt"/>
              <a:ea typeface="+mn-ea"/>
              <a:cs typeface="+mn-cs"/>
            </a:rPr>
            <a:t>23</a:t>
          </a:r>
          <a:r>
            <a:rPr lang="ja-JP" altLang="en-US" sz="1200" b="0" i="0" u="none" strike="noStrike" baseline="0" smtClean="0">
              <a:solidFill>
                <a:schemeClr val="dk1"/>
              </a:solidFill>
              <a:latin typeface="+mn-lt"/>
              <a:ea typeface="+mn-ea"/>
              <a:cs typeface="+mn-cs"/>
            </a:rPr>
            <a:t>・</a:t>
          </a:r>
          <a:r>
            <a:rPr lang="en-US" altLang="ja-JP" sz="1200" b="0" i="0" u="none" strike="noStrike" baseline="0" smtClean="0">
              <a:solidFill>
                <a:schemeClr val="dk1"/>
              </a:solidFill>
              <a:latin typeface="+mn-lt"/>
              <a:ea typeface="+mn-ea"/>
              <a:cs typeface="+mn-cs"/>
            </a:rPr>
            <a:t>24</a:t>
          </a:r>
          <a:r>
            <a:rPr lang="ja-JP" altLang="en-US" sz="1200" b="0" i="0" u="none" strike="noStrike" baseline="0" smtClean="0">
              <a:solidFill>
                <a:schemeClr val="dk1"/>
              </a:solidFill>
              <a:latin typeface="+mn-lt"/>
              <a:ea typeface="+mn-ea"/>
              <a:cs typeface="+mn-cs"/>
            </a:rPr>
            <a:t>年度において</a:t>
          </a:r>
          <a:r>
            <a:rPr lang="en-US" altLang="ja-JP" sz="1200" b="0" i="0" u="none" strike="noStrike" baseline="0" smtClean="0">
              <a:solidFill>
                <a:schemeClr val="dk1"/>
              </a:solidFill>
              <a:latin typeface="+mn-lt"/>
              <a:ea typeface="+mn-ea"/>
              <a:cs typeface="+mn-cs"/>
            </a:rPr>
            <a:t>100</a:t>
          </a:r>
          <a:r>
            <a:rPr lang="ja-JP" altLang="en-US" sz="1200" b="0" i="0" u="none" strike="noStrike" baseline="0" smtClean="0">
              <a:solidFill>
                <a:schemeClr val="dk1"/>
              </a:solidFill>
              <a:latin typeface="+mn-lt"/>
              <a:ea typeface="+mn-ea"/>
              <a:cs typeface="+mn-cs"/>
            </a:rPr>
            <a:t>を超えていた。しかしながら、平成</a:t>
          </a:r>
          <a:r>
            <a:rPr lang="en-US" altLang="ja-JP" sz="1200" b="0" i="0" u="none" strike="noStrike" baseline="0" smtClean="0">
              <a:solidFill>
                <a:schemeClr val="dk1"/>
              </a:solidFill>
              <a:latin typeface="+mn-lt"/>
              <a:ea typeface="+mn-ea"/>
              <a:cs typeface="+mn-cs"/>
            </a:rPr>
            <a:t>25</a:t>
          </a:r>
          <a:r>
            <a:rPr lang="ja-JP" altLang="en-US" sz="1200" b="0" i="0" u="none" strike="noStrike" baseline="0" smtClean="0">
              <a:solidFill>
                <a:schemeClr val="dk1"/>
              </a:solidFill>
              <a:latin typeface="+mn-lt"/>
              <a:ea typeface="+mn-ea"/>
              <a:cs typeface="+mn-cs"/>
            </a:rPr>
            <a:t>年</a:t>
          </a:r>
          <a:r>
            <a:rPr lang="en-US" altLang="ja-JP" sz="1200" b="0" i="0" u="none" strike="noStrike" baseline="0" smtClean="0">
              <a:solidFill>
                <a:schemeClr val="dk1"/>
              </a:solidFill>
              <a:latin typeface="+mn-lt"/>
              <a:ea typeface="+mn-ea"/>
              <a:cs typeface="+mn-cs"/>
            </a:rPr>
            <a:t>7</a:t>
          </a:r>
          <a:r>
            <a:rPr lang="ja-JP" altLang="en-US" sz="1200" b="0" i="0" u="none" strike="noStrike" baseline="0" smtClean="0">
              <a:solidFill>
                <a:schemeClr val="dk1"/>
              </a:solidFill>
              <a:latin typeface="+mn-lt"/>
              <a:ea typeface="+mn-ea"/>
              <a:cs typeface="+mn-cs"/>
            </a:rPr>
            <a:t>月から本町においても給与削減を実施し、適切な給与水準になるよう努めており、類似団体平均値ともほぼ同数値となっている。</a:t>
          </a:r>
        </a:p>
        <a:p>
          <a:r>
            <a:rPr lang="ja-JP" altLang="en-US" sz="1200" b="0" i="0" u="none" strike="noStrike" baseline="0" smtClean="0">
              <a:solidFill>
                <a:schemeClr val="dk1"/>
              </a:solidFill>
              <a:latin typeface="+mn-lt"/>
              <a:ea typeface="+mn-ea"/>
              <a:cs typeface="+mn-cs"/>
            </a:rPr>
            <a:t>　平成</a:t>
          </a:r>
          <a:r>
            <a:rPr lang="en-US" altLang="ja-JP" sz="1200" b="0" i="0" u="none" strike="noStrike" baseline="0" smtClean="0">
              <a:solidFill>
                <a:schemeClr val="dk1"/>
              </a:solidFill>
              <a:latin typeface="+mn-lt"/>
              <a:ea typeface="+mn-ea"/>
              <a:cs typeface="+mn-cs"/>
            </a:rPr>
            <a:t>28</a:t>
          </a:r>
          <a:r>
            <a:rPr lang="ja-JP" altLang="en-US" sz="1200" b="0" i="0" u="none" strike="noStrike" baseline="0" smtClean="0">
              <a:solidFill>
                <a:schemeClr val="dk1"/>
              </a:solidFill>
              <a:latin typeface="+mn-lt"/>
              <a:ea typeface="+mn-ea"/>
              <a:cs typeface="+mn-cs"/>
            </a:rPr>
            <a:t>年度については、これまでの派遣職員よりも職歴の短い京都府職員が管理職として派遣されたことにより、前年度比</a:t>
          </a:r>
          <a:r>
            <a:rPr lang="en-US" altLang="ja-JP" sz="1200" b="0" i="0" u="none" strike="noStrike" baseline="0" smtClean="0">
              <a:solidFill>
                <a:schemeClr val="dk1"/>
              </a:solidFill>
              <a:latin typeface="+mn-lt"/>
              <a:ea typeface="+mn-ea"/>
              <a:cs typeface="+mn-cs"/>
            </a:rPr>
            <a:t>1.6</a:t>
          </a:r>
          <a:r>
            <a:rPr lang="ja-JP" altLang="en-US" sz="1200" b="0" i="0" u="none" strike="noStrike" baseline="0" smtClean="0">
              <a:solidFill>
                <a:schemeClr val="dk1"/>
              </a:solidFill>
              <a:latin typeface="+mn-lt"/>
              <a:ea typeface="+mn-ea"/>
              <a:cs typeface="+mn-cs"/>
            </a:rPr>
            <a:t>ポイントの増となった。　</a:t>
          </a:r>
          <a:endParaRPr lang="en-US" altLang="ja-JP" sz="1200" b="0" i="0" u="none" strike="noStrike" baseline="0" smtClean="0">
            <a:solidFill>
              <a:schemeClr val="dk1"/>
            </a:solidFill>
            <a:latin typeface="+mn-lt"/>
            <a:ea typeface="+mn-ea"/>
            <a:cs typeface="+mn-cs"/>
          </a:endParaRPr>
        </a:p>
        <a:p>
          <a:r>
            <a:rPr kumimoji="1" lang="ja-JP" altLang="en-US" sz="1200" b="0" i="0" u="none" strike="noStrike" baseline="0" smtClean="0">
              <a:solidFill>
                <a:schemeClr val="dk1"/>
              </a:solidFill>
              <a:latin typeface="+mn-lt"/>
              <a:ea typeface="+mn-ea"/>
              <a:cs typeface="+mn-cs"/>
            </a:rPr>
            <a:t>　今後も全国・近隣町村の動向を注視しながら、一層の給与適正化に努める。</a:t>
          </a:r>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70358</xdr:rowOff>
    </xdr:from>
    <xdr:to>
      <xdr:col>24</xdr:col>
      <xdr:colOff>558800</xdr:colOff>
      <xdr:row>85</xdr:row>
      <xdr:rowOff>147574</xdr:rowOff>
    </xdr:to>
    <xdr:cxnSp macro="">
      <xdr:nvCxnSpPr>
        <xdr:cNvPr id="254" name="直線コネクタ 253"/>
        <xdr:cNvCxnSpPr/>
      </xdr:nvCxnSpPr>
      <xdr:spPr>
        <a:xfrm>
          <a:off x="16179800" y="1464360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85</xdr:row>
      <xdr:rowOff>70358</xdr:rowOff>
    </xdr:to>
    <xdr:cxnSp macro="">
      <xdr:nvCxnSpPr>
        <xdr:cNvPr id="257" name="直線コネクタ 256"/>
        <xdr:cNvCxnSpPr/>
      </xdr:nvCxnSpPr>
      <xdr:spPr>
        <a:xfrm>
          <a:off x="15290800" y="146291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36576</xdr:rowOff>
    </xdr:from>
    <xdr:to>
      <xdr:col>22</xdr:col>
      <xdr:colOff>203200</xdr:colOff>
      <xdr:row>85</xdr:row>
      <xdr:rowOff>55880</xdr:rowOff>
    </xdr:to>
    <xdr:cxnSp macro="">
      <xdr:nvCxnSpPr>
        <xdr:cNvPr id="260" name="直線コネクタ 259"/>
        <xdr:cNvCxnSpPr/>
      </xdr:nvCxnSpPr>
      <xdr:spPr>
        <a:xfrm>
          <a:off x="14401800" y="146098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36576</xdr:rowOff>
    </xdr:from>
    <xdr:to>
      <xdr:col>21</xdr:col>
      <xdr:colOff>0</xdr:colOff>
      <xdr:row>87</xdr:row>
      <xdr:rowOff>94235</xdr:rowOff>
    </xdr:to>
    <xdr:cxnSp macro="">
      <xdr:nvCxnSpPr>
        <xdr:cNvPr id="263" name="直線コネクタ 262"/>
        <xdr:cNvCxnSpPr/>
      </xdr:nvCxnSpPr>
      <xdr:spPr>
        <a:xfrm flipV="1">
          <a:off x="13512800" y="14609826"/>
          <a:ext cx="8890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96774</xdr:rowOff>
    </xdr:from>
    <xdr:to>
      <xdr:col>24</xdr:col>
      <xdr:colOff>609600</xdr:colOff>
      <xdr:row>86</xdr:row>
      <xdr:rowOff>26924</xdr:rowOff>
    </xdr:to>
    <xdr:sp macro="" textlink="">
      <xdr:nvSpPr>
        <xdr:cNvPr id="273" name="円/楕円 272"/>
        <xdr:cNvSpPr/>
      </xdr:nvSpPr>
      <xdr:spPr>
        <a:xfrm>
          <a:off x="169672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68851</xdr:rowOff>
    </xdr:from>
    <xdr:ext cx="762000" cy="259045"/>
    <xdr:sp macro="" textlink="">
      <xdr:nvSpPr>
        <xdr:cNvPr id="274" name="給与水準   （国との比較）該当値テキスト"/>
        <xdr:cNvSpPr txBox="1"/>
      </xdr:nvSpPr>
      <xdr:spPr>
        <a:xfrm>
          <a:off x="17106900" y="1464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19558</xdr:rowOff>
    </xdr:from>
    <xdr:to>
      <xdr:col>23</xdr:col>
      <xdr:colOff>457200</xdr:colOff>
      <xdr:row>85</xdr:row>
      <xdr:rowOff>121158</xdr:rowOff>
    </xdr:to>
    <xdr:sp macro="" textlink="">
      <xdr:nvSpPr>
        <xdr:cNvPr id="275" name="円/楕円 274"/>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105935</xdr:rowOff>
    </xdr:from>
    <xdr:ext cx="736600" cy="259045"/>
    <xdr:sp macro="" textlink="">
      <xdr:nvSpPr>
        <xdr:cNvPr id="276" name="テキスト ボックス 275"/>
        <xdr:cNvSpPr txBox="1"/>
      </xdr:nvSpPr>
      <xdr:spPr>
        <a:xfrm>
          <a:off x="15798800" y="1467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5080</xdr:rowOff>
    </xdr:from>
    <xdr:to>
      <xdr:col>22</xdr:col>
      <xdr:colOff>254000</xdr:colOff>
      <xdr:row>85</xdr:row>
      <xdr:rowOff>106680</xdr:rowOff>
    </xdr:to>
    <xdr:sp macro="" textlink="">
      <xdr:nvSpPr>
        <xdr:cNvPr id="277" name="円/楕円 276"/>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91457</xdr:rowOff>
    </xdr:from>
    <xdr:ext cx="762000" cy="259045"/>
    <xdr:sp macro="" textlink="">
      <xdr:nvSpPr>
        <xdr:cNvPr id="278" name="テキスト ボックス 277"/>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157226</xdr:rowOff>
    </xdr:from>
    <xdr:to>
      <xdr:col>21</xdr:col>
      <xdr:colOff>50800</xdr:colOff>
      <xdr:row>85</xdr:row>
      <xdr:rowOff>87376</xdr:rowOff>
    </xdr:to>
    <xdr:sp macro="" textlink="">
      <xdr:nvSpPr>
        <xdr:cNvPr id="279" name="円/楕円 278"/>
        <xdr:cNvSpPr/>
      </xdr:nvSpPr>
      <xdr:spPr>
        <a:xfrm>
          <a:off x="143510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72153</xdr:rowOff>
    </xdr:from>
    <xdr:ext cx="762000" cy="259045"/>
    <xdr:sp macro="" textlink="">
      <xdr:nvSpPr>
        <xdr:cNvPr id="280" name="テキスト ボックス 279"/>
        <xdr:cNvSpPr txBox="1"/>
      </xdr:nvSpPr>
      <xdr:spPr>
        <a:xfrm>
          <a:off x="14020800" y="1464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43435</xdr:rowOff>
    </xdr:from>
    <xdr:to>
      <xdr:col>19</xdr:col>
      <xdr:colOff>533400</xdr:colOff>
      <xdr:row>87</xdr:row>
      <xdr:rowOff>145035</xdr:rowOff>
    </xdr:to>
    <xdr:sp macro="" textlink="">
      <xdr:nvSpPr>
        <xdr:cNvPr id="281" name="円/楕円 280"/>
        <xdr:cNvSpPr/>
      </xdr:nvSpPr>
      <xdr:spPr>
        <a:xfrm>
          <a:off x="13462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129812</xdr:rowOff>
    </xdr:from>
    <xdr:ext cx="762000" cy="259045"/>
    <xdr:sp macro="" textlink="">
      <xdr:nvSpPr>
        <xdr:cNvPr id="282" name="テキスト ボックス 281"/>
        <xdr:cNvSpPr txBox="1"/>
      </xdr:nvSpPr>
      <xdr:spPr>
        <a:xfrm>
          <a:off x="13131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chemeClr val="dk1"/>
              </a:solidFill>
              <a:latin typeface="+mn-lt"/>
              <a:ea typeface="+mn-ea"/>
              <a:cs typeface="+mn-cs"/>
            </a:rPr>
            <a:t>　本町では、定員適正化計画に基づき、平成</a:t>
          </a:r>
          <a:r>
            <a:rPr lang="en-US" altLang="ja-JP" sz="1200" b="0" i="0" u="none" strike="noStrike" baseline="0" smtClean="0">
              <a:solidFill>
                <a:schemeClr val="dk1"/>
              </a:solidFill>
              <a:latin typeface="+mn-lt"/>
              <a:ea typeface="+mn-ea"/>
              <a:cs typeface="+mn-cs"/>
            </a:rPr>
            <a:t>12</a:t>
          </a:r>
          <a:r>
            <a:rPr lang="ja-JP" altLang="en-US" sz="1200" b="0" i="0" u="none" strike="noStrike" baseline="0" smtClean="0">
              <a:solidFill>
                <a:schemeClr val="dk1"/>
              </a:solidFill>
              <a:latin typeface="+mn-lt"/>
              <a:ea typeface="+mn-ea"/>
              <a:cs typeface="+mn-cs"/>
            </a:rPr>
            <a:t>年度から平成</a:t>
          </a:r>
          <a:r>
            <a:rPr lang="en-US" altLang="ja-JP" sz="1200" b="0" i="0" u="none" strike="noStrike" baseline="0" smtClean="0">
              <a:solidFill>
                <a:schemeClr val="dk1"/>
              </a:solidFill>
              <a:latin typeface="+mn-lt"/>
              <a:ea typeface="+mn-ea"/>
              <a:cs typeface="+mn-cs"/>
            </a:rPr>
            <a:t>19</a:t>
          </a:r>
          <a:r>
            <a:rPr lang="ja-JP" altLang="en-US" sz="1200" b="0" i="0" u="none" strike="noStrike" baseline="0" smtClean="0">
              <a:solidFill>
                <a:schemeClr val="dk1"/>
              </a:solidFill>
              <a:latin typeface="+mn-lt"/>
              <a:ea typeface="+mn-ea"/>
              <a:cs typeface="+mn-cs"/>
            </a:rPr>
            <a:t>年度にかけて、退職不補充として</a:t>
          </a:r>
          <a:r>
            <a:rPr lang="en-US" altLang="ja-JP" sz="1200" b="0" i="0" u="none" strike="noStrike" baseline="0" smtClean="0">
              <a:solidFill>
                <a:schemeClr val="dk1"/>
              </a:solidFill>
              <a:latin typeface="+mn-lt"/>
              <a:ea typeface="+mn-ea"/>
              <a:cs typeface="+mn-cs"/>
            </a:rPr>
            <a:t>38</a:t>
          </a:r>
          <a:r>
            <a:rPr lang="ja-JP" altLang="en-US" sz="1200" b="0" i="0" u="none" strike="noStrike" baseline="0" smtClean="0">
              <a:solidFill>
                <a:schemeClr val="dk1"/>
              </a:solidFill>
              <a:latin typeface="+mn-lt"/>
              <a:ea typeface="+mn-ea"/>
              <a:cs typeface="+mn-cs"/>
            </a:rPr>
            <a:t>人の削減を行い、その後も相楽東部広域連合設立により、全国初の教育委員会の事務の統合により行政改革を進め、人件費の抑制と適正な定員管理に努めてきたことから、類似団体平均値を下回っている。</a:t>
          </a:r>
        </a:p>
        <a:p>
          <a:r>
            <a:rPr lang="ja-JP" altLang="en-US" sz="1200" b="0" i="0" u="none" strike="noStrike" baseline="0" smtClean="0">
              <a:solidFill>
                <a:schemeClr val="dk1"/>
              </a:solidFill>
              <a:latin typeface="+mn-lt"/>
              <a:ea typeface="+mn-ea"/>
              <a:cs typeface="+mn-cs"/>
            </a:rPr>
            <a:t>　人口減少に相反して行政需要が年々増加するなか、定年退職に伴う新規職員採用を行っているため平成</a:t>
          </a:r>
          <a:r>
            <a:rPr lang="en-US" altLang="ja-JP" sz="1200" b="0" i="0" u="none" strike="noStrike" baseline="0" smtClean="0">
              <a:solidFill>
                <a:schemeClr val="dk1"/>
              </a:solidFill>
              <a:latin typeface="+mn-lt"/>
              <a:ea typeface="+mn-ea"/>
              <a:cs typeface="+mn-cs"/>
            </a:rPr>
            <a:t>24</a:t>
          </a:r>
          <a:r>
            <a:rPr lang="ja-JP" altLang="en-US" sz="1200" b="0" i="0" u="none" strike="noStrike" baseline="0" smtClean="0">
              <a:solidFill>
                <a:schemeClr val="dk1"/>
              </a:solidFill>
              <a:latin typeface="+mn-lt"/>
              <a:ea typeface="+mn-ea"/>
              <a:cs typeface="+mn-cs"/>
            </a:rPr>
            <a:t>年度から若干上昇傾向にある。</a:t>
          </a:r>
        </a:p>
        <a:p>
          <a:r>
            <a:rPr lang="ja-JP" altLang="en-US" sz="1200" b="0" i="0" u="none" strike="noStrike" baseline="0" smtClean="0">
              <a:solidFill>
                <a:schemeClr val="dk1"/>
              </a:solidFill>
              <a:latin typeface="+mn-lt"/>
              <a:ea typeface="+mn-ea"/>
              <a:cs typeface="+mn-cs"/>
            </a:rPr>
            <a:t>　事務の効率化等の更なる行政改革を進めるとともに、今後も適切な定員管理に努める。</a:t>
          </a: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165836</xdr:rowOff>
    </xdr:from>
    <xdr:to>
      <xdr:col>24</xdr:col>
      <xdr:colOff>558800</xdr:colOff>
      <xdr:row>61</xdr:row>
      <xdr:rowOff>6210</xdr:rowOff>
    </xdr:to>
    <xdr:cxnSp macro="">
      <xdr:nvCxnSpPr>
        <xdr:cNvPr id="314" name="直線コネクタ 313"/>
        <xdr:cNvCxnSpPr/>
      </xdr:nvCxnSpPr>
      <xdr:spPr>
        <a:xfrm>
          <a:off x="16179800" y="10452836"/>
          <a:ext cx="8382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144120</xdr:rowOff>
    </xdr:from>
    <xdr:to>
      <xdr:col>23</xdr:col>
      <xdr:colOff>406400</xdr:colOff>
      <xdr:row>60</xdr:row>
      <xdr:rowOff>165836</xdr:rowOff>
    </xdr:to>
    <xdr:cxnSp macro="">
      <xdr:nvCxnSpPr>
        <xdr:cNvPr id="317" name="直線コネクタ 316"/>
        <xdr:cNvCxnSpPr/>
      </xdr:nvCxnSpPr>
      <xdr:spPr>
        <a:xfrm>
          <a:off x="15290800" y="10431120"/>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133261</xdr:rowOff>
    </xdr:from>
    <xdr:to>
      <xdr:col>22</xdr:col>
      <xdr:colOff>203200</xdr:colOff>
      <xdr:row>60</xdr:row>
      <xdr:rowOff>144120</xdr:rowOff>
    </xdr:to>
    <xdr:cxnSp macro="">
      <xdr:nvCxnSpPr>
        <xdr:cNvPr id="320" name="直線コネクタ 319"/>
        <xdr:cNvCxnSpPr/>
      </xdr:nvCxnSpPr>
      <xdr:spPr>
        <a:xfrm>
          <a:off x="14401800" y="10420261"/>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128194</xdr:rowOff>
    </xdr:from>
    <xdr:to>
      <xdr:col>21</xdr:col>
      <xdr:colOff>0</xdr:colOff>
      <xdr:row>60</xdr:row>
      <xdr:rowOff>133261</xdr:rowOff>
    </xdr:to>
    <xdr:cxnSp macro="">
      <xdr:nvCxnSpPr>
        <xdr:cNvPr id="323" name="直線コネクタ 322"/>
        <xdr:cNvCxnSpPr/>
      </xdr:nvCxnSpPr>
      <xdr:spPr>
        <a:xfrm>
          <a:off x="13512800" y="10415194"/>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126860</xdr:rowOff>
    </xdr:from>
    <xdr:to>
      <xdr:col>24</xdr:col>
      <xdr:colOff>609600</xdr:colOff>
      <xdr:row>61</xdr:row>
      <xdr:rowOff>57010</xdr:rowOff>
    </xdr:to>
    <xdr:sp macro="" textlink="">
      <xdr:nvSpPr>
        <xdr:cNvPr id="333" name="円/楕円 332"/>
        <xdr:cNvSpPr/>
      </xdr:nvSpPr>
      <xdr:spPr>
        <a:xfrm>
          <a:off x="16967200" y="104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143387</xdr:rowOff>
    </xdr:from>
    <xdr:ext cx="762000" cy="259045"/>
    <xdr:sp macro="" textlink="">
      <xdr:nvSpPr>
        <xdr:cNvPr id="334" name="定員管理の状況該当値テキスト"/>
        <xdr:cNvSpPr txBox="1"/>
      </xdr:nvSpPr>
      <xdr:spPr>
        <a:xfrm>
          <a:off x="17106900" y="1025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115036</xdr:rowOff>
    </xdr:from>
    <xdr:to>
      <xdr:col>23</xdr:col>
      <xdr:colOff>457200</xdr:colOff>
      <xdr:row>61</xdr:row>
      <xdr:rowOff>45186</xdr:rowOff>
    </xdr:to>
    <xdr:sp macro="" textlink="">
      <xdr:nvSpPr>
        <xdr:cNvPr id="335" name="円/楕円 334"/>
        <xdr:cNvSpPr/>
      </xdr:nvSpPr>
      <xdr:spPr>
        <a:xfrm>
          <a:off x="16129000" y="104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55363</xdr:rowOff>
    </xdr:from>
    <xdr:ext cx="736600" cy="259045"/>
    <xdr:sp macro="" textlink="">
      <xdr:nvSpPr>
        <xdr:cNvPr id="336" name="テキスト ボックス 335"/>
        <xdr:cNvSpPr txBox="1"/>
      </xdr:nvSpPr>
      <xdr:spPr>
        <a:xfrm>
          <a:off x="15798800" y="10170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93320</xdr:rowOff>
    </xdr:from>
    <xdr:to>
      <xdr:col>22</xdr:col>
      <xdr:colOff>254000</xdr:colOff>
      <xdr:row>61</xdr:row>
      <xdr:rowOff>23470</xdr:rowOff>
    </xdr:to>
    <xdr:sp macro="" textlink="">
      <xdr:nvSpPr>
        <xdr:cNvPr id="337" name="円/楕円 336"/>
        <xdr:cNvSpPr/>
      </xdr:nvSpPr>
      <xdr:spPr>
        <a:xfrm>
          <a:off x="15240000" y="103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33647</xdr:rowOff>
    </xdr:from>
    <xdr:ext cx="762000" cy="259045"/>
    <xdr:sp macro="" textlink="">
      <xdr:nvSpPr>
        <xdr:cNvPr id="338" name="テキスト ボックス 337"/>
        <xdr:cNvSpPr txBox="1"/>
      </xdr:nvSpPr>
      <xdr:spPr>
        <a:xfrm>
          <a:off x="14909800" y="1014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82461</xdr:rowOff>
    </xdr:from>
    <xdr:to>
      <xdr:col>21</xdr:col>
      <xdr:colOff>50800</xdr:colOff>
      <xdr:row>61</xdr:row>
      <xdr:rowOff>12611</xdr:rowOff>
    </xdr:to>
    <xdr:sp macro="" textlink="">
      <xdr:nvSpPr>
        <xdr:cNvPr id="339" name="円/楕円 338"/>
        <xdr:cNvSpPr/>
      </xdr:nvSpPr>
      <xdr:spPr>
        <a:xfrm>
          <a:off x="14351000" y="103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22788</xdr:rowOff>
    </xdr:from>
    <xdr:ext cx="762000" cy="259045"/>
    <xdr:sp macro="" textlink="">
      <xdr:nvSpPr>
        <xdr:cNvPr id="340" name="テキスト ボックス 339"/>
        <xdr:cNvSpPr txBox="1"/>
      </xdr:nvSpPr>
      <xdr:spPr>
        <a:xfrm>
          <a:off x="14020800" y="1013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77394</xdr:rowOff>
    </xdr:from>
    <xdr:to>
      <xdr:col>19</xdr:col>
      <xdr:colOff>533400</xdr:colOff>
      <xdr:row>61</xdr:row>
      <xdr:rowOff>7544</xdr:rowOff>
    </xdr:to>
    <xdr:sp macro="" textlink="">
      <xdr:nvSpPr>
        <xdr:cNvPr id="341" name="円/楕円 340"/>
        <xdr:cNvSpPr/>
      </xdr:nvSpPr>
      <xdr:spPr>
        <a:xfrm>
          <a:off x="13462000" y="103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17721</xdr:rowOff>
    </xdr:from>
    <xdr:ext cx="762000" cy="259045"/>
    <xdr:sp macro="" textlink="">
      <xdr:nvSpPr>
        <xdr:cNvPr id="342" name="テキスト ボックス 341"/>
        <xdr:cNvSpPr txBox="1"/>
      </xdr:nvSpPr>
      <xdr:spPr>
        <a:xfrm>
          <a:off x="13131800" y="1013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近年、減少傾向であり、平成</a:t>
          </a:r>
          <a:r>
            <a:rPr kumimoji="1" lang="en-US" altLang="ja-JP" sz="1100">
              <a:latin typeface="ＭＳ Ｐゴシック"/>
            </a:rPr>
            <a:t>28</a:t>
          </a:r>
          <a:r>
            <a:rPr kumimoji="1" lang="ja-JP" altLang="en-US" sz="1100">
              <a:latin typeface="ＭＳ Ｐゴシック"/>
            </a:rPr>
            <a:t>年度は前年度比</a:t>
          </a:r>
          <a:r>
            <a:rPr kumimoji="1" lang="en-US" altLang="ja-JP" sz="1100">
              <a:latin typeface="ＭＳ Ｐゴシック"/>
            </a:rPr>
            <a:t>1.4</a:t>
          </a:r>
          <a:r>
            <a:rPr kumimoji="1" lang="ja-JP" altLang="en-US" sz="1100">
              <a:latin typeface="ＭＳ Ｐゴシック"/>
            </a:rPr>
            <a:t>ポイントの減であったが、類似団体平均値と比較すると大きく上回っている状況である。</a:t>
          </a:r>
          <a:endParaRPr kumimoji="1" lang="en-US" altLang="ja-JP" sz="1100">
            <a:latin typeface="ＭＳ Ｐゴシック"/>
          </a:endParaRPr>
        </a:p>
        <a:p>
          <a:r>
            <a:rPr kumimoji="1" lang="ja-JP" altLang="en-US" sz="1100">
              <a:latin typeface="ＭＳ Ｐゴシック"/>
            </a:rPr>
            <a:t>　減少傾向である主な要因としては、平成</a:t>
          </a:r>
          <a:r>
            <a:rPr kumimoji="1" lang="en-US" altLang="ja-JP" sz="1100">
              <a:latin typeface="ＭＳ Ｐゴシック"/>
            </a:rPr>
            <a:t>25</a:t>
          </a:r>
          <a:r>
            <a:rPr kumimoji="1" lang="ja-JP" altLang="en-US" sz="1100">
              <a:latin typeface="ＭＳ Ｐゴシック"/>
            </a:rPr>
            <a:t>年度に</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返還の</a:t>
          </a:r>
          <a:r>
            <a:rPr kumimoji="1" lang="ja-JP" altLang="ja-JP" sz="1100">
              <a:solidFill>
                <a:schemeClr val="dk1"/>
              </a:solidFill>
              <a:effectLst/>
              <a:latin typeface="+mn-lt"/>
              <a:ea typeface="+mn-ea"/>
              <a:cs typeface="+mn-cs"/>
            </a:rPr>
            <a:t>ピーク</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越え</a:t>
          </a:r>
          <a:r>
            <a:rPr kumimoji="1" lang="ja-JP" altLang="en-US" sz="1100">
              <a:solidFill>
                <a:schemeClr val="dk1"/>
              </a:solidFill>
              <a:effectLst/>
              <a:latin typeface="+mn-lt"/>
              <a:ea typeface="+mn-ea"/>
              <a:cs typeface="+mn-cs"/>
            </a:rPr>
            <a:t>、また、計画的に繰上償還を実施してきたことである。平成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ja-JP" altLang="en-US" sz="1100">
              <a:latin typeface="ＭＳ Ｐゴシック"/>
            </a:rPr>
            <a:t>普通交付税が減少となったものの、元利償還金が減少となったことが主な減少要因である。</a:t>
          </a:r>
          <a:endParaRPr kumimoji="1" lang="en-US" altLang="ja-JP" sz="1100">
            <a:latin typeface="ＭＳ Ｐゴシック"/>
          </a:endParaRPr>
        </a:p>
        <a:p>
          <a:r>
            <a:rPr kumimoji="1" lang="ja-JP" altLang="en-US" sz="1100">
              <a:latin typeface="ＭＳ Ｐゴシック"/>
            </a:rPr>
            <a:t>　今後も普通交付税の大幅な増加が見込まれないなか、大型事業を実施する予定であること等から実質公債費比率の増加が予想されるため、繰上償還を実施しながら公債費の削減を図るとともに、計画的に事業を実施し、地方債の発行抑制に努める。　</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165354</xdr:rowOff>
    </xdr:to>
    <xdr:cxnSp macro="">
      <xdr:nvCxnSpPr>
        <xdr:cNvPr id="373" name="直線コネクタ 372"/>
        <xdr:cNvCxnSpPr/>
      </xdr:nvCxnSpPr>
      <xdr:spPr>
        <a:xfrm flipV="1">
          <a:off x="16179800" y="729869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165354</xdr:rowOff>
    </xdr:from>
    <xdr:to>
      <xdr:col>23</xdr:col>
      <xdr:colOff>406400</xdr:colOff>
      <xdr:row>43</xdr:row>
      <xdr:rowOff>66294</xdr:rowOff>
    </xdr:to>
    <xdr:cxnSp macro="">
      <xdr:nvCxnSpPr>
        <xdr:cNvPr id="376" name="直線コネクタ 375"/>
        <xdr:cNvCxnSpPr/>
      </xdr:nvCxnSpPr>
      <xdr:spPr>
        <a:xfrm flipV="1">
          <a:off x="15290800" y="73662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66294</xdr:rowOff>
    </xdr:from>
    <xdr:to>
      <xdr:col>22</xdr:col>
      <xdr:colOff>203200</xdr:colOff>
      <xdr:row>43</xdr:row>
      <xdr:rowOff>157988</xdr:rowOff>
    </xdr:to>
    <xdr:cxnSp macro="">
      <xdr:nvCxnSpPr>
        <xdr:cNvPr id="379" name="直線コネクタ 378"/>
        <xdr:cNvCxnSpPr/>
      </xdr:nvCxnSpPr>
      <xdr:spPr>
        <a:xfrm flipV="1">
          <a:off x="14401800" y="743864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157988</xdr:rowOff>
    </xdr:from>
    <xdr:to>
      <xdr:col>21</xdr:col>
      <xdr:colOff>0</xdr:colOff>
      <xdr:row>44</xdr:row>
      <xdr:rowOff>44450</xdr:rowOff>
    </xdr:to>
    <xdr:cxnSp macro="">
      <xdr:nvCxnSpPr>
        <xdr:cNvPr id="382" name="直線コネクタ 381"/>
        <xdr:cNvCxnSpPr/>
      </xdr:nvCxnSpPr>
      <xdr:spPr>
        <a:xfrm flipV="1">
          <a:off x="13512800" y="753033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392" name="円/楕円 391"/>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393"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114554</xdr:rowOff>
    </xdr:from>
    <xdr:to>
      <xdr:col>23</xdr:col>
      <xdr:colOff>457200</xdr:colOff>
      <xdr:row>43</xdr:row>
      <xdr:rowOff>44704</xdr:rowOff>
    </xdr:to>
    <xdr:sp macro="" textlink="">
      <xdr:nvSpPr>
        <xdr:cNvPr id="394" name="円/楕円 393"/>
        <xdr:cNvSpPr/>
      </xdr:nvSpPr>
      <xdr:spPr>
        <a:xfrm>
          <a:off x="16129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29481</xdr:rowOff>
    </xdr:from>
    <xdr:ext cx="736600" cy="259045"/>
    <xdr:sp macro="" textlink="">
      <xdr:nvSpPr>
        <xdr:cNvPr id="395" name="テキスト ボックス 394"/>
        <xdr:cNvSpPr txBox="1"/>
      </xdr:nvSpPr>
      <xdr:spPr>
        <a:xfrm>
          <a:off x="15798800" y="740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15494</xdr:rowOff>
    </xdr:from>
    <xdr:to>
      <xdr:col>22</xdr:col>
      <xdr:colOff>254000</xdr:colOff>
      <xdr:row>43</xdr:row>
      <xdr:rowOff>117094</xdr:rowOff>
    </xdr:to>
    <xdr:sp macro="" textlink="">
      <xdr:nvSpPr>
        <xdr:cNvPr id="396" name="円/楕円 395"/>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101871</xdr:rowOff>
    </xdr:from>
    <xdr:ext cx="762000" cy="259045"/>
    <xdr:sp macro="" textlink="">
      <xdr:nvSpPr>
        <xdr:cNvPr id="397" name="テキスト ボックス 396"/>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107188</xdr:rowOff>
    </xdr:from>
    <xdr:to>
      <xdr:col>21</xdr:col>
      <xdr:colOff>50800</xdr:colOff>
      <xdr:row>44</xdr:row>
      <xdr:rowOff>37338</xdr:rowOff>
    </xdr:to>
    <xdr:sp macro="" textlink="">
      <xdr:nvSpPr>
        <xdr:cNvPr id="398" name="円/楕円 397"/>
        <xdr:cNvSpPr/>
      </xdr:nvSpPr>
      <xdr:spPr>
        <a:xfrm>
          <a:off x="14351000" y="74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22115</xdr:rowOff>
    </xdr:from>
    <xdr:ext cx="762000" cy="259045"/>
    <xdr:sp macro="" textlink="">
      <xdr:nvSpPr>
        <xdr:cNvPr id="399" name="テキスト ボックス 398"/>
        <xdr:cNvSpPr txBox="1"/>
      </xdr:nvSpPr>
      <xdr:spPr>
        <a:xfrm>
          <a:off x="14020800" y="756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165100</xdr:rowOff>
    </xdr:from>
    <xdr:to>
      <xdr:col>19</xdr:col>
      <xdr:colOff>533400</xdr:colOff>
      <xdr:row>44</xdr:row>
      <xdr:rowOff>95250</xdr:rowOff>
    </xdr:to>
    <xdr:sp macro="" textlink="">
      <xdr:nvSpPr>
        <xdr:cNvPr id="400" name="円/楕円 399"/>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80027</xdr:rowOff>
    </xdr:from>
    <xdr:ext cx="762000" cy="259045"/>
    <xdr:sp macro="" textlink="">
      <xdr:nvSpPr>
        <xdr:cNvPr id="401" name="テキスト ボックス 400"/>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近年、減少傾向であったが、平成</a:t>
          </a:r>
          <a:r>
            <a:rPr kumimoji="1" lang="en-US" altLang="ja-JP" sz="1300">
              <a:latin typeface="ＭＳ Ｐゴシック"/>
            </a:rPr>
            <a:t>28</a:t>
          </a:r>
          <a:r>
            <a:rPr kumimoji="1" lang="ja-JP" altLang="en-US" sz="1300">
              <a:latin typeface="ＭＳ Ｐゴシック"/>
            </a:rPr>
            <a:t>年度</a:t>
          </a:r>
          <a:r>
            <a:rPr kumimoji="1" lang="ja-JP" altLang="ja-JP" sz="1300">
              <a:solidFill>
                <a:schemeClr val="dk1"/>
              </a:solidFill>
              <a:effectLst/>
              <a:latin typeface="+mn-lt"/>
              <a:ea typeface="+mn-ea"/>
              <a:cs typeface="+mn-cs"/>
            </a:rPr>
            <a:t>は前年度比</a:t>
          </a:r>
          <a:r>
            <a:rPr kumimoji="1" lang="en-US" altLang="ja-JP" sz="1300">
              <a:latin typeface="ＭＳ Ｐゴシック"/>
            </a:rPr>
            <a:t>1.7</a:t>
          </a:r>
          <a:r>
            <a:rPr kumimoji="1" lang="ja-JP" altLang="en-US" sz="1300">
              <a:latin typeface="ＭＳ Ｐゴシック"/>
            </a:rPr>
            <a:t>ポイントの増に転じた。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主な要因としては、庁舎耐震化・改修工事や山の家改修工事等の大規模事業による地方債残高の増加である。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今後も地方創生関連事業や保育園の耐震化等の防災関連事業、道路・橋梁等の整備など大型事業を実施予定であることから、計画的に繰上償還等を実施しながら</a:t>
          </a:r>
          <a:r>
            <a:rPr kumimoji="1" lang="ja-JP" altLang="ja-JP" sz="1300">
              <a:solidFill>
                <a:schemeClr val="dk1"/>
              </a:solidFill>
              <a:effectLst/>
              <a:latin typeface="+mn-lt"/>
              <a:ea typeface="+mn-ea"/>
              <a:cs typeface="+mn-cs"/>
            </a:rPr>
            <a:t>地方債残高の減少を</a:t>
          </a:r>
          <a:r>
            <a:rPr kumimoji="1" lang="ja-JP" altLang="en-US" sz="1300">
              <a:solidFill>
                <a:schemeClr val="dk1"/>
              </a:solidFill>
              <a:effectLst/>
              <a:latin typeface="+mn-lt"/>
              <a:ea typeface="+mn-ea"/>
              <a:cs typeface="+mn-cs"/>
            </a:rPr>
            <a:t>図ると</a:t>
          </a:r>
          <a:r>
            <a:rPr kumimoji="1" lang="ja-JP" altLang="en-US" sz="1300">
              <a:latin typeface="ＭＳ Ｐゴシック"/>
            </a:rPr>
            <a:t>ともに、計画的に事業を実施し、将来負担比率の抑制に努める。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77258</xdr:rowOff>
    </xdr:to>
    <xdr:cxnSp macro="">
      <xdr:nvCxnSpPr>
        <xdr:cNvPr id="430" name="直線コネクタ 429"/>
        <xdr:cNvCxnSpPr/>
      </xdr:nvCxnSpPr>
      <xdr:spPr>
        <a:xfrm flipV="1">
          <a:off x="17018000" y="2370667"/>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49335</xdr:rowOff>
    </xdr:from>
    <xdr:ext cx="762000" cy="259045"/>
    <xdr:sp macro="" textlink="">
      <xdr:nvSpPr>
        <xdr:cNvPr id="431" name="将来負担の状況最小値テキスト"/>
        <xdr:cNvSpPr txBox="1"/>
      </xdr:nvSpPr>
      <xdr:spPr>
        <a:xfrm>
          <a:off x="17106900" y="364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21</xdr:row>
      <xdr:rowOff>77258</xdr:rowOff>
    </xdr:from>
    <xdr:to>
      <xdr:col>24</xdr:col>
      <xdr:colOff>647700</xdr:colOff>
      <xdr:row>21</xdr:row>
      <xdr:rowOff>77258</xdr:rowOff>
    </xdr:to>
    <xdr:cxnSp macro="">
      <xdr:nvCxnSpPr>
        <xdr:cNvPr id="432" name="直線コネクタ 431"/>
        <xdr:cNvCxnSpPr/>
      </xdr:nvCxnSpPr>
      <xdr:spPr>
        <a:xfrm>
          <a:off x="16929100" y="3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113171</xdr:rowOff>
    </xdr:from>
    <xdr:to>
      <xdr:col>24</xdr:col>
      <xdr:colOff>558800</xdr:colOff>
      <xdr:row>19</xdr:row>
      <xdr:rowOff>135961</xdr:rowOff>
    </xdr:to>
    <xdr:cxnSp macro="">
      <xdr:nvCxnSpPr>
        <xdr:cNvPr id="435" name="直線コネクタ 434"/>
        <xdr:cNvCxnSpPr/>
      </xdr:nvCxnSpPr>
      <xdr:spPr>
        <a:xfrm>
          <a:off x="16179800" y="3370721"/>
          <a:ext cx="8382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113171</xdr:rowOff>
    </xdr:from>
    <xdr:to>
      <xdr:col>23</xdr:col>
      <xdr:colOff>406400</xdr:colOff>
      <xdr:row>20</xdr:row>
      <xdr:rowOff>152188</xdr:rowOff>
    </xdr:to>
    <xdr:cxnSp macro="">
      <xdr:nvCxnSpPr>
        <xdr:cNvPr id="438" name="直線コネクタ 437"/>
        <xdr:cNvCxnSpPr/>
      </xdr:nvCxnSpPr>
      <xdr:spPr>
        <a:xfrm flipV="1">
          <a:off x="15290800" y="3370721"/>
          <a:ext cx="889000" cy="2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152188</xdr:rowOff>
    </xdr:from>
    <xdr:to>
      <xdr:col>22</xdr:col>
      <xdr:colOff>203200</xdr:colOff>
      <xdr:row>22</xdr:row>
      <xdr:rowOff>42545</xdr:rowOff>
    </xdr:to>
    <xdr:cxnSp macro="">
      <xdr:nvCxnSpPr>
        <xdr:cNvPr id="441" name="直線コネクタ 440"/>
        <xdr:cNvCxnSpPr/>
      </xdr:nvCxnSpPr>
      <xdr:spPr>
        <a:xfrm flipV="1">
          <a:off x="14401800" y="3581188"/>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42545</xdr:rowOff>
    </xdr:from>
    <xdr:to>
      <xdr:col>21</xdr:col>
      <xdr:colOff>0</xdr:colOff>
      <xdr:row>23</xdr:row>
      <xdr:rowOff>18556</xdr:rowOff>
    </xdr:to>
    <xdr:cxnSp macro="">
      <xdr:nvCxnSpPr>
        <xdr:cNvPr id="444" name="直線コネクタ 443"/>
        <xdr:cNvCxnSpPr/>
      </xdr:nvCxnSpPr>
      <xdr:spPr>
        <a:xfrm flipV="1">
          <a:off x="13512800" y="381444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85161</xdr:rowOff>
    </xdr:from>
    <xdr:to>
      <xdr:col>24</xdr:col>
      <xdr:colOff>609600</xdr:colOff>
      <xdr:row>20</xdr:row>
      <xdr:rowOff>15311</xdr:rowOff>
    </xdr:to>
    <xdr:sp macro="" textlink="">
      <xdr:nvSpPr>
        <xdr:cNvPr id="454" name="円/楕円 453"/>
        <xdr:cNvSpPr/>
      </xdr:nvSpPr>
      <xdr:spPr>
        <a:xfrm>
          <a:off x="16967200" y="33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57238</xdr:rowOff>
    </xdr:from>
    <xdr:ext cx="762000" cy="259045"/>
    <xdr:sp macro="" textlink="">
      <xdr:nvSpPr>
        <xdr:cNvPr id="455" name="将来負担の状況該当値テキスト"/>
        <xdr:cNvSpPr txBox="1"/>
      </xdr:nvSpPr>
      <xdr:spPr>
        <a:xfrm>
          <a:off x="17106900" y="331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62371</xdr:rowOff>
    </xdr:from>
    <xdr:to>
      <xdr:col>23</xdr:col>
      <xdr:colOff>457200</xdr:colOff>
      <xdr:row>19</xdr:row>
      <xdr:rowOff>163971</xdr:rowOff>
    </xdr:to>
    <xdr:sp macro="" textlink="">
      <xdr:nvSpPr>
        <xdr:cNvPr id="456" name="円/楕円 455"/>
        <xdr:cNvSpPr/>
      </xdr:nvSpPr>
      <xdr:spPr>
        <a:xfrm>
          <a:off x="16129000" y="33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148748</xdr:rowOff>
    </xdr:from>
    <xdr:ext cx="736600" cy="259045"/>
    <xdr:sp macro="" textlink="">
      <xdr:nvSpPr>
        <xdr:cNvPr id="457" name="テキスト ボックス 456"/>
        <xdr:cNvSpPr txBox="1"/>
      </xdr:nvSpPr>
      <xdr:spPr>
        <a:xfrm>
          <a:off x="15798800" y="340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101388</xdr:rowOff>
    </xdr:from>
    <xdr:to>
      <xdr:col>22</xdr:col>
      <xdr:colOff>254000</xdr:colOff>
      <xdr:row>21</xdr:row>
      <xdr:rowOff>31538</xdr:rowOff>
    </xdr:to>
    <xdr:sp macro="" textlink="">
      <xdr:nvSpPr>
        <xdr:cNvPr id="458" name="円/楕円 457"/>
        <xdr:cNvSpPr/>
      </xdr:nvSpPr>
      <xdr:spPr>
        <a:xfrm>
          <a:off x="15240000" y="35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16315</xdr:rowOff>
    </xdr:from>
    <xdr:ext cx="762000" cy="259045"/>
    <xdr:sp macro="" textlink="">
      <xdr:nvSpPr>
        <xdr:cNvPr id="459" name="テキスト ボックス 458"/>
        <xdr:cNvSpPr txBox="1"/>
      </xdr:nvSpPr>
      <xdr:spPr>
        <a:xfrm>
          <a:off x="14909800" y="3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163195</xdr:rowOff>
    </xdr:from>
    <xdr:to>
      <xdr:col>21</xdr:col>
      <xdr:colOff>50800</xdr:colOff>
      <xdr:row>22</xdr:row>
      <xdr:rowOff>93345</xdr:rowOff>
    </xdr:to>
    <xdr:sp macro="" textlink="">
      <xdr:nvSpPr>
        <xdr:cNvPr id="460" name="円/楕円 459"/>
        <xdr:cNvSpPr/>
      </xdr:nvSpPr>
      <xdr:spPr>
        <a:xfrm>
          <a:off x="14351000" y="37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78122</xdr:rowOff>
    </xdr:from>
    <xdr:ext cx="762000" cy="259045"/>
    <xdr:sp macro="" textlink="">
      <xdr:nvSpPr>
        <xdr:cNvPr id="461" name="テキスト ボックス 460"/>
        <xdr:cNvSpPr txBox="1"/>
      </xdr:nvSpPr>
      <xdr:spPr>
        <a:xfrm>
          <a:off x="14020800" y="385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139206</xdr:rowOff>
    </xdr:from>
    <xdr:to>
      <xdr:col>19</xdr:col>
      <xdr:colOff>533400</xdr:colOff>
      <xdr:row>23</xdr:row>
      <xdr:rowOff>69356</xdr:rowOff>
    </xdr:to>
    <xdr:sp macro="" textlink="">
      <xdr:nvSpPr>
        <xdr:cNvPr id="462" name="円/楕円 461"/>
        <xdr:cNvSpPr/>
      </xdr:nvSpPr>
      <xdr:spPr>
        <a:xfrm>
          <a:off x="13462000" y="39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54133</xdr:rowOff>
    </xdr:from>
    <xdr:ext cx="762000" cy="259045"/>
    <xdr:sp macro="" textlink="">
      <xdr:nvSpPr>
        <xdr:cNvPr id="463" name="テキスト ボックス 462"/>
        <xdr:cNvSpPr txBox="1"/>
      </xdr:nvSpPr>
      <xdr:spPr>
        <a:xfrm>
          <a:off x="13131800" y="399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4,170
4,153
64.93
3,740,181
3,646,370
93,651
2,052,697
3,680,999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類似団体平均値よりもやや下回って推移している状況にある。</a:t>
          </a:r>
          <a:endParaRPr kumimoji="1" lang="en-US" altLang="ja-JP" sz="1200">
            <a:latin typeface="ＭＳ Ｐゴシック"/>
          </a:endParaRPr>
        </a:p>
        <a:p>
          <a:r>
            <a:rPr kumimoji="1" lang="ja-JP" altLang="en-US" sz="1200" b="0" i="0" u="none" strike="noStrike" baseline="0">
              <a:solidFill>
                <a:schemeClr val="dk1"/>
              </a:solidFill>
              <a:latin typeface="ＭＳ Ｐゴシック"/>
              <a:ea typeface="+mn-ea"/>
              <a:cs typeface="+mn-cs"/>
            </a:rPr>
            <a:t>　</a:t>
          </a:r>
          <a:r>
            <a:rPr lang="ja-JP" altLang="en-US" sz="1200" b="0" i="0" u="none" strike="noStrike" baseline="0" smtClean="0">
              <a:solidFill>
                <a:schemeClr val="dk1"/>
              </a:solidFill>
              <a:latin typeface="+mn-lt"/>
              <a:ea typeface="+mn-ea"/>
              <a:cs typeface="+mn-cs"/>
            </a:rPr>
            <a:t>平成</a:t>
          </a:r>
          <a:r>
            <a:rPr lang="en-US" altLang="ja-JP" sz="1200" b="0" i="0" u="none" strike="noStrike" baseline="0" smtClean="0">
              <a:solidFill>
                <a:schemeClr val="dk1"/>
              </a:solidFill>
              <a:latin typeface="+mn-lt"/>
              <a:ea typeface="+mn-ea"/>
              <a:cs typeface="+mn-cs"/>
            </a:rPr>
            <a:t>18</a:t>
          </a:r>
          <a:r>
            <a:rPr lang="ja-JP" altLang="en-US" sz="1200" b="0" i="0" u="none" strike="noStrike" baseline="0" smtClean="0">
              <a:solidFill>
                <a:schemeClr val="dk1"/>
              </a:solidFill>
              <a:latin typeface="+mn-lt"/>
              <a:ea typeface="+mn-ea"/>
              <a:cs typeface="+mn-cs"/>
            </a:rPr>
            <a:t>年度に策定した定員適正化計画により計画当初</a:t>
          </a:r>
          <a:r>
            <a:rPr lang="en-US" altLang="ja-JP" sz="1200" b="0" i="0" u="none" strike="noStrike" baseline="0" smtClean="0">
              <a:solidFill>
                <a:schemeClr val="dk1"/>
              </a:solidFill>
              <a:latin typeface="+mn-lt"/>
              <a:ea typeface="+mn-ea"/>
              <a:cs typeface="+mn-cs"/>
            </a:rPr>
            <a:t>98</a:t>
          </a:r>
          <a:r>
            <a:rPr lang="ja-JP" altLang="en-US" sz="1200" b="0" i="0" u="none" strike="noStrike" baseline="0" smtClean="0">
              <a:solidFill>
                <a:schemeClr val="dk1"/>
              </a:solidFill>
              <a:latin typeface="+mn-lt"/>
              <a:ea typeface="+mn-ea"/>
              <a:cs typeface="+mn-cs"/>
            </a:rPr>
            <a:t>人であった職員数を平成</a:t>
          </a:r>
          <a:r>
            <a:rPr lang="en-US" altLang="ja-JP" sz="1200" b="0" i="0" u="none" strike="noStrike" baseline="0" smtClean="0">
              <a:solidFill>
                <a:schemeClr val="dk1"/>
              </a:solidFill>
              <a:latin typeface="+mn-lt"/>
              <a:ea typeface="+mn-ea"/>
              <a:cs typeface="+mn-cs"/>
            </a:rPr>
            <a:t>22</a:t>
          </a:r>
          <a:r>
            <a:rPr lang="ja-JP" altLang="en-US" sz="1200" b="0" i="0" u="none" strike="noStrike" baseline="0" smtClean="0">
              <a:solidFill>
                <a:schemeClr val="dk1"/>
              </a:solidFill>
              <a:latin typeface="+mn-lt"/>
              <a:ea typeface="+mn-ea"/>
              <a:cs typeface="+mn-cs"/>
            </a:rPr>
            <a:t>年度までに</a:t>
          </a:r>
          <a:r>
            <a:rPr lang="en-US" altLang="ja-JP" sz="1200" b="0" i="0" u="none" strike="noStrike" baseline="0" smtClean="0">
              <a:solidFill>
                <a:schemeClr val="dk1"/>
              </a:solidFill>
              <a:latin typeface="+mn-lt"/>
              <a:ea typeface="+mn-ea"/>
              <a:cs typeface="+mn-cs"/>
            </a:rPr>
            <a:t>81</a:t>
          </a:r>
          <a:r>
            <a:rPr lang="ja-JP" altLang="en-US" sz="1200" b="0" i="0" u="none" strike="noStrike" baseline="0" smtClean="0">
              <a:solidFill>
                <a:schemeClr val="dk1"/>
              </a:solidFill>
              <a:latin typeface="+mn-lt"/>
              <a:ea typeface="+mn-ea"/>
              <a:cs typeface="+mn-cs"/>
            </a:rPr>
            <a:t>人にする計画を達成し、平成</a:t>
          </a:r>
          <a:r>
            <a:rPr lang="en-US" altLang="ja-JP" sz="1200" b="0" i="0" u="none" strike="noStrike" baseline="0" smtClean="0">
              <a:solidFill>
                <a:schemeClr val="dk1"/>
              </a:solidFill>
              <a:latin typeface="+mn-lt"/>
              <a:ea typeface="+mn-ea"/>
              <a:cs typeface="+mn-cs"/>
            </a:rPr>
            <a:t>28</a:t>
          </a:r>
          <a:r>
            <a:rPr lang="ja-JP" altLang="en-US" sz="1200" b="0" i="0" u="none" strike="noStrike" baseline="0" smtClean="0">
              <a:solidFill>
                <a:schemeClr val="dk1"/>
              </a:solidFill>
              <a:latin typeface="+mn-lt"/>
              <a:ea typeface="+mn-ea"/>
              <a:cs typeface="+mn-cs"/>
            </a:rPr>
            <a:t>年度末は再任用職員を含めて</a:t>
          </a:r>
          <a:r>
            <a:rPr lang="en-US" altLang="ja-JP" sz="1200" b="0" i="0" u="none" strike="noStrike" baseline="0" smtClean="0">
              <a:solidFill>
                <a:schemeClr val="dk1"/>
              </a:solidFill>
              <a:latin typeface="+mn-lt"/>
              <a:ea typeface="+mn-ea"/>
              <a:cs typeface="+mn-cs"/>
            </a:rPr>
            <a:t>80</a:t>
          </a:r>
          <a:r>
            <a:rPr lang="ja-JP" altLang="en-US" sz="1200" b="0" i="0" u="none" strike="noStrike" baseline="0" smtClean="0">
              <a:solidFill>
                <a:schemeClr val="dk1"/>
              </a:solidFill>
              <a:latin typeface="+mn-lt"/>
              <a:ea typeface="+mn-ea"/>
              <a:cs typeface="+mn-cs"/>
            </a:rPr>
            <a:t>人と職員数を抑制することにより、人件費の抑制を図っていることが主な要因である。</a:t>
          </a:r>
          <a:endParaRPr lang="en-US" altLang="ja-JP" sz="1200" b="0" i="0" u="none" strike="noStrike" baseline="0" smtClean="0">
            <a:solidFill>
              <a:schemeClr val="dk1"/>
            </a:solidFill>
            <a:latin typeface="+mn-lt"/>
            <a:ea typeface="+mn-ea"/>
            <a:cs typeface="+mn-cs"/>
          </a:endParaRPr>
        </a:p>
        <a:p>
          <a:r>
            <a:rPr lang="ja-JP" altLang="en-US" sz="1200" b="0" i="0" u="none" strike="noStrike" baseline="0" smtClean="0">
              <a:solidFill>
                <a:schemeClr val="dk1"/>
              </a:solidFill>
              <a:latin typeface="+mn-lt"/>
              <a:ea typeface="+mn-ea"/>
              <a:cs typeface="+mn-cs"/>
            </a:rPr>
            <a:t>　今後も給与水準の適正化に努めるとともに、</a:t>
          </a:r>
          <a:r>
            <a:rPr lang="ja-JP" altLang="ja-JP" sz="1200" b="0" i="0" baseline="0">
              <a:solidFill>
                <a:schemeClr val="dk1"/>
              </a:solidFill>
              <a:effectLst/>
              <a:latin typeface="+mn-lt"/>
              <a:ea typeface="+mn-ea"/>
              <a:cs typeface="+mn-cs"/>
            </a:rPr>
            <a:t>適切</a:t>
          </a:r>
          <a:r>
            <a:rPr lang="ja-JP" altLang="en-US" sz="1200" b="0" i="0" baseline="0">
              <a:solidFill>
                <a:schemeClr val="dk1"/>
              </a:solidFill>
              <a:effectLst/>
              <a:latin typeface="+mn-lt"/>
              <a:ea typeface="+mn-ea"/>
              <a:cs typeface="+mn-cs"/>
            </a:rPr>
            <a:t>に</a:t>
          </a:r>
          <a:r>
            <a:rPr lang="ja-JP" altLang="ja-JP" sz="1200" b="0" i="0" baseline="0">
              <a:solidFill>
                <a:schemeClr val="dk1"/>
              </a:solidFill>
              <a:effectLst/>
              <a:latin typeface="+mn-lt"/>
              <a:ea typeface="+mn-ea"/>
              <a:cs typeface="+mn-cs"/>
            </a:rPr>
            <a:t>定員管理</a:t>
          </a:r>
          <a:r>
            <a:rPr lang="ja-JP" altLang="en-US" sz="1200" b="0" i="0" baseline="0">
              <a:solidFill>
                <a:schemeClr val="dk1"/>
              </a:solidFill>
              <a:effectLst/>
              <a:latin typeface="+mn-lt"/>
              <a:ea typeface="+mn-ea"/>
              <a:cs typeface="+mn-cs"/>
            </a:rPr>
            <a:t>を行い、人件費の削減を図る。</a:t>
          </a:r>
          <a:endParaRPr lang="en-US" altLang="ja-JP" sz="1200" b="0" i="0" u="none" strike="noStrike" baseline="0" smtClean="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36</xdr:row>
      <xdr:rowOff>108712</xdr:rowOff>
    </xdr:to>
    <xdr:cxnSp macro="">
      <xdr:nvCxnSpPr>
        <xdr:cNvPr id="64" name="直線コネクタ 63"/>
        <xdr:cNvCxnSpPr/>
      </xdr:nvCxnSpPr>
      <xdr:spPr>
        <a:xfrm>
          <a:off x="3987800" y="62580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85852</xdr:rowOff>
    </xdr:from>
    <xdr:to>
      <xdr:col>5</xdr:col>
      <xdr:colOff>549275</xdr:colOff>
      <xdr:row>36</xdr:row>
      <xdr:rowOff>136144</xdr:rowOff>
    </xdr:to>
    <xdr:cxnSp macro="">
      <xdr:nvCxnSpPr>
        <xdr:cNvPr id="67" name="直線コネクタ 66"/>
        <xdr:cNvCxnSpPr/>
      </xdr:nvCxnSpPr>
      <xdr:spPr>
        <a:xfrm flipV="1">
          <a:off x="3098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108712</xdr:rowOff>
    </xdr:from>
    <xdr:to>
      <xdr:col>4</xdr:col>
      <xdr:colOff>346075</xdr:colOff>
      <xdr:row>36</xdr:row>
      <xdr:rowOff>136144</xdr:rowOff>
    </xdr:to>
    <xdr:cxnSp macro="">
      <xdr:nvCxnSpPr>
        <xdr:cNvPr id="70" name="直線コネクタ 69"/>
        <xdr:cNvCxnSpPr/>
      </xdr:nvCxnSpPr>
      <xdr:spPr>
        <a:xfrm>
          <a:off x="2209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108712</xdr:rowOff>
    </xdr:from>
    <xdr:to>
      <xdr:col>3</xdr:col>
      <xdr:colOff>142875</xdr:colOff>
      <xdr:row>36</xdr:row>
      <xdr:rowOff>154432</xdr:rowOff>
    </xdr:to>
    <xdr:cxnSp macro="">
      <xdr:nvCxnSpPr>
        <xdr:cNvPr id="73" name="直線コネクタ 72"/>
        <xdr:cNvCxnSpPr/>
      </xdr:nvCxnSpPr>
      <xdr:spPr>
        <a:xfrm flipV="1">
          <a:off x="1320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57912</xdr:rowOff>
    </xdr:from>
    <xdr:to>
      <xdr:col>7</xdr:col>
      <xdr:colOff>66675</xdr:colOff>
      <xdr:row>36</xdr:row>
      <xdr:rowOff>159512</xdr:rowOff>
    </xdr:to>
    <xdr:sp macro="" textlink="">
      <xdr:nvSpPr>
        <xdr:cNvPr id="83" name="円/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35052</xdr:rowOff>
    </xdr:from>
    <xdr:to>
      <xdr:col>5</xdr:col>
      <xdr:colOff>600075</xdr:colOff>
      <xdr:row>36</xdr:row>
      <xdr:rowOff>136652</xdr:rowOff>
    </xdr:to>
    <xdr:sp macro="" textlink="">
      <xdr:nvSpPr>
        <xdr:cNvPr id="85" name="円/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85344</xdr:rowOff>
    </xdr:from>
    <xdr:to>
      <xdr:col>4</xdr:col>
      <xdr:colOff>396875</xdr:colOff>
      <xdr:row>37</xdr:row>
      <xdr:rowOff>15494</xdr:rowOff>
    </xdr:to>
    <xdr:sp macro="" textlink="">
      <xdr:nvSpPr>
        <xdr:cNvPr id="87" name="円/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25671</xdr:rowOff>
    </xdr:from>
    <xdr:ext cx="762000" cy="259045"/>
    <xdr:sp macro="" textlink="">
      <xdr:nvSpPr>
        <xdr:cNvPr id="88" name="テキスト ボックス 87"/>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57912</xdr:rowOff>
    </xdr:from>
    <xdr:to>
      <xdr:col>3</xdr:col>
      <xdr:colOff>193675</xdr:colOff>
      <xdr:row>36</xdr:row>
      <xdr:rowOff>159512</xdr:rowOff>
    </xdr:to>
    <xdr:sp macro="" textlink="">
      <xdr:nvSpPr>
        <xdr:cNvPr id="89" name="円/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91" name="円/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92" name="テキスト ボックス 91"/>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類似団体平均値よりも大幅に下回って推移しているが、平成</a:t>
          </a:r>
          <a:r>
            <a:rPr kumimoji="1" lang="en-US" altLang="ja-JP" sz="1100">
              <a:latin typeface="ＭＳ Ｐゴシック"/>
            </a:rPr>
            <a:t>28</a:t>
          </a:r>
          <a:r>
            <a:rPr kumimoji="1" lang="ja-JP" altLang="en-US" sz="1100">
              <a:latin typeface="ＭＳ Ｐゴシック"/>
            </a:rPr>
            <a:t>年度は前年度比</a:t>
          </a:r>
          <a:r>
            <a:rPr kumimoji="1" lang="en-US" altLang="ja-JP" sz="1100">
              <a:latin typeface="ＭＳ Ｐゴシック"/>
            </a:rPr>
            <a:t>1.6</a:t>
          </a:r>
          <a:r>
            <a:rPr kumimoji="1" lang="ja-JP" altLang="en-US" sz="1100">
              <a:latin typeface="ＭＳ Ｐゴシック"/>
            </a:rPr>
            <a:t>ポイントの増となっている。</a:t>
          </a:r>
          <a:endParaRPr kumimoji="1" lang="en-US" altLang="ja-JP" sz="1100">
            <a:latin typeface="ＭＳ Ｐゴシック"/>
          </a:endParaRPr>
        </a:p>
        <a:p>
          <a:r>
            <a:rPr kumimoji="1" lang="ja-JP" altLang="en-US" sz="1100">
              <a:latin typeface="ＭＳ Ｐゴシック"/>
            </a:rPr>
            <a:t>　</a:t>
          </a:r>
          <a:r>
            <a:rPr kumimoji="1" lang="ja-JP" altLang="ja-JP" sz="1100">
              <a:solidFill>
                <a:schemeClr val="dk1"/>
              </a:solidFill>
              <a:effectLst/>
              <a:latin typeface="+mn-lt"/>
              <a:ea typeface="+mn-ea"/>
              <a:cs typeface="+mn-cs"/>
            </a:rPr>
            <a:t>類似団体平均値よりも大幅に下回って</a:t>
          </a:r>
          <a:r>
            <a:rPr kumimoji="1" lang="ja-JP" altLang="en-US" sz="1100">
              <a:solidFill>
                <a:schemeClr val="dk1"/>
              </a:solidFill>
              <a:effectLst/>
              <a:latin typeface="+mn-lt"/>
              <a:ea typeface="+mn-ea"/>
              <a:cs typeface="+mn-cs"/>
            </a:rPr>
            <a:t>いる要因としては、</a:t>
          </a:r>
          <a:r>
            <a:rPr kumimoji="1" lang="ja-JP" altLang="en-US" sz="1100">
              <a:latin typeface="ＭＳ Ｐゴシック"/>
            </a:rPr>
            <a:t>教育委員会業務を相楽東部広域連合に移管しており、経費はすべて負担金で支出していることから、教育費に係る物件費がないためである。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年度は各種制度改正に伴う支援業務や電算更新関係の委託料、備品購入費の増により前年度より増加した。</a:t>
          </a:r>
          <a:endParaRPr kumimoji="1" lang="en-US" altLang="ja-JP" sz="1100">
            <a:latin typeface="ＭＳ Ｐゴシック"/>
          </a:endParaRPr>
        </a:p>
        <a:p>
          <a:r>
            <a:rPr kumimoji="1" lang="ja-JP" altLang="en-US" sz="1100">
              <a:latin typeface="ＭＳ Ｐゴシック"/>
            </a:rPr>
            <a:t>　教育費以外の物件費についても、類似団体を下回っているが、今後も事業の優先順位を定めて適切に事業を進めていくとともに、経費削減に努める。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107950</xdr:rowOff>
    </xdr:from>
    <xdr:to>
      <xdr:col>24</xdr:col>
      <xdr:colOff>31750</xdr:colOff>
      <xdr:row>14</xdr:row>
      <xdr:rowOff>58420</xdr:rowOff>
    </xdr:to>
    <xdr:cxnSp macro="">
      <xdr:nvCxnSpPr>
        <xdr:cNvPr id="125" name="直線コネクタ 124"/>
        <xdr:cNvCxnSpPr/>
      </xdr:nvCxnSpPr>
      <xdr:spPr>
        <a:xfrm>
          <a:off x="15671800" y="23368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107950</xdr:rowOff>
    </xdr:from>
    <xdr:to>
      <xdr:col>22</xdr:col>
      <xdr:colOff>565150</xdr:colOff>
      <xdr:row>13</xdr:row>
      <xdr:rowOff>146050</xdr:rowOff>
    </xdr:to>
    <xdr:cxnSp macro="">
      <xdr:nvCxnSpPr>
        <xdr:cNvPr id="128" name="直線コネクタ 127"/>
        <xdr:cNvCxnSpPr/>
      </xdr:nvCxnSpPr>
      <xdr:spPr>
        <a:xfrm flipV="1">
          <a:off x="14782800" y="233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39370</xdr:rowOff>
    </xdr:from>
    <xdr:to>
      <xdr:col>21</xdr:col>
      <xdr:colOff>361950</xdr:colOff>
      <xdr:row>13</xdr:row>
      <xdr:rowOff>146050</xdr:rowOff>
    </xdr:to>
    <xdr:cxnSp macro="">
      <xdr:nvCxnSpPr>
        <xdr:cNvPr id="131" name="直線コネクタ 130"/>
        <xdr:cNvCxnSpPr/>
      </xdr:nvCxnSpPr>
      <xdr:spPr>
        <a:xfrm>
          <a:off x="13893800" y="226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39370</xdr:rowOff>
    </xdr:from>
    <xdr:to>
      <xdr:col>20</xdr:col>
      <xdr:colOff>158750</xdr:colOff>
      <xdr:row>14</xdr:row>
      <xdr:rowOff>5080</xdr:rowOff>
    </xdr:to>
    <xdr:cxnSp macro="">
      <xdr:nvCxnSpPr>
        <xdr:cNvPr id="134" name="直線コネクタ 133"/>
        <xdr:cNvCxnSpPr/>
      </xdr:nvCxnSpPr>
      <xdr:spPr>
        <a:xfrm flipV="1">
          <a:off x="13004800" y="2268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7620</xdr:rowOff>
    </xdr:from>
    <xdr:to>
      <xdr:col>24</xdr:col>
      <xdr:colOff>82550</xdr:colOff>
      <xdr:row>14</xdr:row>
      <xdr:rowOff>109220</xdr:rowOff>
    </xdr:to>
    <xdr:sp macro="" textlink="">
      <xdr:nvSpPr>
        <xdr:cNvPr id="144" name="円/楕円 143"/>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24147</xdr:rowOff>
    </xdr:from>
    <xdr:ext cx="762000" cy="259045"/>
    <xdr:sp macro="" textlink="">
      <xdr:nvSpPr>
        <xdr:cNvPr id="145" name="物件費該当値テキスト"/>
        <xdr:cNvSpPr txBox="1"/>
      </xdr:nvSpPr>
      <xdr:spPr>
        <a:xfrm>
          <a:off x="165989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57150</xdr:rowOff>
    </xdr:from>
    <xdr:to>
      <xdr:col>22</xdr:col>
      <xdr:colOff>615950</xdr:colOff>
      <xdr:row>13</xdr:row>
      <xdr:rowOff>158750</xdr:rowOff>
    </xdr:to>
    <xdr:sp macro="" textlink="">
      <xdr:nvSpPr>
        <xdr:cNvPr id="146" name="円/楕円 145"/>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168927</xdr:rowOff>
    </xdr:from>
    <xdr:ext cx="736600" cy="259045"/>
    <xdr:sp macro="" textlink="">
      <xdr:nvSpPr>
        <xdr:cNvPr id="147" name="テキスト ボックス 146"/>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48" name="円/楕円 147"/>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49" name="テキスト ボックス 148"/>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160020</xdr:rowOff>
    </xdr:from>
    <xdr:to>
      <xdr:col>20</xdr:col>
      <xdr:colOff>209550</xdr:colOff>
      <xdr:row>13</xdr:row>
      <xdr:rowOff>90170</xdr:rowOff>
    </xdr:to>
    <xdr:sp macro="" textlink="">
      <xdr:nvSpPr>
        <xdr:cNvPr id="150" name="円/楕円 149"/>
        <xdr:cNvSpPr/>
      </xdr:nvSpPr>
      <xdr:spPr>
        <a:xfrm>
          <a:off x="13843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100347</xdr:rowOff>
    </xdr:from>
    <xdr:ext cx="762000" cy="259045"/>
    <xdr:sp macro="" textlink="">
      <xdr:nvSpPr>
        <xdr:cNvPr id="151" name="テキスト ボックス 150"/>
        <xdr:cNvSpPr txBox="1"/>
      </xdr:nvSpPr>
      <xdr:spPr>
        <a:xfrm>
          <a:off x="13512800" y="198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125730</xdr:rowOff>
    </xdr:from>
    <xdr:to>
      <xdr:col>19</xdr:col>
      <xdr:colOff>6350</xdr:colOff>
      <xdr:row>14</xdr:row>
      <xdr:rowOff>55880</xdr:rowOff>
    </xdr:to>
    <xdr:sp macro="" textlink="">
      <xdr:nvSpPr>
        <xdr:cNvPr id="152" name="円/楕円 151"/>
        <xdr:cNvSpPr/>
      </xdr:nvSpPr>
      <xdr:spPr>
        <a:xfrm>
          <a:off x="12954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66057</xdr:rowOff>
    </xdr:from>
    <xdr:ext cx="762000" cy="259045"/>
    <xdr:sp macro="" textlink="">
      <xdr:nvSpPr>
        <xdr:cNvPr id="153" name="テキスト ボックス 152"/>
        <xdr:cNvSpPr txBox="1"/>
      </xdr:nvSpPr>
      <xdr:spPr>
        <a:xfrm>
          <a:off x="12623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ja-JP" sz="1100">
              <a:solidFill>
                <a:schemeClr val="dk1"/>
              </a:solidFill>
              <a:effectLst/>
              <a:latin typeface="+mn-lt"/>
              <a:ea typeface="+mn-ea"/>
              <a:cs typeface="+mn-cs"/>
            </a:rPr>
            <a:t>人口減少に伴う障害者自立支援費や児童手当</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の減</a:t>
          </a:r>
          <a:r>
            <a:rPr kumimoji="1" lang="ja-JP" altLang="en-US" sz="1100">
              <a:solidFill>
                <a:schemeClr val="dk1"/>
              </a:solidFill>
              <a:effectLst/>
              <a:latin typeface="+mn-lt"/>
              <a:ea typeface="+mn-ea"/>
              <a:cs typeface="+mn-cs"/>
            </a:rPr>
            <a:t>により、</a:t>
          </a:r>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年度は前年度比</a:t>
          </a:r>
          <a:r>
            <a:rPr kumimoji="1" lang="en-US" altLang="ja-JP" sz="1100">
              <a:latin typeface="ＭＳ Ｐゴシック"/>
            </a:rPr>
            <a:t>0.3</a:t>
          </a:r>
          <a:r>
            <a:rPr kumimoji="1" lang="ja-JP" altLang="en-US" sz="1100">
              <a:latin typeface="ＭＳ Ｐゴシック"/>
            </a:rPr>
            <a:t>ポイントの減となったものの、類似団体平均値よりも若干上回っている傾向にある。</a:t>
          </a:r>
          <a:endParaRPr kumimoji="1" lang="en-US" altLang="ja-JP" sz="1100">
            <a:latin typeface="ＭＳ Ｐゴシック"/>
          </a:endParaRPr>
        </a:p>
        <a:p>
          <a:r>
            <a:rPr kumimoji="1" lang="ja-JP" altLang="en-US" sz="1100">
              <a:latin typeface="ＭＳ Ｐゴシック"/>
            </a:rPr>
            <a:t>　類似団体平均値を上回っている要因としては、乳幼児や小中学生に係る医療費無償化など子育て支援に重点を置いていること等により、児童福祉費に係る扶助費が類似団体よりも高いことが主な要因である。</a:t>
          </a:r>
          <a:endParaRPr kumimoji="1" lang="en-US" altLang="ja-JP" sz="1100">
            <a:latin typeface="ＭＳ Ｐゴシック"/>
          </a:endParaRPr>
        </a:p>
        <a:p>
          <a:r>
            <a:rPr kumimoji="1" lang="ja-JP" altLang="en-US" sz="1100">
              <a:latin typeface="ＭＳ Ｐゴシック"/>
            </a:rPr>
            <a:t>　高齢化の進展に伴い、扶助費の増大が予想されるため、今後も予防施策に力を入れるなど財政を圧迫しないよう努める。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135165</xdr:rowOff>
    </xdr:to>
    <xdr:cxnSp macro="">
      <xdr:nvCxnSpPr>
        <xdr:cNvPr id="187" name="直線コネクタ 186"/>
        <xdr:cNvCxnSpPr/>
      </xdr:nvCxnSpPr>
      <xdr:spPr>
        <a:xfrm flipV="1">
          <a:off x="3987800" y="95159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135165</xdr:rowOff>
    </xdr:to>
    <xdr:cxnSp macro="">
      <xdr:nvCxnSpPr>
        <xdr:cNvPr id="190" name="直線コネクタ 189"/>
        <xdr:cNvCxnSpPr/>
      </xdr:nvCxnSpPr>
      <xdr:spPr>
        <a:xfrm>
          <a:off x="3098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55</xdr:row>
      <xdr:rowOff>118835</xdr:rowOff>
    </xdr:to>
    <xdr:cxnSp macro="">
      <xdr:nvCxnSpPr>
        <xdr:cNvPr id="193" name="直線コネクタ 192"/>
        <xdr:cNvCxnSpPr/>
      </xdr:nvCxnSpPr>
      <xdr:spPr>
        <a:xfrm>
          <a:off x="2209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102507</xdr:rowOff>
    </xdr:to>
    <xdr:cxnSp macro="">
      <xdr:nvCxnSpPr>
        <xdr:cNvPr id="196" name="直線コネクタ 195"/>
        <xdr:cNvCxnSpPr/>
      </xdr:nvCxnSpPr>
      <xdr:spPr>
        <a:xfrm>
          <a:off x="1320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6" name="円/楕円 205"/>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7455</xdr:rowOff>
    </xdr:from>
    <xdr:ext cx="762000" cy="259045"/>
    <xdr:sp macro="" textlink="">
      <xdr:nvSpPr>
        <xdr:cNvPr id="207" name="扶助費該当値テキスト"/>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08" name="円/楕円 207"/>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209" name="テキスト ボックス 208"/>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0" name="円/楕円 209"/>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1" name="テキスト ボックス 210"/>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2" name="円/楕円 211"/>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13" name="テキスト ボックス 212"/>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4" name="円/楕円 213"/>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5" name="テキスト ボックス 21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その他経費の主な構成は繰出金であり、類似団体平均値よりもやや下回って推移している。</a:t>
          </a:r>
          <a:endParaRPr kumimoji="1" lang="en-US" altLang="ja-JP" sz="1100">
            <a:latin typeface="ＭＳ Ｐゴシック"/>
          </a:endParaRPr>
        </a:p>
        <a:p>
          <a:r>
            <a:rPr kumimoji="1" lang="ja-JP" altLang="en-US" sz="1100">
              <a:latin typeface="ＭＳ Ｐゴシック"/>
            </a:rPr>
            <a:t>　今後、高齢化の進展に伴う医療給付費や介護給付費の増による国民健康保険特別会計、後期高齢者医療特別会計、介護保険特別会計への繰出金の増加が見込まれ、また、下水道事業の元利償還金のピークが平成</a:t>
          </a:r>
          <a:r>
            <a:rPr kumimoji="1" lang="en-US" altLang="ja-JP" sz="1100">
              <a:latin typeface="ＭＳ Ｐゴシック"/>
            </a:rPr>
            <a:t>32</a:t>
          </a:r>
          <a:r>
            <a:rPr kumimoji="1" lang="ja-JP" altLang="en-US" sz="1100">
              <a:latin typeface="ＭＳ Ｐゴシック"/>
            </a:rPr>
            <a:t>年度であることから、下水道事業特別会計への繰出金の増加も見込まれる。</a:t>
          </a:r>
          <a:endParaRPr kumimoji="1" lang="en-US" altLang="ja-JP" sz="1100">
            <a:latin typeface="ＭＳ Ｐゴシック"/>
          </a:endParaRPr>
        </a:p>
        <a:p>
          <a:r>
            <a:rPr kumimoji="1" lang="ja-JP" altLang="en-US" sz="1100">
              <a:latin typeface="ＭＳ Ｐゴシック"/>
            </a:rPr>
            <a:t>　予防施策に重点を置く、事業の見直し等による経費削減を図るとともに、徴収率の向上などの歳入確保などに努め、一般会計の負担を軽減していく。</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67564</xdr:rowOff>
    </xdr:from>
    <xdr:to>
      <xdr:col>24</xdr:col>
      <xdr:colOff>31750</xdr:colOff>
      <xdr:row>56</xdr:row>
      <xdr:rowOff>72136</xdr:rowOff>
    </xdr:to>
    <xdr:cxnSp macro="">
      <xdr:nvCxnSpPr>
        <xdr:cNvPr id="245" name="直線コネクタ 244"/>
        <xdr:cNvCxnSpPr/>
      </xdr:nvCxnSpPr>
      <xdr:spPr>
        <a:xfrm flipV="1">
          <a:off x="15671800" y="9668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72136</xdr:rowOff>
    </xdr:from>
    <xdr:to>
      <xdr:col>22</xdr:col>
      <xdr:colOff>565150</xdr:colOff>
      <xdr:row>56</xdr:row>
      <xdr:rowOff>72136</xdr:rowOff>
    </xdr:to>
    <xdr:cxnSp macro="">
      <xdr:nvCxnSpPr>
        <xdr:cNvPr id="248" name="直線コネクタ 247"/>
        <xdr:cNvCxnSpPr/>
      </xdr:nvCxnSpPr>
      <xdr:spPr>
        <a:xfrm>
          <a:off x="14782800" y="9673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72136</xdr:rowOff>
    </xdr:to>
    <xdr:cxnSp macro="">
      <xdr:nvCxnSpPr>
        <xdr:cNvPr id="251" name="直線コネクタ 250"/>
        <xdr:cNvCxnSpPr/>
      </xdr:nvCxnSpPr>
      <xdr:spPr>
        <a:xfrm>
          <a:off x="13893800" y="9659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40132</xdr:rowOff>
    </xdr:from>
    <xdr:to>
      <xdr:col>20</xdr:col>
      <xdr:colOff>158750</xdr:colOff>
      <xdr:row>56</xdr:row>
      <xdr:rowOff>58420</xdr:rowOff>
    </xdr:to>
    <xdr:cxnSp macro="">
      <xdr:nvCxnSpPr>
        <xdr:cNvPr id="254" name="直線コネクタ 253"/>
        <xdr:cNvCxnSpPr/>
      </xdr:nvCxnSpPr>
      <xdr:spPr>
        <a:xfrm>
          <a:off x="13004800" y="9641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16764</xdr:rowOff>
    </xdr:from>
    <xdr:to>
      <xdr:col>24</xdr:col>
      <xdr:colOff>82550</xdr:colOff>
      <xdr:row>56</xdr:row>
      <xdr:rowOff>118364</xdr:rowOff>
    </xdr:to>
    <xdr:sp macro="" textlink="">
      <xdr:nvSpPr>
        <xdr:cNvPr id="264" name="円/楕円 263"/>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160291</xdr:rowOff>
    </xdr:from>
    <xdr:ext cx="762000" cy="259045"/>
    <xdr:sp macro="" textlink="">
      <xdr:nvSpPr>
        <xdr:cNvPr id="265" name="その他該当値テキスト"/>
        <xdr:cNvSpPr txBox="1"/>
      </xdr:nvSpPr>
      <xdr:spPr>
        <a:xfrm>
          <a:off x="16598900" y="959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21336</xdr:rowOff>
    </xdr:from>
    <xdr:to>
      <xdr:col>22</xdr:col>
      <xdr:colOff>615950</xdr:colOff>
      <xdr:row>56</xdr:row>
      <xdr:rowOff>122936</xdr:rowOff>
    </xdr:to>
    <xdr:sp macro="" textlink="">
      <xdr:nvSpPr>
        <xdr:cNvPr id="266" name="円/楕円 265"/>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67" name="テキスト ボックス 26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21336</xdr:rowOff>
    </xdr:from>
    <xdr:to>
      <xdr:col>21</xdr:col>
      <xdr:colOff>412750</xdr:colOff>
      <xdr:row>56</xdr:row>
      <xdr:rowOff>122936</xdr:rowOff>
    </xdr:to>
    <xdr:sp macro="" textlink="">
      <xdr:nvSpPr>
        <xdr:cNvPr id="268" name="円/楕円 267"/>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107713</xdr:rowOff>
    </xdr:from>
    <xdr:ext cx="762000" cy="259045"/>
    <xdr:sp macro="" textlink="">
      <xdr:nvSpPr>
        <xdr:cNvPr id="269" name="テキスト ボックス 268"/>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0" name="円/楕円 269"/>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71" name="テキスト ボックス 270"/>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160782</xdr:rowOff>
    </xdr:from>
    <xdr:to>
      <xdr:col>19</xdr:col>
      <xdr:colOff>6350</xdr:colOff>
      <xdr:row>56</xdr:row>
      <xdr:rowOff>90932</xdr:rowOff>
    </xdr:to>
    <xdr:sp macro="" textlink="">
      <xdr:nvSpPr>
        <xdr:cNvPr id="272" name="円/楕円 271"/>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75709</xdr:rowOff>
    </xdr:from>
    <xdr:ext cx="762000" cy="259045"/>
    <xdr:sp macro="" textlink="">
      <xdr:nvSpPr>
        <xdr:cNvPr id="273" name="テキスト ボックス 272"/>
        <xdr:cNvSpPr txBox="1"/>
      </xdr:nvSpPr>
      <xdr:spPr>
        <a:xfrm>
          <a:off x="12623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類似団体平均値よりも大幅に上回って推移しており、平成</a:t>
          </a:r>
          <a:r>
            <a:rPr kumimoji="1" lang="en-US" altLang="ja-JP" sz="1050">
              <a:latin typeface="ＭＳ Ｐゴシック"/>
            </a:rPr>
            <a:t>28</a:t>
          </a:r>
          <a:r>
            <a:rPr kumimoji="1" lang="ja-JP" altLang="en-US" sz="1050">
              <a:latin typeface="ＭＳ Ｐゴシック"/>
            </a:rPr>
            <a:t>年度においても</a:t>
          </a:r>
          <a:r>
            <a:rPr kumimoji="1" lang="en-US" altLang="ja-JP" sz="1050">
              <a:latin typeface="ＭＳ Ｐゴシック"/>
            </a:rPr>
            <a:t>1.2</a:t>
          </a:r>
          <a:r>
            <a:rPr kumimoji="1" lang="ja-JP" altLang="en-US" sz="1050">
              <a:latin typeface="ＭＳ Ｐゴシック"/>
            </a:rPr>
            <a:t>ポイントの増であった。</a:t>
          </a:r>
          <a:endParaRPr kumimoji="1" lang="en-US" altLang="ja-JP" sz="1050">
            <a:latin typeface="ＭＳ Ｐゴシック"/>
          </a:endParaRPr>
        </a:p>
        <a:p>
          <a:r>
            <a:rPr kumimoji="1" lang="ja-JP" altLang="en-US" sz="1050">
              <a:latin typeface="ＭＳ Ｐゴシック"/>
            </a:rPr>
            <a:t>　教育委員会業務は相楽東部広域連合、常備消防は相楽中部消防組合など、業務の多くを一部事務組合等で実施していることにより、その経費を負担金として計上していることが主な要因である。</a:t>
          </a:r>
          <a:endParaRPr kumimoji="1" lang="en-US" altLang="ja-JP" sz="1050">
            <a:latin typeface="ＭＳ Ｐゴシック"/>
          </a:endParaRPr>
        </a:p>
        <a:p>
          <a:r>
            <a:rPr kumimoji="1" lang="ja-JP" altLang="en-US" sz="1050">
              <a:latin typeface="ＭＳ Ｐゴシック"/>
            </a:rPr>
            <a:t>　平成</a:t>
          </a:r>
          <a:r>
            <a:rPr kumimoji="1" lang="en-US" altLang="ja-JP" sz="1050">
              <a:latin typeface="ＭＳ Ｐゴシック"/>
            </a:rPr>
            <a:t>28</a:t>
          </a:r>
          <a:r>
            <a:rPr kumimoji="1" lang="ja-JP" altLang="en-US" sz="1050">
              <a:latin typeface="ＭＳ Ｐゴシック"/>
            </a:rPr>
            <a:t>年度においては、教育費に係る相楽東部広域連合への負担金の増により前年度より増加した。</a:t>
          </a:r>
          <a:endParaRPr kumimoji="1" lang="en-US" altLang="ja-JP" sz="1050">
            <a:latin typeface="ＭＳ Ｐゴシック"/>
          </a:endParaRPr>
        </a:p>
        <a:p>
          <a:r>
            <a:rPr kumimoji="1" lang="ja-JP" altLang="en-US" sz="1050">
              <a:latin typeface="ＭＳ Ｐゴシック"/>
            </a:rPr>
            <a:t>　今後も新規事業により負担金が増加する見込みであるため、一部事務組合等に対する事業の必要性等の確認や各種補助金の適正な執行に努める。</a:t>
          </a:r>
          <a:endParaRPr kumimoji="1" lang="en-US" altLang="ja-JP" sz="105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104140</xdr:rowOff>
    </xdr:from>
    <xdr:to>
      <xdr:col>24</xdr:col>
      <xdr:colOff>31750</xdr:colOff>
      <xdr:row>40</xdr:row>
      <xdr:rowOff>159004</xdr:rowOff>
    </xdr:to>
    <xdr:cxnSp macro="">
      <xdr:nvCxnSpPr>
        <xdr:cNvPr id="303" name="直線コネクタ 302"/>
        <xdr:cNvCxnSpPr/>
      </xdr:nvCxnSpPr>
      <xdr:spPr>
        <a:xfrm>
          <a:off x="15671800" y="69621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104140</xdr:rowOff>
    </xdr:from>
    <xdr:to>
      <xdr:col>22</xdr:col>
      <xdr:colOff>565150</xdr:colOff>
      <xdr:row>41</xdr:row>
      <xdr:rowOff>5842</xdr:rowOff>
    </xdr:to>
    <xdr:cxnSp macro="">
      <xdr:nvCxnSpPr>
        <xdr:cNvPr id="306" name="直線コネクタ 305"/>
        <xdr:cNvCxnSpPr/>
      </xdr:nvCxnSpPr>
      <xdr:spPr>
        <a:xfrm flipV="1">
          <a:off x="14782800" y="69621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5842</xdr:rowOff>
    </xdr:from>
    <xdr:to>
      <xdr:col>21</xdr:col>
      <xdr:colOff>361950</xdr:colOff>
      <xdr:row>41</xdr:row>
      <xdr:rowOff>56134</xdr:rowOff>
    </xdr:to>
    <xdr:cxnSp macro="">
      <xdr:nvCxnSpPr>
        <xdr:cNvPr id="309" name="直線コネクタ 308"/>
        <xdr:cNvCxnSpPr/>
      </xdr:nvCxnSpPr>
      <xdr:spPr>
        <a:xfrm flipV="1">
          <a:off x="13893800" y="70352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10414</xdr:rowOff>
    </xdr:from>
    <xdr:to>
      <xdr:col>20</xdr:col>
      <xdr:colOff>158750</xdr:colOff>
      <xdr:row>41</xdr:row>
      <xdr:rowOff>56134</xdr:rowOff>
    </xdr:to>
    <xdr:cxnSp macro="">
      <xdr:nvCxnSpPr>
        <xdr:cNvPr id="312" name="直線コネクタ 311"/>
        <xdr:cNvCxnSpPr/>
      </xdr:nvCxnSpPr>
      <xdr:spPr>
        <a:xfrm>
          <a:off x="13004800" y="70398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108204</xdr:rowOff>
    </xdr:from>
    <xdr:to>
      <xdr:col>24</xdr:col>
      <xdr:colOff>82550</xdr:colOff>
      <xdr:row>41</xdr:row>
      <xdr:rowOff>38354</xdr:rowOff>
    </xdr:to>
    <xdr:sp macro="" textlink="">
      <xdr:nvSpPr>
        <xdr:cNvPr id="322" name="円/楕円 321"/>
        <xdr:cNvSpPr/>
      </xdr:nvSpPr>
      <xdr:spPr>
        <a:xfrm>
          <a:off x="16459200" y="69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16781</xdr:rowOff>
    </xdr:from>
    <xdr:ext cx="762000" cy="259045"/>
    <xdr:sp macro="" textlink="">
      <xdr:nvSpPr>
        <xdr:cNvPr id="323" name="補助費等該当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53340</xdr:rowOff>
    </xdr:from>
    <xdr:to>
      <xdr:col>22</xdr:col>
      <xdr:colOff>615950</xdr:colOff>
      <xdr:row>40</xdr:row>
      <xdr:rowOff>154940</xdr:rowOff>
    </xdr:to>
    <xdr:sp macro="" textlink="">
      <xdr:nvSpPr>
        <xdr:cNvPr id="324" name="円/楕円 323"/>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139717</xdr:rowOff>
    </xdr:from>
    <xdr:ext cx="736600" cy="259045"/>
    <xdr:sp macro="" textlink="">
      <xdr:nvSpPr>
        <xdr:cNvPr id="325" name="テキスト ボックス 324"/>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126492</xdr:rowOff>
    </xdr:from>
    <xdr:to>
      <xdr:col>21</xdr:col>
      <xdr:colOff>412750</xdr:colOff>
      <xdr:row>41</xdr:row>
      <xdr:rowOff>56642</xdr:rowOff>
    </xdr:to>
    <xdr:sp macro="" textlink="">
      <xdr:nvSpPr>
        <xdr:cNvPr id="326" name="円/楕円 325"/>
        <xdr:cNvSpPr/>
      </xdr:nvSpPr>
      <xdr:spPr>
        <a:xfrm>
          <a:off x="14732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41419</xdr:rowOff>
    </xdr:from>
    <xdr:ext cx="762000" cy="259045"/>
    <xdr:sp macro="" textlink="">
      <xdr:nvSpPr>
        <xdr:cNvPr id="327" name="テキスト ボックス 326"/>
        <xdr:cNvSpPr txBox="1"/>
      </xdr:nvSpPr>
      <xdr:spPr>
        <a:xfrm>
          <a:off x="14401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5334</xdr:rowOff>
    </xdr:from>
    <xdr:to>
      <xdr:col>20</xdr:col>
      <xdr:colOff>209550</xdr:colOff>
      <xdr:row>41</xdr:row>
      <xdr:rowOff>106934</xdr:rowOff>
    </xdr:to>
    <xdr:sp macro="" textlink="">
      <xdr:nvSpPr>
        <xdr:cNvPr id="328" name="円/楕円 327"/>
        <xdr:cNvSpPr/>
      </xdr:nvSpPr>
      <xdr:spPr>
        <a:xfrm>
          <a:off x="13843000" y="7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91711</xdr:rowOff>
    </xdr:from>
    <xdr:ext cx="762000" cy="259045"/>
    <xdr:sp macro="" textlink="">
      <xdr:nvSpPr>
        <xdr:cNvPr id="329" name="テキスト ボックス 328"/>
        <xdr:cNvSpPr txBox="1"/>
      </xdr:nvSpPr>
      <xdr:spPr>
        <a:xfrm>
          <a:off x="13512800" y="712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131064</xdr:rowOff>
    </xdr:from>
    <xdr:to>
      <xdr:col>19</xdr:col>
      <xdr:colOff>6350</xdr:colOff>
      <xdr:row>41</xdr:row>
      <xdr:rowOff>61214</xdr:rowOff>
    </xdr:to>
    <xdr:sp macro="" textlink="">
      <xdr:nvSpPr>
        <xdr:cNvPr id="330" name="円/楕円 329"/>
        <xdr:cNvSpPr/>
      </xdr:nvSpPr>
      <xdr:spPr>
        <a:xfrm>
          <a:off x="12954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45991</xdr:rowOff>
    </xdr:from>
    <xdr:ext cx="762000" cy="259045"/>
    <xdr:sp macro="" textlink="">
      <xdr:nvSpPr>
        <xdr:cNvPr id="331" name="テキスト ボックス 330"/>
        <xdr:cNvSpPr txBox="1"/>
      </xdr:nvSpPr>
      <xdr:spPr>
        <a:xfrm>
          <a:off x="12623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類似団体平均値よりも若干下回って推移してきたが、平成</a:t>
          </a:r>
          <a:r>
            <a:rPr kumimoji="1" lang="en-US" altLang="ja-JP" sz="1200">
              <a:latin typeface="ＭＳ Ｐゴシック"/>
            </a:rPr>
            <a:t>28</a:t>
          </a:r>
          <a:r>
            <a:rPr kumimoji="1" lang="ja-JP" altLang="en-US" sz="1200">
              <a:latin typeface="ＭＳ Ｐゴシック"/>
            </a:rPr>
            <a:t>年度では、前年度比</a:t>
          </a:r>
          <a:r>
            <a:rPr kumimoji="1" lang="en-US" altLang="ja-JP" sz="1200">
              <a:latin typeface="ＭＳ Ｐゴシック"/>
            </a:rPr>
            <a:t>1.9</a:t>
          </a:r>
          <a:r>
            <a:rPr kumimoji="1" lang="ja-JP" altLang="en-US" sz="1200">
              <a:latin typeface="ＭＳ Ｐゴシック"/>
            </a:rPr>
            <a:t>ポイントの減となり、類似団体平均値よりも大きく下回った。</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25</a:t>
          </a:r>
          <a:r>
            <a:rPr kumimoji="1" lang="ja-JP" altLang="en-US" sz="1200">
              <a:latin typeface="ＭＳ Ｐゴシック"/>
            </a:rPr>
            <a:t>年度に公債費のピークを迎え、平成</a:t>
          </a:r>
          <a:r>
            <a:rPr kumimoji="1" lang="en-US" altLang="ja-JP" sz="1200">
              <a:latin typeface="ＭＳ Ｐゴシック"/>
            </a:rPr>
            <a:t>27</a:t>
          </a:r>
          <a:r>
            <a:rPr kumimoji="1" lang="ja-JP" altLang="en-US" sz="1200">
              <a:latin typeface="ＭＳ Ｐゴシック"/>
            </a:rPr>
            <a:t>年度に大規模な地方債の償還が終了したことから、平成</a:t>
          </a:r>
          <a:r>
            <a:rPr kumimoji="1" lang="en-US" altLang="ja-JP" sz="1200">
              <a:latin typeface="ＭＳ Ｐゴシック"/>
            </a:rPr>
            <a:t>28</a:t>
          </a:r>
          <a:r>
            <a:rPr kumimoji="1" lang="ja-JP" altLang="en-US" sz="1200">
              <a:latin typeface="ＭＳ Ｐゴシック"/>
            </a:rPr>
            <a:t>年度の公債費が大きく減少したことが主な要因である。</a:t>
          </a:r>
          <a:endParaRPr kumimoji="1" lang="en-US" altLang="ja-JP" sz="1200">
            <a:latin typeface="ＭＳ Ｐゴシック"/>
          </a:endParaRPr>
        </a:p>
        <a:p>
          <a:r>
            <a:rPr kumimoji="1" lang="ja-JP" altLang="en-US" sz="1200">
              <a:latin typeface="ＭＳ Ｐゴシック"/>
            </a:rPr>
            <a:t>　今後、大型事業を予定しているため、公債費の増加が見込まれるため、計画的に事業執行し、地方債に依存しない財政運営に努めたい。</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153670</xdr:rowOff>
    </xdr:to>
    <xdr:cxnSp macro="">
      <xdr:nvCxnSpPr>
        <xdr:cNvPr id="363" name="直線コネクタ 362"/>
        <xdr:cNvCxnSpPr/>
      </xdr:nvCxnSpPr>
      <xdr:spPr>
        <a:xfrm flipV="1">
          <a:off x="3987800" y="131114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153670</xdr:rowOff>
    </xdr:from>
    <xdr:to>
      <xdr:col>5</xdr:col>
      <xdr:colOff>549275</xdr:colOff>
      <xdr:row>76</xdr:row>
      <xdr:rowOff>157480</xdr:rowOff>
    </xdr:to>
    <xdr:cxnSp macro="">
      <xdr:nvCxnSpPr>
        <xdr:cNvPr id="366" name="直線コネクタ 365"/>
        <xdr:cNvCxnSpPr/>
      </xdr:nvCxnSpPr>
      <xdr:spPr>
        <a:xfrm flipV="1">
          <a:off x="3098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157480</xdr:rowOff>
    </xdr:from>
    <xdr:to>
      <xdr:col>4</xdr:col>
      <xdr:colOff>346075</xdr:colOff>
      <xdr:row>76</xdr:row>
      <xdr:rowOff>157480</xdr:rowOff>
    </xdr:to>
    <xdr:cxnSp macro="">
      <xdr:nvCxnSpPr>
        <xdr:cNvPr id="369" name="直線コネクタ 368"/>
        <xdr:cNvCxnSpPr/>
      </xdr:nvCxnSpPr>
      <xdr:spPr>
        <a:xfrm>
          <a:off x="2209800" y="13187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157480</xdr:rowOff>
    </xdr:from>
    <xdr:to>
      <xdr:col>3</xdr:col>
      <xdr:colOff>142875</xdr:colOff>
      <xdr:row>77</xdr:row>
      <xdr:rowOff>12700</xdr:rowOff>
    </xdr:to>
    <xdr:cxnSp macro="">
      <xdr:nvCxnSpPr>
        <xdr:cNvPr id="372" name="直線コネクタ 371"/>
        <xdr:cNvCxnSpPr/>
      </xdr:nvCxnSpPr>
      <xdr:spPr>
        <a:xfrm flipV="1">
          <a:off x="1320800" y="13187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82" name="円/楕円 381"/>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83"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102870</xdr:rowOff>
    </xdr:from>
    <xdr:to>
      <xdr:col>5</xdr:col>
      <xdr:colOff>600075</xdr:colOff>
      <xdr:row>77</xdr:row>
      <xdr:rowOff>33020</xdr:rowOff>
    </xdr:to>
    <xdr:sp macro="" textlink="">
      <xdr:nvSpPr>
        <xdr:cNvPr id="384" name="円/楕円 383"/>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85" name="テキスト ボックス 384"/>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86" name="円/楕円 385"/>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47007</xdr:rowOff>
    </xdr:from>
    <xdr:ext cx="762000" cy="259045"/>
    <xdr:sp macro="" textlink="">
      <xdr:nvSpPr>
        <xdr:cNvPr id="387" name="テキスト ボックス 386"/>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106680</xdr:rowOff>
    </xdr:from>
    <xdr:to>
      <xdr:col>3</xdr:col>
      <xdr:colOff>193675</xdr:colOff>
      <xdr:row>77</xdr:row>
      <xdr:rowOff>36830</xdr:rowOff>
    </xdr:to>
    <xdr:sp macro="" textlink="">
      <xdr:nvSpPr>
        <xdr:cNvPr id="388" name="円/楕円 387"/>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89" name="テキスト ボックス 388"/>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133350</xdr:rowOff>
    </xdr:from>
    <xdr:to>
      <xdr:col>1</xdr:col>
      <xdr:colOff>676275</xdr:colOff>
      <xdr:row>77</xdr:row>
      <xdr:rowOff>63500</xdr:rowOff>
    </xdr:to>
    <xdr:sp macro="" textlink="">
      <xdr:nvSpPr>
        <xdr:cNvPr id="390" name="円/楕円 389"/>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73677</xdr:rowOff>
    </xdr:from>
    <xdr:ext cx="762000" cy="259045"/>
    <xdr:sp macro="" textlink="">
      <xdr:nvSpPr>
        <xdr:cNvPr id="391" name="テキスト ボックス 390"/>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類似団体平均値よりも大きく下回って推移しており、平成</a:t>
          </a:r>
          <a:r>
            <a:rPr kumimoji="1" lang="en-US" altLang="ja-JP" sz="1300">
              <a:latin typeface="ＭＳ Ｐゴシック"/>
            </a:rPr>
            <a:t>28</a:t>
          </a:r>
          <a:r>
            <a:rPr kumimoji="1" lang="ja-JP" altLang="en-US" sz="1300">
              <a:latin typeface="ＭＳ Ｐゴシック"/>
            </a:rPr>
            <a:t>年度においても、</a:t>
          </a:r>
          <a:r>
            <a:rPr kumimoji="1" lang="en-US" altLang="ja-JP" sz="1300">
              <a:latin typeface="ＭＳ Ｐゴシック"/>
            </a:rPr>
            <a:t>2.9</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一部事務組合に対する負担金が大きな割合を占めており、今後も増加していくことが予想されることから、事業の合理化と適切な事業執行に努める。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51888</xdr:rowOff>
    </xdr:from>
    <xdr:to>
      <xdr:col>24</xdr:col>
      <xdr:colOff>31750</xdr:colOff>
      <xdr:row>78</xdr:row>
      <xdr:rowOff>146594</xdr:rowOff>
    </xdr:to>
    <xdr:cxnSp macro="">
      <xdr:nvCxnSpPr>
        <xdr:cNvPr id="426" name="直線コネクタ 425"/>
        <xdr:cNvCxnSpPr/>
      </xdr:nvCxnSpPr>
      <xdr:spPr>
        <a:xfrm>
          <a:off x="15671800" y="13424988"/>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51888</xdr:rowOff>
    </xdr:from>
    <xdr:to>
      <xdr:col>22</xdr:col>
      <xdr:colOff>565150</xdr:colOff>
      <xdr:row>78</xdr:row>
      <xdr:rowOff>153126</xdr:rowOff>
    </xdr:to>
    <xdr:cxnSp macro="">
      <xdr:nvCxnSpPr>
        <xdr:cNvPr id="429" name="直線コネクタ 428"/>
        <xdr:cNvCxnSpPr/>
      </xdr:nvCxnSpPr>
      <xdr:spPr>
        <a:xfrm flipV="1">
          <a:off x="14782800" y="13424988"/>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110671</xdr:rowOff>
    </xdr:from>
    <xdr:to>
      <xdr:col>21</xdr:col>
      <xdr:colOff>361950</xdr:colOff>
      <xdr:row>78</xdr:row>
      <xdr:rowOff>153126</xdr:rowOff>
    </xdr:to>
    <xdr:cxnSp macro="">
      <xdr:nvCxnSpPr>
        <xdr:cNvPr id="432" name="直線コネクタ 431"/>
        <xdr:cNvCxnSpPr/>
      </xdr:nvCxnSpPr>
      <xdr:spPr>
        <a:xfrm>
          <a:off x="13893800" y="1348377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110671</xdr:rowOff>
    </xdr:from>
    <xdr:to>
      <xdr:col>20</xdr:col>
      <xdr:colOff>158750</xdr:colOff>
      <xdr:row>78</xdr:row>
      <xdr:rowOff>149861</xdr:rowOff>
    </xdr:to>
    <xdr:cxnSp macro="">
      <xdr:nvCxnSpPr>
        <xdr:cNvPr id="435" name="直線コネクタ 434"/>
        <xdr:cNvCxnSpPr/>
      </xdr:nvCxnSpPr>
      <xdr:spPr>
        <a:xfrm flipV="1">
          <a:off x="13004800" y="134837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95794</xdr:rowOff>
    </xdr:from>
    <xdr:to>
      <xdr:col>24</xdr:col>
      <xdr:colOff>82550</xdr:colOff>
      <xdr:row>79</xdr:row>
      <xdr:rowOff>25944</xdr:rowOff>
    </xdr:to>
    <xdr:sp macro="" textlink="">
      <xdr:nvSpPr>
        <xdr:cNvPr id="445" name="円/楕円 444"/>
        <xdr:cNvSpPr/>
      </xdr:nvSpPr>
      <xdr:spPr>
        <a:xfrm>
          <a:off x="164592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67871</xdr:rowOff>
    </xdr:from>
    <xdr:ext cx="762000" cy="259045"/>
    <xdr:sp macro="" textlink="">
      <xdr:nvSpPr>
        <xdr:cNvPr id="446" name="公債費以外該当値テキスト"/>
        <xdr:cNvSpPr txBox="1"/>
      </xdr:nvSpPr>
      <xdr:spPr>
        <a:xfrm>
          <a:off x="165989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1088</xdr:rowOff>
    </xdr:from>
    <xdr:to>
      <xdr:col>22</xdr:col>
      <xdr:colOff>615950</xdr:colOff>
      <xdr:row>78</xdr:row>
      <xdr:rowOff>102688</xdr:rowOff>
    </xdr:to>
    <xdr:sp macro="" textlink="">
      <xdr:nvSpPr>
        <xdr:cNvPr id="447" name="円/楕円 446"/>
        <xdr:cNvSpPr/>
      </xdr:nvSpPr>
      <xdr:spPr>
        <a:xfrm>
          <a:off x="15621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87465</xdr:rowOff>
    </xdr:from>
    <xdr:ext cx="736600" cy="259045"/>
    <xdr:sp macro="" textlink="">
      <xdr:nvSpPr>
        <xdr:cNvPr id="448" name="テキスト ボックス 447"/>
        <xdr:cNvSpPr txBox="1"/>
      </xdr:nvSpPr>
      <xdr:spPr>
        <a:xfrm>
          <a:off x="15290800" y="13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102326</xdr:rowOff>
    </xdr:from>
    <xdr:to>
      <xdr:col>21</xdr:col>
      <xdr:colOff>412750</xdr:colOff>
      <xdr:row>79</xdr:row>
      <xdr:rowOff>32476</xdr:rowOff>
    </xdr:to>
    <xdr:sp macro="" textlink="">
      <xdr:nvSpPr>
        <xdr:cNvPr id="449" name="円/楕円 448"/>
        <xdr:cNvSpPr/>
      </xdr:nvSpPr>
      <xdr:spPr>
        <a:xfrm>
          <a:off x="14732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17253</xdr:rowOff>
    </xdr:from>
    <xdr:ext cx="762000" cy="259045"/>
    <xdr:sp macro="" textlink="">
      <xdr:nvSpPr>
        <xdr:cNvPr id="450" name="テキスト ボックス 449"/>
        <xdr:cNvSpPr txBox="1"/>
      </xdr:nvSpPr>
      <xdr:spPr>
        <a:xfrm>
          <a:off x="14401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59871</xdr:rowOff>
    </xdr:from>
    <xdr:to>
      <xdr:col>20</xdr:col>
      <xdr:colOff>209550</xdr:colOff>
      <xdr:row>78</xdr:row>
      <xdr:rowOff>161471</xdr:rowOff>
    </xdr:to>
    <xdr:sp macro="" textlink="">
      <xdr:nvSpPr>
        <xdr:cNvPr id="451" name="円/楕円 450"/>
        <xdr:cNvSpPr/>
      </xdr:nvSpPr>
      <xdr:spPr>
        <a:xfrm>
          <a:off x="13843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146248</xdr:rowOff>
    </xdr:from>
    <xdr:ext cx="762000" cy="259045"/>
    <xdr:sp macro="" textlink="">
      <xdr:nvSpPr>
        <xdr:cNvPr id="452" name="テキスト ボックス 451"/>
        <xdr:cNvSpPr txBox="1"/>
      </xdr:nvSpPr>
      <xdr:spPr>
        <a:xfrm>
          <a:off x="13512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macro="" textlink="">
      <xdr:nvSpPr>
        <xdr:cNvPr id="453" name="円/楕円 452"/>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13988</xdr:rowOff>
    </xdr:from>
    <xdr:ext cx="762000" cy="259045"/>
    <xdr:sp macro="" textlink="">
      <xdr:nvSpPr>
        <xdr:cNvPr id="454" name="テキスト ボックス 453"/>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京都府和束町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125010</xdr:rowOff>
    </xdr:from>
    <xdr:to>
      <xdr:col>4</xdr:col>
      <xdr:colOff>1117600</xdr:colOff>
      <xdr:row>17</xdr:row>
      <xdr:rowOff>126950</xdr:rowOff>
    </xdr:to>
    <xdr:cxnSp macro="">
      <xdr:nvCxnSpPr>
        <xdr:cNvPr id="47" name="直線コネクタ 46"/>
        <xdr:cNvCxnSpPr/>
      </xdr:nvCxnSpPr>
      <xdr:spPr bwMode="auto">
        <a:xfrm flipV="1">
          <a:off x="5003800" y="3087285"/>
          <a:ext cx="647700" cy="1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126950</xdr:rowOff>
    </xdr:from>
    <xdr:to>
      <xdr:col>4</xdr:col>
      <xdr:colOff>469900</xdr:colOff>
      <xdr:row>17</xdr:row>
      <xdr:rowOff>135685</xdr:rowOff>
    </xdr:to>
    <xdr:cxnSp macro="">
      <xdr:nvCxnSpPr>
        <xdr:cNvPr id="50" name="直線コネクタ 49"/>
        <xdr:cNvCxnSpPr/>
      </xdr:nvCxnSpPr>
      <xdr:spPr bwMode="auto">
        <a:xfrm flipV="1">
          <a:off x="4305300" y="3089225"/>
          <a:ext cx="698500" cy="8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135685</xdr:rowOff>
    </xdr:from>
    <xdr:to>
      <xdr:col>3</xdr:col>
      <xdr:colOff>904875</xdr:colOff>
      <xdr:row>17</xdr:row>
      <xdr:rowOff>156538</xdr:rowOff>
    </xdr:to>
    <xdr:cxnSp macro="">
      <xdr:nvCxnSpPr>
        <xdr:cNvPr id="53" name="直線コネクタ 52"/>
        <xdr:cNvCxnSpPr/>
      </xdr:nvCxnSpPr>
      <xdr:spPr bwMode="auto">
        <a:xfrm flipV="1">
          <a:off x="3606800" y="3097960"/>
          <a:ext cx="698500" cy="20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156538</xdr:rowOff>
    </xdr:from>
    <xdr:to>
      <xdr:col>3</xdr:col>
      <xdr:colOff>206375</xdr:colOff>
      <xdr:row>17</xdr:row>
      <xdr:rowOff>157549</xdr:rowOff>
    </xdr:to>
    <xdr:cxnSp macro="">
      <xdr:nvCxnSpPr>
        <xdr:cNvPr id="56" name="直線コネクタ 55"/>
        <xdr:cNvCxnSpPr/>
      </xdr:nvCxnSpPr>
      <xdr:spPr bwMode="auto">
        <a:xfrm flipV="1">
          <a:off x="2908300" y="3118813"/>
          <a:ext cx="698500" cy="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74210</xdr:rowOff>
    </xdr:from>
    <xdr:to>
      <xdr:col>5</xdr:col>
      <xdr:colOff>34925</xdr:colOff>
      <xdr:row>18</xdr:row>
      <xdr:rowOff>4360</xdr:rowOff>
    </xdr:to>
    <xdr:sp macro="" textlink="">
      <xdr:nvSpPr>
        <xdr:cNvPr id="66" name="円/楕円 65"/>
        <xdr:cNvSpPr/>
      </xdr:nvSpPr>
      <xdr:spPr bwMode="auto">
        <a:xfrm>
          <a:off x="5600700" y="303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46287</xdr:rowOff>
    </xdr:from>
    <xdr:ext cx="762000" cy="259045"/>
    <xdr:sp macro="" textlink="">
      <xdr:nvSpPr>
        <xdr:cNvPr id="67" name="人口1人当たり決算額の推移該当値テキスト130"/>
        <xdr:cNvSpPr txBox="1"/>
      </xdr:nvSpPr>
      <xdr:spPr>
        <a:xfrm>
          <a:off x="5740400" y="300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171,704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76150</xdr:rowOff>
    </xdr:from>
    <xdr:to>
      <xdr:col>4</xdr:col>
      <xdr:colOff>520700</xdr:colOff>
      <xdr:row>18</xdr:row>
      <xdr:rowOff>6300</xdr:rowOff>
    </xdr:to>
    <xdr:sp macro="" textlink="">
      <xdr:nvSpPr>
        <xdr:cNvPr id="68" name="円/楕円 67"/>
        <xdr:cNvSpPr/>
      </xdr:nvSpPr>
      <xdr:spPr bwMode="auto">
        <a:xfrm>
          <a:off x="4953000" y="3038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162527</xdr:rowOff>
    </xdr:from>
    <xdr:ext cx="736600" cy="259045"/>
    <xdr:sp macro="" textlink="">
      <xdr:nvSpPr>
        <xdr:cNvPr id="69" name="テキスト ボックス 68"/>
        <xdr:cNvSpPr txBox="1"/>
      </xdr:nvSpPr>
      <xdr:spPr>
        <a:xfrm>
          <a:off x="4622800" y="312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170,855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84885</xdr:rowOff>
    </xdr:from>
    <xdr:to>
      <xdr:col>3</xdr:col>
      <xdr:colOff>955675</xdr:colOff>
      <xdr:row>18</xdr:row>
      <xdr:rowOff>15035</xdr:rowOff>
    </xdr:to>
    <xdr:sp macro="" textlink="">
      <xdr:nvSpPr>
        <xdr:cNvPr id="70" name="円/楕円 69"/>
        <xdr:cNvSpPr/>
      </xdr:nvSpPr>
      <xdr:spPr bwMode="auto">
        <a:xfrm>
          <a:off x="4254500" y="3047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171262</xdr:rowOff>
    </xdr:from>
    <xdr:ext cx="762000" cy="259045"/>
    <xdr:sp macro="" textlink="">
      <xdr:nvSpPr>
        <xdr:cNvPr id="71" name="テキスト ボックス 70"/>
        <xdr:cNvSpPr txBox="1"/>
      </xdr:nvSpPr>
      <xdr:spPr>
        <a:xfrm>
          <a:off x="3924300" y="31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167,034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105738</xdr:rowOff>
    </xdr:from>
    <xdr:to>
      <xdr:col>3</xdr:col>
      <xdr:colOff>257175</xdr:colOff>
      <xdr:row>18</xdr:row>
      <xdr:rowOff>35888</xdr:rowOff>
    </xdr:to>
    <xdr:sp macro="" textlink="">
      <xdr:nvSpPr>
        <xdr:cNvPr id="72" name="円/楕円 71"/>
        <xdr:cNvSpPr/>
      </xdr:nvSpPr>
      <xdr:spPr bwMode="auto">
        <a:xfrm>
          <a:off x="3556000" y="3068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20665</xdr:rowOff>
    </xdr:from>
    <xdr:ext cx="762000" cy="259045"/>
    <xdr:sp macro="" textlink="">
      <xdr:nvSpPr>
        <xdr:cNvPr id="73" name="テキスト ボックス 72"/>
        <xdr:cNvSpPr txBox="1"/>
      </xdr:nvSpPr>
      <xdr:spPr>
        <a:xfrm>
          <a:off x="3225800" y="315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157,912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106749</xdr:rowOff>
    </xdr:from>
    <xdr:to>
      <xdr:col>2</xdr:col>
      <xdr:colOff>692150</xdr:colOff>
      <xdr:row>18</xdr:row>
      <xdr:rowOff>36899</xdr:rowOff>
    </xdr:to>
    <xdr:sp macro="" textlink="">
      <xdr:nvSpPr>
        <xdr:cNvPr id="74" name="円/楕円 73"/>
        <xdr:cNvSpPr/>
      </xdr:nvSpPr>
      <xdr:spPr bwMode="auto">
        <a:xfrm>
          <a:off x="2857500" y="3069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21676</xdr:rowOff>
    </xdr:from>
    <xdr:ext cx="762000" cy="259045"/>
    <xdr:sp macro="" textlink="">
      <xdr:nvSpPr>
        <xdr:cNvPr id="75" name="テキスト ボックス 74"/>
        <xdr:cNvSpPr txBox="1"/>
      </xdr:nvSpPr>
      <xdr:spPr>
        <a:xfrm>
          <a:off x="2527300" y="31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182815</xdr:rowOff>
    </xdr:from>
    <xdr:to>
      <xdr:col>4</xdr:col>
      <xdr:colOff>1117600</xdr:colOff>
      <xdr:row>35</xdr:row>
      <xdr:rowOff>214220</xdr:rowOff>
    </xdr:to>
    <xdr:cxnSp macro="">
      <xdr:nvCxnSpPr>
        <xdr:cNvPr id="106" name="直線コネクタ 105"/>
        <xdr:cNvCxnSpPr/>
      </xdr:nvCxnSpPr>
      <xdr:spPr bwMode="auto">
        <a:xfrm>
          <a:off x="5003800" y="6793165"/>
          <a:ext cx="647700" cy="3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198998</xdr:rowOff>
    </xdr:from>
    <xdr:ext cx="762000" cy="259045"/>
    <xdr:sp macro="" textlink="">
      <xdr:nvSpPr>
        <xdr:cNvPr id="107" name="人口1人当たり決算額の推移平均値テキスト445"/>
        <xdr:cNvSpPr txBox="1"/>
      </xdr:nvSpPr>
      <xdr:spPr>
        <a:xfrm>
          <a:off x="5740400" y="6809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182815</xdr:rowOff>
    </xdr:from>
    <xdr:to>
      <xdr:col>4</xdr:col>
      <xdr:colOff>469900</xdr:colOff>
      <xdr:row>35</xdr:row>
      <xdr:rowOff>203055</xdr:rowOff>
    </xdr:to>
    <xdr:cxnSp macro="">
      <xdr:nvCxnSpPr>
        <xdr:cNvPr id="109" name="直線コネクタ 108"/>
        <xdr:cNvCxnSpPr/>
      </xdr:nvCxnSpPr>
      <xdr:spPr bwMode="auto">
        <a:xfrm flipV="1">
          <a:off x="4305300" y="6793165"/>
          <a:ext cx="698500" cy="20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157938</xdr:rowOff>
    </xdr:from>
    <xdr:to>
      <xdr:col>3</xdr:col>
      <xdr:colOff>904875</xdr:colOff>
      <xdr:row>35</xdr:row>
      <xdr:rowOff>203055</xdr:rowOff>
    </xdr:to>
    <xdr:cxnSp macro="">
      <xdr:nvCxnSpPr>
        <xdr:cNvPr id="112" name="直線コネクタ 111"/>
        <xdr:cNvCxnSpPr/>
      </xdr:nvCxnSpPr>
      <xdr:spPr bwMode="auto">
        <a:xfrm>
          <a:off x="3606800" y="6768288"/>
          <a:ext cx="698500" cy="4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128984</xdr:rowOff>
    </xdr:from>
    <xdr:to>
      <xdr:col>3</xdr:col>
      <xdr:colOff>206375</xdr:colOff>
      <xdr:row>35</xdr:row>
      <xdr:rowOff>157938</xdr:rowOff>
    </xdr:to>
    <xdr:cxnSp macro="">
      <xdr:nvCxnSpPr>
        <xdr:cNvPr id="115" name="直線コネクタ 114"/>
        <xdr:cNvCxnSpPr/>
      </xdr:nvCxnSpPr>
      <xdr:spPr bwMode="auto">
        <a:xfrm>
          <a:off x="2908300" y="6739334"/>
          <a:ext cx="698500" cy="28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163420</xdr:rowOff>
    </xdr:from>
    <xdr:to>
      <xdr:col>5</xdr:col>
      <xdr:colOff>34925</xdr:colOff>
      <xdr:row>35</xdr:row>
      <xdr:rowOff>265020</xdr:rowOff>
    </xdr:to>
    <xdr:sp macro="" textlink="">
      <xdr:nvSpPr>
        <xdr:cNvPr id="125" name="円/楕円 124"/>
        <xdr:cNvSpPr/>
      </xdr:nvSpPr>
      <xdr:spPr bwMode="auto">
        <a:xfrm>
          <a:off x="5600700" y="6773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8497</xdr:rowOff>
    </xdr:from>
    <xdr:ext cx="762000" cy="259045"/>
    <xdr:sp macro="" textlink="">
      <xdr:nvSpPr>
        <xdr:cNvPr id="126" name="人口1人当たり決算額の推移該当値テキスト445"/>
        <xdr:cNvSpPr txBox="1"/>
      </xdr:nvSpPr>
      <xdr:spPr>
        <a:xfrm>
          <a:off x="5740400" y="661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43,423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132015</xdr:rowOff>
    </xdr:from>
    <xdr:to>
      <xdr:col>4</xdr:col>
      <xdr:colOff>520700</xdr:colOff>
      <xdr:row>35</xdr:row>
      <xdr:rowOff>233615</xdr:rowOff>
    </xdr:to>
    <xdr:sp macro="" textlink="">
      <xdr:nvSpPr>
        <xdr:cNvPr id="127" name="円/楕円 126"/>
        <xdr:cNvSpPr/>
      </xdr:nvSpPr>
      <xdr:spPr bwMode="auto">
        <a:xfrm>
          <a:off x="4953000" y="674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243792</xdr:rowOff>
    </xdr:from>
    <xdr:ext cx="736600" cy="259045"/>
    <xdr:sp macro="" textlink="">
      <xdr:nvSpPr>
        <xdr:cNvPr id="128" name="テキスト ボックス 127"/>
        <xdr:cNvSpPr txBox="1"/>
      </xdr:nvSpPr>
      <xdr:spPr>
        <a:xfrm>
          <a:off x="4622800" y="651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152255</xdr:rowOff>
    </xdr:from>
    <xdr:to>
      <xdr:col>3</xdr:col>
      <xdr:colOff>955675</xdr:colOff>
      <xdr:row>35</xdr:row>
      <xdr:rowOff>253855</xdr:rowOff>
    </xdr:to>
    <xdr:sp macro="" textlink="">
      <xdr:nvSpPr>
        <xdr:cNvPr id="129" name="円/楕円 128"/>
        <xdr:cNvSpPr/>
      </xdr:nvSpPr>
      <xdr:spPr bwMode="auto">
        <a:xfrm>
          <a:off x="4254500" y="676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264032</xdr:rowOff>
    </xdr:from>
    <xdr:ext cx="762000" cy="259045"/>
    <xdr:sp macro="" textlink="">
      <xdr:nvSpPr>
        <xdr:cNvPr id="130" name="テキスト ボックス 129"/>
        <xdr:cNvSpPr txBox="1"/>
      </xdr:nvSpPr>
      <xdr:spPr>
        <a:xfrm>
          <a:off x="3924300" y="65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107138</xdr:rowOff>
    </xdr:from>
    <xdr:to>
      <xdr:col>3</xdr:col>
      <xdr:colOff>257175</xdr:colOff>
      <xdr:row>35</xdr:row>
      <xdr:rowOff>208738</xdr:rowOff>
    </xdr:to>
    <xdr:sp macro="" textlink="">
      <xdr:nvSpPr>
        <xdr:cNvPr id="131" name="円/楕円 130"/>
        <xdr:cNvSpPr/>
      </xdr:nvSpPr>
      <xdr:spPr bwMode="auto">
        <a:xfrm>
          <a:off x="3556000" y="671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218915</xdr:rowOff>
    </xdr:from>
    <xdr:ext cx="762000" cy="259045"/>
    <xdr:sp macro="" textlink="">
      <xdr:nvSpPr>
        <xdr:cNvPr id="132" name="テキスト ボックス 131"/>
        <xdr:cNvSpPr txBox="1"/>
      </xdr:nvSpPr>
      <xdr:spPr>
        <a:xfrm>
          <a:off x="3225800" y="648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78184</xdr:rowOff>
    </xdr:from>
    <xdr:to>
      <xdr:col>2</xdr:col>
      <xdr:colOff>692150</xdr:colOff>
      <xdr:row>35</xdr:row>
      <xdr:rowOff>179784</xdr:rowOff>
    </xdr:to>
    <xdr:sp macro="" textlink="">
      <xdr:nvSpPr>
        <xdr:cNvPr id="133" name="円/楕円 132"/>
        <xdr:cNvSpPr/>
      </xdr:nvSpPr>
      <xdr:spPr bwMode="auto">
        <a:xfrm>
          <a:off x="2857500" y="6688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189961</xdr:rowOff>
    </xdr:from>
    <xdr:ext cx="762000" cy="259045"/>
    <xdr:sp macro="" textlink="">
      <xdr:nvSpPr>
        <xdr:cNvPr id="134" name="テキスト ボックス 133"/>
        <xdr:cNvSpPr txBox="1"/>
      </xdr:nvSpPr>
      <xdr:spPr>
        <a:xfrm>
          <a:off x="2527300" y="645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4,170
4,153
64.93
3,740,181
3,646,370
93,651
2,052,697
3,680,999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162406</xdr:rowOff>
    </xdr:from>
    <xdr:to>
      <xdr:col>6</xdr:col>
      <xdr:colOff>511175</xdr:colOff>
      <xdr:row>38</xdr:row>
      <xdr:rowOff>166802</xdr:rowOff>
    </xdr:to>
    <xdr:cxnSp macro="">
      <xdr:nvCxnSpPr>
        <xdr:cNvPr id="63" name="直線コネクタ 62"/>
        <xdr:cNvCxnSpPr/>
      </xdr:nvCxnSpPr>
      <xdr:spPr>
        <a:xfrm>
          <a:off x="3797300" y="6677506"/>
          <a:ext cx="838200" cy="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162406</xdr:rowOff>
    </xdr:from>
    <xdr:to>
      <xdr:col>5</xdr:col>
      <xdr:colOff>358775</xdr:colOff>
      <xdr:row>38</xdr:row>
      <xdr:rowOff>171166</xdr:rowOff>
    </xdr:to>
    <xdr:cxnSp macro="">
      <xdr:nvCxnSpPr>
        <xdr:cNvPr id="66" name="直線コネクタ 65"/>
        <xdr:cNvCxnSpPr/>
      </xdr:nvCxnSpPr>
      <xdr:spPr>
        <a:xfrm flipV="1">
          <a:off x="2908300" y="6677506"/>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171166</xdr:rowOff>
    </xdr:from>
    <xdr:to>
      <xdr:col>4</xdr:col>
      <xdr:colOff>155575</xdr:colOff>
      <xdr:row>39</xdr:row>
      <xdr:rowOff>16707</xdr:rowOff>
    </xdr:to>
    <xdr:cxnSp macro="">
      <xdr:nvCxnSpPr>
        <xdr:cNvPr id="69" name="直線コネクタ 68"/>
        <xdr:cNvCxnSpPr/>
      </xdr:nvCxnSpPr>
      <xdr:spPr>
        <a:xfrm flipV="1">
          <a:off x="2019300" y="6686266"/>
          <a:ext cx="889000" cy="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9078</xdr:rowOff>
    </xdr:from>
    <xdr:to>
      <xdr:col>2</xdr:col>
      <xdr:colOff>638175</xdr:colOff>
      <xdr:row>39</xdr:row>
      <xdr:rowOff>16707</xdr:rowOff>
    </xdr:to>
    <xdr:cxnSp macro="">
      <xdr:nvCxnSpPr>
        <xdr:cNvPr id="72" name="直線コネクタ 71"/>
        <xdr:cNvCxnSpPr/>
      </xdr:nvCxnSpPr>
      <xdr:spPr>
        <a:xfrm>
          <a:off x="1130300" y="6695628"/>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116002</xdr:rowOff>
    </xdr:from>
    <xdr:to>
      <xdr:col>6</xdr:col>
      <xdr:colOff>561975</xdr:colOff>
      <xdr:row>39</xdr:row>
      <xdr:rowOff>46152</xdr:rowOff>
    </xdr:to>
    <xdr:sp macro="" textlink="">
      <xdr:nvSpPr>
        <xdr:cNvPr id="82" name="円/楕円 81"/>
        <xdr:cNvSpPr/>
      </xdr:nvSpPr>
      <xdr:spPr>
        <a:xfrm>
          <a:off x="4584700" y="66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94429</xdr:rowOff>
    </xdr:from>
    <xdr:ext cx="599010" cy="259045"/>
    <xdr:sp macro="" textlink="">
      <xdr:nvSpPr>
        <xdr:cNvPr id="83" name="人件費該当値テキスト"/>
        <xdr:cNvSpPr txBox="1"/>
      </xdr:nvSpPr>
      <xdr:spPr>
        <a:xfrm>
          <a:off x="4686300" y="660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131,701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111606</xdr:rowOff>
    </xdr:from>
    <xdr:to>
      <xdr:col>5</xdr:col>
      <xdr:colOff>409575</xdr:colOff>
      <xdr:row>39</xdr:row>
      <xdr:rowOff>41756</xdr:rowOff>
    </xdr:to>
    <xdr:sp macro="" textlink="">
      <xdr:nvSpPr>
        <xdr:cNvPr id="84" name="円/楕円 83"/>
        <xdr:cNvSpPr/>
      </xdr:nvSpPr>
      <xdr:spPr>
        <a:xfrm>
          <a:off x="3746500" y="66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32883</xdr:rowOff>
    </xdr:from>
    <xdr:ext cx="599010" cy="259045"/>
    <xdr:sp macro="" textlink="">
      <xdr:nvSpPr>
        <xdr:cNvPr id="85" name="テキスト ボックス 84"/>
        <xdr:cNvSpPr txBox="1"/>
      </xdr:nvSpPr>
      <xdr:spPr>
        <a:xfrm>
          <a:off x="3497794" y="671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133,047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120366</xdr:rowOff>
    </xdr:from>
    <xdr:to>
      <xdr:col>4</xdr:col>
      <xdr:colOff>206375</xdr:colOff>
      <xdr:row>39</xdr:row>
      <xdr:rowOff>50516</xdr:rowOff>
    </xdr:to>
    <xdr:sp macro="" textlink="">
      <xdr:nvSpPr>
        <xdr:cNvPr id="86" name="円/楕円 85"/>
        <xdr:cNvSpPr/>
      </xdr:nvSpPr>
      <xdr:spPr>
        <a:xfrm>
          <a:off x="2857500" y="66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41643</xdr:rowOff>
    </xdr:from>
    <xdr:ext cx="599010" cy="259045"/>
    <xdr:sp macro="" textlink="">
      <xdr:nvSpPr>
        <xdr:cNvPr id="87" name="テキスト ボックス 86"/>
        <xdr:cNvSpPr txBox="1"/>
      </xdr:nvSpPr>
      <xdr:spPr>
        <a:xfrm>
          <a:off x="2608794" y="672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130,365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137357</xdr:rowOff>
    </xdr:from>
    <xdr:to>
      <xdr:col>3</xdr:col>
      <xdr:colOff>3175</xdr:colOff>
      <xdr:row>39</xdr:row>
      <xdr:rowOff>67507</xdr:rowOff>
    </xdr:to>
    <xdr:sp macro="" textlink="">
      <xdr:nvSpPr>
        <xdr:cNvPr id="88" name="円/楕円 87"/>
        <xdr:cNvSpPr/>
      </xdr:nvSpPr>
      <xdr:spPr>
        <a:xfrm>
          <a:off x="1968500" y="66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58634</xdr:rowOff>
    </xdr:from>
    <xdr:ext cx="599010" cy="259045"/>
    <xdr:sp macro="" textlink="">
      <xdr:nvSpPr>
        <xdr:cNvPr id="89" name="テキスト ボックス 88"/>
        <xdr:cNvSpPr txBox="1"/>
      </xdr:nvSpPr>
      <xdr:spPr>
        <a:xfrm>
          <a:off x="1719794" y="674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125,162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129728</xdr:rowOff>
    </xdr:from>
    <xdr:to>
      <xdr:col>1</xdr:col>
      <xdr:colOff>485775</xdr:colOff>
      <xdr:row>39</xdr:row>
      <xdr:rowOff>59878</xdr:rowOff>
    </xdr:to>
    <xdr:sp macro="" textlink="">
      <xdr:nvSpPr>
        <xdr:cNvPr id="90" name="円/楕円 89"/>
        <xdr:cNvSpPr/>
      </xdr:nvSpPr>
      <xdr:spPr>
        <a:xfrm>
          <a:off x="1079500" y="664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51005</xdr:rowOff>
    </xdr:from>
    <xdr:ext cx="599010" cy="259045"/>
    <xdr:sp macro="" textlink="">
      <xdr:nvSpPr>
        <xdr:cNvPr id="91" name="テキスト ボックス 90"/>
        <xdr:cNvSpPr txBox="1"/>
      </xdr:nvSpPr>
      <xdr:spPr>
        <a:xfrm>
          <a:off x="830794" y="67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138981</xdr:rowOff>
    </xdr:from>
    <xdr:to>
      <xdr:col>6</xdr:col>
      <xdr:colOff>511175</xdr:colOff>
      <xdr:row>58</xdr:row>
      <xdr:rowOff>153388</xdr:rowOff>
    </xdr:to>
    <xdr:cxnSp macro="">
      <xdr:nvCxnSpPr>
        <xdr:cNvPr id="122" name="直線コネクタ 121"/>
        <xdr:cNvCxnSpPr/>
      </xdr:nvCxnSpPr>
      <xdr:spPr>
        <a:xfrm flipV="1">
          <a:off x="3797300" y="10083081"/>
          <a:ext cx="838200" cy="1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149620</xdr:rowOff>
    </xdr:from>
    <xdr:to>
      <xdr:col>5</xdr:col>
      <xdr:colOff>358775</xdr:colOff>
      <xdr:row>58</xdr:row>
      <xdr:rowOff>153388</xdr:rowOff>
    </xdr:to>
    <xdr:cxnSp macro="">
      <xdr:nvCxnSpPr>
        <xdr:cNvPr id="125" name="直線コネクタ 124"/>
        <xdr:cNvCxnSpPr/>
      </xdr:nvCxnSpPr>
      <xdr:spPr>
        <a:xfrm>
          <a:off x="2908300" y="10093720"/>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149620</xdr:rowOff>
    </xdr:from>
    <xdr:to>
      <xdr:col>4</xdr:col>
      <xdr:colOff>155575</xdr:colOff>
      <xdr:row>59</xdr:row>
      <xdr:rowOff>13363</xdr:rowOff>
    </xdr:to>
    <xdr:cxnSp macro="">
      <xdr:nvCxnSpPr>
        <xdr:cNvPr id="128" name="直線コネクタ 127"/>
        <xdr:cNvCxnSpPr/>
      </xdr:nvCxnSpPr>
      <xdr:spPr>
        <a:xfrm flipV="1">
          <a:off x="2019300" y="10093720"/>
          <a:ext cx="889000" cy="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10538</xdr:rowOff>
    </xdr:from>
    <xdr:to>
      <xdr:col>2</xdr:col>
      <xdr:colOff>638175</xdr:colOff>
      <xdr:row>59</xdr:row>
      <xdr:rowOff>13363</xdr:rowOff>
    </xdr:to>
    <xdr:cxnSp macro="">
      <xdr:nvCxnSpPr>
        <xdr:cNvPr id="131" name="直線コネクタ 130"/>
        <xdr:cNvCxnSpPr/>
      </xdr:nvCxnSpPr>
      <xdr:spPr>
        <a:xfrm>
          <a:off x="1130300" y="10126088"/>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88181</xdr:rowOff>
    </xdr:from>
    <xdr:to>
      <xdr:col>6</xdr:col>
      <xdr:colOff>561975</xdr:colOff>
      <xdr:row>59</xdr:row>
      <xdr:rowOff>18331</xdr:rowOff>
    </xdr:to>
    <xdr:sp macro="" textlink="">
      <xdr:nvSpPr>
        <xdr:cNvPr id="141" name="円/楕円 140"/>
        <xdr:cNvSpPr/>
      </xdr:nvSpPr>
      <xdr:spPr>
        <a:xfrm>
          <a:off x="4584700" y="1003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3108</xdr:rowOff>
    </xdr:from>
    <xdr:ext cx="534377" cy="259045"/>
    <xdr:sp macro="" textlink="">
      <xdr:nvSpPr>
        <xdr:cNvPr id="142" name="物件費該当値テキスト"/>
        <xdr:cNvSpPr txBox="1"/>
      </xdr:nvSpPr>
      <xdr:spPr>
        <a:xfrm>
          <a:off x="4686300" y="99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102588</xdr:rowOff>
    </xdr:from>
    <xdr:to>
      <xdr:col>5</xdr:col>
      <xdr:colOff>409575</xdr:colOff>
      <xdr:row>59</xdr:row>
      <xdr:rowOff>32738</xdr:rowOff>
    </xdr:to>
    <xdr:sp macro="" textlink="">
      <xdr:nvSpPr>
        <xdr:cNvPr id="143" name="円/楕円 142"/>
        <xdr:cNvSpPr/>
      </xdr:nvSpPr>
      <xdr:spPr>
        <a:xfrm>
          <a:off x="3746500" y="100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23865</xdr:rowOff>
    </xdr:from>
    <xdr:ext cx="534377" cy="259045"/>
    <xdr:sp macro="" textlink="">
      <xdr:nvSpPr>
        <xdr:cNvPr id="144" name="テキスト ボックス 143"/>
        <xdr:cNvSpPr txBox="1"/>
      </xdr:nvSpPr>
      <xdr:spPr>
        <a:xfrm>
          <a:off x="3530111" y="101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98820</xdr:rowOff>
    </xdr:from>
    <xdr:to>
      <xdr:col>4</xdr:col>
      <xdr:colOff>206375</xdr:colOff>
      <xdr:row>59</xdr:row>
      <xdr:rowOff>28970</xdr:rowOff>
    </xdr:to>
    <xdr:sp macro="" textlink="">
      <xdr:nvSpPr>
        <xdr:cNvPr id="145" name="円/楕円 144"/>
        <xdr:cNvSpPr/>
      </xdr:nvSpPr>
      <xdr:spPr>
        <a:xfrm>
          <a:off x="2857500" y="100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20097</xdr:rowOff>
    </xdr:from>
    <xdr:ext cx="534377" cy="259045"/>
    <xdr:sp macro="" textlink="">
      <xdr:nvSpPr>
        <xdr:cNvPr id="146" name="テキスト ボックス 145"/>
        <xdr:cNvSpPr txBox="1"/>
      </xdr:nvSpPr>
      <xdr:spPr>
        <a:xfrm>
          <a:off x="2641111" y="101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73,925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134013</xdr:rowOff>
    </xdr:from>
    <xdr:to>
      <xdr:col>3</xdr:col>
      <xdr:colOff>3175</xdr:colOff>
      <xdr:row>59</xdr:row>
      <xdr:rowOff>64163</xdr:rowOff>
    </xdr:to>
    <xdr:sp macro="" textlink="">
      <xdr:nvSpPr>
        <xdr:cNvPr id="147" name="円/楕円 146"/>
        <xdr:cNvSpPr/>
      </xdr:nvSpPr>
      <xdr:spPr>
        <a:xfrm>
          <a:off x="1968500" y="1007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55290</xdr:rowOff>
    </xdr:from>
    <xdr:ext cx="534377" cy="259045"/>
    <xdr:sp macro="" textlink="">
      <xdr:nvSpPr>
        <xdr:cNvPr id="148" name="テキスト ボックス 147"/>
        <xdr:cNvSpPr txBox="1"/>
      </xdr:nvSpPr>
      <xdr:spPr>
        <a:xfrm>
          <a:off x="1752111" y="1017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131188</xdr:rowOff>
    </xdr:from>
    <xdr:to>
      <xdr:col>1</xdr:col>
      <xdr:colOff>485775</xdr:colOff>
      <xdr:row>59</xdr:row>
      <xdr:rowOff>61338</xdr:rowOff>
    </xdr:to>
    <xdr:sp macro="" textlink="">
      <xdr:nvSpPr>
        <xdr:cNvPr id="149" name="円/楕円 148"/>
        <xdr:cNvSpPr/>
      </xdr:nvSpPr>
      <xdr:spPr>
        <a:xfrm>
          <a:off x="1079500" y="100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52465</xdr:rowOff>
    </xdr:from>
    <xdr:ext cx="534377" cy="259045"/>
    <xdr:sp macro="" textlink="">
      <xdr:nvSpPr>
        <xdr:cNvPr id="150" name="テキスト ボックス 149"/>
        <xdr:cNvSpPr txBox="1"/>
      </xdr:nvSpPr>
      <xdr:spPr>
        <a:xfrm>
          <a:off x="863111" y="1016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122416</xdr:rowOff>
    </xdr:from>
    <xdr:to>
      <xdr:col>6</xdr:col>
      <xdr:colOff>511175</xdr:colOff>
      <xdr:row>78</xdr:row>
      <xdr:rowOff>162192</xdr:rowOff>
    </xdr:to>
    <xdr:cxnSp macro="">
      <xdr:nvCxnSpPr>
        <xdr:cNvPr id="179" name="直線コネクタ 178"/>
        <xdr:cNvCxnSpPr/>
      </xdr:nvCxnSpPr>
      <xdr:spPr>
        <a:xfrm flipV="1">
          <a:off x="3797300" y="13495516"/>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162192</xdr:rowOff>
    </xdr:from>
    <xdr:to>
      <xdr:col>5</xdr:col>
      <xdr:colOff>358775</xdr:colOff>
      <xdr:row>79</xdr:row>
      <xdr:rowOff>37833</xdr:rowOff>
    </xdr:to>
    <xdr:cxnSp macro="">
      <xdr:nvCxnSpPr>
        <xdr:cNvPr id="182" name="直線コネクタ 181"/>
        <xdr:cNvCxnSpPr/>
      </xdr:nvCxnSpPr>
      <xdr:spPr>
        <a:xfrm flipV="1">
          <a:off x="2908300" y="13535292"/>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22301</xdr:rowOff>
    </xdr:from>
    <xdr:to>
      <xdr:col>4</xdr:col>
      <xdr:colOff>155575</xdr:colOff>
      <xdr:row>79</xdr:row>
      <xdr:rowOff>37833</xdr:rowOff>
    </xdr:to>
    <xdr:cxnSp macro="">
      <xdr:nvCxnSpPr>
        <xdr:cNvPr id="185" name="直線コネクタ 184"/>
        <xdr:cNvCxnSpPr/>
      </xdr:nvCxnSpPr>
      <xdr:spPr>
        <a:xfrm>
          <a:off x="2019300" y="13566851"/>
          <a:ext cx="889000" cy="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21780</xdr:rowOff>
    </xdr:from>
    <xdr:to>
      <xdr:col>2</xdr:col>
      <xdr:colOff>638175</xdr:colOff>
      <xdr:row>79</xdr:row>
      <xdr:rowOff>22301</xdr:rowOff>
    </xdr:to>
    <xdr:cxnSp macro="">
      <xdr:nvCxnSpPr>
        <xdr:cNvPr id="188" name="直線コネクタ 187"/>
        <xdr:cNvCxnSpPr/>
      </xdr:nvCxnSpPr>
      <xdr:spPr>
        <a:xfrm>
          <a:off x="1130300" y="13566330"/>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71616</xdr:rowOff>
    </xdr:from>
    <xdr:to>
      <xdr:col>6</xdr:col>
      <xdr:colOff>561975</xdr:colOff>
      <xdr:row>79</xdr:row>
      <xdr:rowOff>1766</xdr:rowOff>
    </xdr:to>
    <xdr:sp macro="" textlink="">
      <xdr:nvSpPr>
        <xdr:cNvPr id="198" name="円/楕円 197"/>
        <xdr:cNvSpPr/>
      </xdr:nvSpPr>
      <xdr:spPr>
        <a:xfrm>
          <a:off x="4584700" y="134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157993</xdr:rowOff>
    </xdr:from>
    <xdr:ext cx="469744" cy="259045"/>
    <xdr:sp macro="" textlink="">
      <xdr:nvSpPr>
        <xdr:cNvPr id="199" name="維持補修費該当値テキスト"/>
        <xdr:cNvSpPr txBox="1"/>
      </xdr:nvSpPr>
      <xdr:spPr>
        <a:xfrm>
          <a:off x="4686300" y="133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111392</xdr:rowOff>
    </xdr:from>
    <xdr:to>
      <xdr:col>5</xdr:col>
      <xdr:colOff>409575</xdr:colOff>
      <xdr:row>79</xdr:row>
      <xdr:rowOff>41542</xdr:rowOff>
    </xdr:to>
    <xdr:sp macro="" textlink="">
      <xdr:nvSpPr>
        <xdr:cNvPr id="200" name="円/楕円 199"/>
        <xdr:cNvSpPr/>
      </xdr:nvSpPr>
      <xdr:spPr>
        <a:xfrm>
          <a:off x="3746500" y="134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32669</xdr:rowOff>
    </xdr:from>
    <xdr:ext cx="469744" cy="259045"/>
    <xdr:sp macro="" textlink="">
      <xdr:nvSpPr>
        <xdr:cNvPr id="201" name="テキスト ボックス 200"/>
        <xdr:cNvSpPr txBox="1"/>
      </xdr:nvSpPr>
      <xdr:spPr>
        <a:xfrm>
          <a:off x="3562427" y="1357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158483</xdr:rowOff>
    </xdr:from>
    <xdr:to>
      <xdr:col>4</xdr:col>
      <xdr:colOff>206375</xdr:colOff>
      <xdr:row>79</xdr:row>
      <xdr:rowOff>88633</xdr:rowOff>
    </xdr:to>
    <xdr:sp macro="" textlink="">
      <xdr:nvSpPr>
        <xdr:cNvPr id="202" name="円/楕円 201"/>
        <xdr:cNvSpPr/>
      </xdr:nvSpPr>
      <xdr:spPr>
        <a:xfrm>
          <a:off x="2857500" y="135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79760</xdr:rowOff>
    </xdr:from>
    <xdr:ext cx="378565" cy="259045"/>
    <xdr:sp macro="" textlink="">
      <xdr:nvSpPr>
        <xdr:cNvPr id="203" name="テキスト ボックス 202"/>
        <xdr:cNvSpPr txBox="1"/>
      </xdr:nvSpPr>
      <xdr:spPr>
        <a:xfrm>
          <a:off x="2719017" y="13624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142951</xdr:rowOff>
    </xdr:from>
    <xdr:to>
      <xdr:col>3</xdr:col>
      <xdr:colOff>3175</xdr:colOff>
      <xdr:row>79</xdr:row>
      <xdr:rowOff>73101</xdr:rowOff>
    </xdr:to>
    <xdr:sp macro="" textlink="">
      <xdr:nvSpPr>
        <xdr:cNvPr id="204" name="円/楕円 203"/>
        <xdr:cNvSpPr/>
      </xdr:nvSpPr>
      <xdr:spPr>
        <a:xfrm>
          <a:off x="1968500" y="135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64228</xdr:rowOff>
    </xdr:from>
    <xdr:ext cx="469744" cy="259045"/>
    <xdr:sp macro="" textlink="">
      <xdr:nvSpPr>
        <xdr:cNvPr id="205" name="テキスト ボックス 204"/>
        <xdr:cNvSpPr txBox="1"/>
      </xdr:nvSpPr>
      <xdr:spPr>
        <a:xfrm>
          <a:off x="1784427" y="136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142430</xdr:rowOff>
    </xdr:from>
    <xdr:to>
      <xdr:col>1</xdr:col>
      <xdr:colOff>485775</xdr:colOff>
      <xdr:row>79</xdr:row>
      <xdr:rowOff>72580</xdr:rowOff>
    </xdr:to>
    <xdr:sp macro="" textlink="">
      <xdr:nvSpPr>
        <xdr:cNvPr id="206" name="円/楕円 205"/>
        <xdr:cNvSpPr/>
      </xdr:nvSpPr>
      <xdr:spPr>
        <a:xfrm>
          <a:off x="1079500" y="135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63707</xdr:rowOff>
    </xdr:from>
    <xdr:ext cx="469744" cy="259045"/>
    <xdr:sp macro="" textlink="">
      <xdr:nvSpPr>
        <xdr:cNvPr id="207" name="テキスト ボックス 206"/>
        <xdr:cNvSpPr txBox="1"/>
      </xdr:nvSpPr>
      <xdr:spPr>
        <a:xfrm>
          <a:off x="895427" y="136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93011</xdr:rowOff>
    </xdr:from>
    <xdr:to>
      <xdr:col>6</xdr:col>
      <xdr:colOff>511175</xdr:colOff>
      <xdr:row>98</xdr:row>
      <xdr:rowOff>105769</xdr:rowOff>
    </xdr:to>
    <xdr:cxnSp macro="">
      <xdr:nvCxnSpPr>
        <xdr:cNvPr id="239" name="直線コネクタ 238"/>
        <xdr:cNvCxnSpPr/>
      </xdr:nvCxnSpPr>
      <xdr:spPr>
        <a:xfrm>
          <a:off x="3797300" y="16895111"/>
          <a:ext cx="838200" cy="1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93011</xdr:rowOff>
    </xdr:from>
    <xdr:to>
      <xdr:col>5</xdr:col>
      <xdr:colOff>358775</xdr:colOff>
      <xdr:row>98</xdr:row>
      <xdr:rowOff>96200</xdr:rowOff>
    </xdr:to>
    <xdr:cxnSp macro="">
      <xdr:nvCxnSpPr>
        <xdr:cNvPr id="242" name="直線コネクタ 241"/>
        <xdr:cNvCxnSpPr/>
      </xdr:nvCxnSpPr>
      <xdr:spPr>
        <a:xfrm flipV="1">
          <a:off x="2908300" y="16895111"/>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96200</xdr:rowOff>
    </xdr:from>
    <xdr:to>
      <xdr:col>4</xdr:col>
      <xdr:colOff>155575</xdr:colOff>
      <xdr:row>98</xdr:row>
      <xdr:rowOff>113553</xdr:rowOff>
    </xdr:to>
    <xdr:cxnSp macro="">
      <xdr:nvCxnSpPr>
        <xdr:cNvPr id="245" name="直線コネクタ 244"/>
        <xdr:cNvCxnSpPr/>
      </xdr:nvCxnSpPr>
      <xdr:spPr>
        <a:xfrm flipV="1">
          <a:off x="2019300" y="16898300"/>
          <a:ext cx="889000" cy="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113553</xdr:rowOff>
    </xdr:from>
    <xdr:to>
      <xdr:col>2</xdr:col>
      <xdr:colOff>638175</xdr:colOff>
      <xdr:row>98</xdr:row>
      <xdr:rowOff>138950</xdr:rowOff>
    </xdr:to>
    <xdr:cxnSp macro="">
      <xdr:nvCxnSpPr>
        <xdr:cNvPr id="248" name="直線コネクタ 247"/>
        <xdr:cNvCxnSpPr/>
      </xdr:nvCxnSpPr>
      <xdr:spPr>
        <a:xfrm flipV="1">
          <a:off x="1130300" y="16915653"/>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54969</xdr:rowOff>
    </xdr:from>
    <xdr:to>
      <xdr:col>6</xdr:col>
      <xdr:colOff>561975</xdr:colOff>
      <xdr:row>98</xdr:row>
      <xdr:rowOff>156569</xdr:rowOff>
    </xdr:to>
    <xdr:sp macro="" textlink="">
      <xdr:nvSpPr>
        <xdr:cNvPr id="258" name="円/楕円 257"/>
        <xdr:cNvSpPr/>
      </xdr:nvSpPr>
      <xdr:spPr>
        <a:xfrm>
          <a:off x="4584700" y="168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33396</xdr:rowOff>
    </xdr:from>
    <xdr:ext cx="534377" cy="259045"/>
    <xdr:sp macro="" textlink="">
      <xdr:nvSpPr>
        <xdr:cNvPr id="259" name="扶助費該当値テキスト"/>
        <xdr:cNvSpPr txBox="1"/>
      </xdr:nvSpPr>
      <xdr:spPr>
        <a:xfrm>
          <a:off x="4686300" y="1683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45,117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42211</xdr:rowOff>
    </xdr:from>
    <xdr:to>
      <xdr:col>5</xdr:col>
      <xdr:colOff>409575</xdr:colOff>
      <xdr:row>98</xdr:row>
      <xdr:rowOff>143811</xdr:rowOff>
    </xdr:to>
    <xdr:sp macro="" textlink="">
      <xdr:nvSpPr>
        <xdr:cNvPr id="260" name="円/楕円 259"/>
        <xdr:cNvSpPr/>
      </xdr:nvSpPr>
      <xdr:spPr>
        <a:xfrm>
          <a:off x="3746500" y="168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134938</xdr:rowOff>
    </xdr:from>
    <xdr:ext cx="534377" cy="259045"/>
    <xdr:sp macro="" textlink="">
      <xdr:nvSpPr>
        <xdr:cNvPr id="261" name="テキスト ボックス 260"/>
        <xdr:cNvSpPr txBox="1"/>
      </xdr:nvSpPr>
      <xdr:spPr>
        <a:xfrm>
          <a:off x="3530111" y="169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45400</xdr:rowOff>
    </xdr:from>
    <xdr:to>
      <xdr:col>4</xdr:col>
      <xdr:colOff>206375</xdr:colOff>
      <xdr:row>98</xdr:row>
      <xdr:rowOff>147000</xdr:rowOff>
    </xdr:to>
    <xdr:sp macro="" textlink="">
      <xdr:nvSpPr>
        <xdr:cNvPr id="262" name="円/楕円 261"/>
        <xdr:cNvSpPr/>
      </xdr:nvSpPr>
      <xdr:spPr>
        <a:xfrm>
          <a:off x="2857500" y="168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138127</xdr:rowOff>
    </xdr:from>
    <xdr:ext cx="534377" cy="259045"/>
    <xdr:sp macro="" textlink="">
      <xdr:nvSpPr>
        <xdr:cNvPr id="263" name="テキスト ボックス 262"/>
        <xdr:cNvSpPr txBox="1"/>
      </xdr:nvSpPr>
      <xdr:spPr>
        <a:xfrm>
          <a:off x="2641111" y="1694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62753</xdr:rowOff>
    </xdr:from>
    <xdr:to>
      <xdr:col>3</xdr:col>
      <xdr:colOff>3175</xdr:colOff>
      <xdr:row>98</xdr:row>
      <xdr:rowOff>164353</xdr:rowOff>
    </xdr:to>
    <xdr:sp macro="" textlink="">
      <xdr:nvSpPr>
        <xdr:cNvPr id="264" name="円/楕円 263"/>
        <xdr:cNvSpPr/>
      </xdr:nvSpPr>
      <xdr:spPr>
        <a:xfrm>
          <a:off x="1968500" y="168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155480</xdr:rowOff>
    </xdr:from>
    <xdr:ext cx="534377" cy="259045"/>
    <xdr:sp macro="" textlink="">
      <xdr:nvSpPr>
        <xdr:cNvPr id="265" name="テキスト ボックス 264"/>
        <xdr:cNvSpPr txBox="1"/>
      </xdr:nvSpPr>
      <xdr:spPr>
        <a:xfrm>
          <a:off x="1752111" y="1695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88150</xdr:rowOff>
    </xdr:from>
    <xdr:to>
      <xdr:col>1</xdr:col>
      <xdr:colOff>485775</xdr:colOff>
      <xdr:row>99</xdr:row>
      <xdr:rowOff>18300</xdr:rowOff>
    </xdr:to>
    <xdr:sp macro="" textlink="">
      <xdr:nvSpPr>
        <xdr:cNvPr id="266" name="円/楕円 265"/>
        <xdr:cNvSpPr/>
      </xdr:nvSpPr>
      <xdr:spPr>
        <a:xfrm>
          <a:off x="1079500" y="168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9427</xdr:rowOff>
    </xdr:from>
    <xdr:ext cx="534377" cy="259045"/>
    <xdr:sp macro="" textlink="">
      <xdr:nvSpPr>
        <xdr:cNvPr id="267" name="テキスト ボックス 266"/>
        <xdr:cNvSpPr txBox="1"/>
      </xdr:nvSpPr>
      <xdr:spPr>
        <a:xfrm>
          <a:off x="863111" y="1698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122905</xdr:rowOff>
    </xdr:from>
    <xdr:to>
      <xdr:col>15</xdr:col>
      <xdr:colOff>180975</xdr:colOff>
      <xdr:row>36</xdr:row>
      <xdr:rowOff>6547</xdr:rowOff>
    </xdr:to>
    <xdr:cxnSp macro="">
      <xdr:nvCxnSpPr>
        <xdr:cNvPr id="298" name="直線コネクタ 297"/>
        <xdr:cNvCxnSpPr/>
      </xdr:nvCxnSpPr>
      <xdr:spPr>
        <a:xfrm>
          <a:off x="9639300" y="6123655"/>
          <a:ext cx="8382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122905</xdr:rowOff>
    </xdr:from>
    <xdr:to>
      <xdr:col>14</xdr:col>
      <xdr:colOff>28575</xdr:colOff>
      <xdr:row>36</xdr:row>
      <xdr:rowOff>71300</xdr:rowOff>
    </xdr:to>
    <xdr:cxnSp macro="">
      <xdr:nvCxnSpPr>
        <xdr:cNvPr id="301" name="直線コネクタ 300"/>
        <xdr:cNvCxnSpPr/>
      </xdr:nvCxnSpPr>
      <xdr:spPr>
        <a:xfrm flipV="1">
          <a:off x="8750300" y="6123655"/>
          <a:ext cx="889000" cy="11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43878</xdr:rowOff>
    </xdr:from>
    <xdr:to>
      <xdr:col>12</xdr:col>
      <xdr:colOff>511175</xdr:colOff>
      <xdr:row>36</xdr:row>
      <xdr:rowOff>71300</xdr:rowOff>
    </xdr:to>
    <xdr:cxnSp macro="">
      <xdr:nvCxnSpPr>
        <xdr:cNvPr id="304" name="直線コネクタ 303"/>
        <xdr:cNvCxnSpPr/>
      </xdr:nvCxnSpPr>
      <xdr:spPr>
        <a:xfrm>
          <a:off x="7861300" y="6216078"/>
          <a:ext cx="889000" cy="2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43878</xdr:rowOff>
    </xdr:from>
    <xdr:to>
      <xdr:col>11</xdr:col>
      <xdr:colOff>307975</xdr:colOff>
      <xdr:row>36</xdr:row>
      <xdr:rowOff>112905</xdr:rowOff>
    </xdr:to>
    <xdr:cxnSp macro="">
      <xdr:nvCxnSpPr>
        <xdr:cNvPr id="307" name="直線コネクタ 306"/>
        <xdr:cNvCxnSpPr/>
      </xdr:nvCxnSpPr>
      <xdr:spPr>
        <a:xfrm flipV="1">
          <a:off x="6972300" y="6216078"/>
          <a:ext cx="889000" cy="6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127197</xdr:rowOff>
    </xdr:from>
    <xdr:to>
      <xdr:col>15</xdr:col>
      <xdr:colOff>231775</xdr:colOff>
      <xdr:row>36</xdr:row>
      <xdr:rowOff>57347</xdr:rowOff>
    </xdr:to>
    <xdr:sp macro="" textlink="">
      <xdr:nvSpPr>
        <xdr:cNvPr id="317" name="円/楕円 316"/>
        <xdr:cNvSpPr/>
      </xdr:nvSpPr>
      <xdr:spPr>
        <a:xfrm>
          <a:off x="10426700" y="612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150074</xdr:rowOff>
    </xdr:from>
    <xdr:ext cx="599010" cy="259045"/>
    <xdr:sp macro="" textlink="">
      <xdr:nvSpPr>
        <xdr:cNvPr id="318" name="補助費等該当値テキスト"/>
        <xdr:cNvSpPr txBox="1"/>
      </xdr:nvSpPr>
      <xdr:spPr>
        <a:xfrm>
          <a:off x="10528300" y="597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185,773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72105</xdr:rowOff>
    </xdr:from>
    <xdr:to>
      <xdr:col>14</xdr:col>
      <xdr:colOff>79375</xdr:colOff>
      <xdr:row>36</xdr:row>
      <xdr:rowOff>2255</xdr:rowOff>
    </xdr:to>
    <xdr:sp macro="" textlink="">
      <xdr:nvSpPr>
        <xdr:cNvPr id="319" name="円/楕円 318"/>
        <xdr:cNvSpPr/>
      </xdr:nvSpPr>
      <xdr:spPr>
        <a:xfrm>
          <a:off x="9588500" y="60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18782</xdr:rowOff>
    </xdr:from>
    <xdr:ext cx="599010" cy="259045"/>
    <xdr:sp macro="" textlink="">
      <xdr:nvSpPr>
        <xdr:cNvPr id="320" name="テキスト ボックス 319"/>
        <xdr:cNvSpPr txBox="1"/>
      </xdr:nvSpPr>
      <xdr:spPr>
        <a:xfrm>
          <a:off x="9339794" y="584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20500</xdr:rowOff>
    </xdr:from>
    <xdr:to>
      <xdr:col>12</xdr:col>
      <xdr:colOff>561975</xdr:colOff>
      <xdr:row>36</xdr:row>
      <xdr:rowOff>122100</xdr:rowOff>
    </xdr:to>
    <xdr:sp macro="" textlink="">
      <xdr:nvSpPr>
        <xdr:cNvPr id="321" name="円/楕円 320"/>
        <xdr:cNvSpPr/>
      </xdr:nvSpPr>
      <xdr:spPr>
        <a:xfrm>
          <a:off x="8699500" y="61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113227</xdr:rowOff>
    </xdr:from>
    <xdr:ext cx="599010" cy="259045"/>
    <xdr:sp macro="" textlink="">
      <xdr:nvSpPr>
        <xdr:cNvPr id="322" name="テキスト ボックス 321"/>
        <xdr:cNvSpPr txBox="1"/>
      </xdr:nvSpPr>
      <xdr:spPr>
        <a:xfrm>
          <a:off x="8450794" y="628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165,945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164528</xdr:rowOff>
    </xdr:from>
    <xdr:to>
      <xdr:col>11</xdr:col>
      <xdr:colOff>358775</xdr:colOff>
      <xdr:row>36</xdr:row>
      <xdr:rowOff>94678</xdr:rowOff>
    </xdr:to>
    <xdr:sp macro="" textlink="">
      <xdr:nvSpPr>
        <xdr:cNvPr id="323" name="円/楕円 322"/>
        <xdr:cNvSpPr/>
      </xdr:nvSpPr>
      <xdr:spPr>
        <a:xfrm>
          <a:off x="7810500" y="61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111205</xdr:rowOff>
    </xdr:from>
    <xdr:ext cx="599010" cy="259045"/>
    <xdr:sp macro="" textlink="">
      <xdr:nvSpPr>
        <xdr:cNvPr id="324" name="テキスト ボックス 323"/>
        <xdr:cNvSpPr txBox="1"/>
      </xdr:nvSpPr>
      <xdr:spPr>
        <a:xfrm>
          <a:off x="7561794" y="594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174,342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62105</xdr:rowOff>
    </xdr:from>
    <xdr:to>
      <xdr:col>10</xdr:col>
      <xdr:colOff>155575</xdr:colOff>
      <xdr:row>36</xdr:row>
      <xdr:rowOff>163705</xdr:rowOff>
    </xdr:to>
    <xdr:sp macro="" textlink="">
      <xdr:nvSpPr>
        <xdr:cNvPr id="325" name="円/楕円 324"/>
        <xdr:cNvSpPr/>
      </xdr:nvSpPr>
      <xdr:spPr>
        <a:xfrm>
          <a:off x="6921500" y="62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8782</xdr:rowOff>
    </xdr:from>
    <xdr:ext cx="599010" cy="259045"/>
    <xdr:sp macro="" textlink="">
      <xdr:nvSpPr>
        <xdr:cNvPr id="326" name="テキスト ボックス 325"/>
        <xdr:cNvSpPr txBox="1"/>
      </xdr:nvSpPr>
      <xdr:spPr>
        <a:xfrm>
          <a:off x="6672794" y="60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141517</xdr:rowOff>
    </xdr:from>
    <xdr:to>
      <xdr:col>15</xdr:col>
      <xdr:colOff>180975</xdr:colOff>
      <xdr:row>58</xdr:row>
      <xdr:rowOff>155566</xdr:rowOff>
    </xdr:to>
    <xdr:cxnSp macro="">
      <xdr:nvCxnSpPr>
        <xdr:cNvPr id="355" name="直線コネクタ 354"/>
        <xdr:cNvCxnSpPr/>
      </xdr:nvCxnSpPr>
      <xdr:spPr>
        <a:xfrm flipV="1">
          <a:off x="9639300" y="10085617"/>
          <a:ext cx="838200" cy="1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155566</xdr:rowOff>
    </xdr:from>
    <xdr:to>
      <xdr:col>14</xdr:col>
      <xdr:colOff>28575</xdr:colOff>
      <xdr:row>59</xdr:row>
      <xdr:rowOff>20996</xdr:rowOff>
    </xdr:to>
    <xdr:cxnSp macro="">
      <xdr:nvCxnSpPr>
        <xdr:cNvPr id="358" name="直線コネクタ 357"/>
        <xdr:cNvCxnSpPr/>
      </xdr:nvCxnSpPr>
      <xdr:spPr>
        <a:xfrm flipV="1">
          <a:off x="8750300" y="10099666"/>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11971</xdr:rowOff>
    </xdr:from>
    <xdr:to>
      <xdr:col>12</xdr:col>
      <xdr:colOff>511175</xdr:colOff>
      <xdr:row>59</xdr:row>
      <xdr:rowOff>20996</xdr:rowOff>
    </xdr:to>
    <xdr:cxnSp macro="">
      <xdr:nvCxnSpPr>
        <xdr:cNvPr id="361" name="直線コネクタ 360"/>
        <xdr:cNvCxnSpPr/>
      </xdr:nvCxnSpPr>
      <xdr:spPr>
        <a:xfrm>
          <a:off x="7861300" y="10127521"/>
          <a:ext cx="8890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11971</xdr:rowOff>
    </xdr:from>
    <xdr:to>
      <xdr:col>11</xdr:col>
      <xdr:colOff>307975</xdr:colOff>
      <xdr:row>59</xdr:row>
      <xdr:rowOff>21582</xdr:rowOff>
    </xdr:to>
    <xdr:cxnSp macro="">
      <xdr:nvCxnSpPr>
        <xdr:cNvPr id="364" name="直線コネクタ 363"/>
        <xdr:cNvCxnSpPr/>
      </xdr:nvCxnSpPr>
      <xdr:spPr>
        <a:xfrm flipV="1">
          <a:off x="6972300" y="10127521"/>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90717</xdr:rowOff>
    </xdr:from>
    <xdr:to>
      <xdr:col>15</xdr:col>
      <xdr:colOff>231775</xdr:colOff>
      <xdr:row>59</xdr:row>
      <xdr:rowOff>20867</xdr:rowOff>
    </xdr:to>
    <xdr:sp macro="" textlink="">
      <xdr:nvSpPr>
        <xdr:cNvPr id="374" name="円/楕円 373"/>
        <xdr:cNvSpPr/>
      </xdr:nvSpPr>
      <xdr:spPr>
        <a:xfrm>
          <a:off x="10426700" y="100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195,232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104766</xdr:rowOff>
    </xdr:from>
    <xdr:to>
      <xdr:col>14</xdr:col>
      <xdr:colOff>79375</xdr:colOff>
      <xdr:row>59</xdr:row>
      <xdr:rowOff>34916</xdr:rowOff>
    </xdr:to>
    <xdr:sp macro="" textlink="">
      <xdr:nvSpPr>
        <xdr:cNvPr id="376" name="円/楕円 375"/>
        <xdr:cNvSpPr/>
      </xdr:nvSpPr>
      <xdr:spPr>
        <a:xfrm>
          <a:off x="9588500" y="100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26043</xdr:rowOff>
    </xdr:from>
    <xdr:ext cx="599010" cy="259045"/>
    <xdr:sp macro="" textlink="">
      <xdr:nvSpPr>
        <xdr:cNvPr id="377" name="テキスト ボックス 376"/>
        <xdr:cNvSpPr txBox="1"/>
      </xdr:nvSpPr>
      <xdr:spPr>
        <a:xfrm>
          <a:off x="9339794" y="1014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141646</xdr:rowOff>
    </xdr:from>
    <xdr:to>
      <xdr:col>12</xdr:col>
      <xdr:colOff>561975</xdr:colOff>
      <xdr:row>59</xdr:row>
      <xdr:rowOff>71796</xdr:rowOff>
    </xdr:to>
    <xdr:sp macro="" textlink="">
      <xdr:nvSpPr>
        <xdr:cNvPr id="378" name="円/楕円 377"/>
        <xdr:cNvSpPr/>
      </xdr:nvSpPr>
      <xdr:spPr>
        <a:xfrm>
          <a:off x="8699500" y="100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62923</xdr:rowOff>
    </xdr:from>
    <xdr:ext cx="534377" cy="259045"/>
    <xdr:sp macro="" textlink="">
      <xdr:nvSpPr>
        <xdr:cNvPr id="379" name="テキスト ボックス 378"/>
        <xdr:cNvSpPr txBox="1"/>
      </xdr:nvSpPr>
      <xdr:spPr>
        <a:xfrm>
          <a:off x="8483111" y="1017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132621</xdr:rowOff>
    </xdr:from>
    <xdr:to>
      <xdr:col>11</xdr:col>
      <xdr:colOff>358775</xdr:colOff>
      <xdr:row>59</xdr:row>
      <xdr:rowOff>62771</xdr:rowOff>
    </xdr:to>
    <xdr:sp macro="" textlink="">
      <xdr:nvSpPr>
        <xdr:cNvPr id="380" name="円/楕円 379"/>
        <xdr:cNvSpPr/>
      </xdr:nvSpPr>
      <xdr:spPr>
        <a:xfrm>
          <a:off x="7810500" y="100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53898</xdr:rowOff>
    </xdr:from>
    <xdr:ext cx="534377" cy="259045"/>
    <xdr:sp macro="" textlink="">
      <xdr:nvSpPr>
        <xdr:cNvPr id="381" name="テキスト ボックス 380"/>
        <xdr:cNvSpPr txBox="1"/>
      </xdr:nvSpPr>
      <xdr:spPr>
        <a:xfrm>
          <a:off x="7594111" y="101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142232</xdr:rowOff>
    </xdr:from>
    <xdr:to>
      <xdr:col>10</xdr:col>
      <xdr:colOff>155575</xdr:colOff>
      <xdr:row>59</xdr:row>
      <xdr:rowOff>72382</xdr:rowOff>
    </xdr:to>
    <xdr:sp macro="" textlink="">
      <xdr:nvSpPr>
        <xdr:cNvPr id="382" name="円/楕円 381"/>
        <xdr:cNvSpPr/>
      </xdr:nvSpPr>
      <xdr:spPr>
        <a:xfrm>
          <a:off x="6921500" y="100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63509</xdr:rowOff>
    </xdr:from>
    <xdr:ext cx="534377" cy="259045"/>
    <xdr:sp macro="" textlink="">
      <xdr:nvSpPr>
        <xdr:cNvPr id="383" name="テキスト ボックス 382"/>
        <xdr:cNvSpPr txBox="1"/>
      </xdr:nvSpPr>
      <xdr:spPr>
        <a:xfrm>
          <a:off x="6705111" y="101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167777</xdr:rowOff>
    </xdr:from>
    <xdr:to>
      <xdr:col>15</xdr:col>
      <xdr:colOff>180975</xdr:colOff>
      <xdr:row>78</xdr:row>
      <xdr:rowOff>169994</xdr:rowOff>
    </xdr:to>
    <xdr:cxnSp macro="">
      <xdr:nvCxnSpPr>
        <xdr:cNvPr id="412" name="直線コネクタ 411"/>
        <xdr:cNvCxnSpPr/>
      </xdr:nvCxnSpPr>
      <xdr:spPr>
        <a:xfrm>
          <a:off x="9639300" y="13540877"/>
          <a:ext cx="8382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167777</xdr:rowOff>
    </xdr:from>
    <xdr:to>
      <xdr:col>14</xdr:col>
      <xdr:colOff>28575</xdr:colOff>
      <xdr:row>79</xdr:row>
      <xdr:rowOff>5286</xdr:rowOff>
    </xdr:to>
    <xdr:cxnSp macro="">
      <xdr:nvCxnSpPr>
        <xdr:cNvPr id="415" name="直線コネクタ 414"/>
        <xdr:cNvCxnSpPr/>
      </xdr:nvCxnSpPr>
      <xdr:spPr>
        <a:xfrm flipV="1">
          <a:off x="8750300" y="13540877"/>
          <a:ext cx="8890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119194</xdr:rowOff>
    </xdr:from>
    <xdr:to>
      <xdr:col>15</xdr:col>
      <xdr:colOff>231775</xdr:colOff>
      <xdr:row>79</xdr:row>
      <xdr:rowOff>49344</xdr:rowOff>
    </xdr:to>
    <xdr:sp macro="" textlink="">
      <xdr:nvSpPr>
        <xdr:cNvPr id="425" name="円/楕円 424"/>
        <xdr:cNvSpPr/>
      </xdr:nvSpPr>
      <xdr:spPr>
        <a:xfrm>
          <a:off x="10426700" y="134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34121</xdr:rowOff>
    </xdr:from>
    <xdr:ext cx="534377" cy="259045"/>
    <xdr:sp macro="" textlink="">
      <xdr:nvSpPr>
        <xdr:cNvPr id="426" name="普通建設事業費 （ うち新規整備　）該当値テキスト"/>
        <xdr:cNvSpPr txBox="1"/>
      </xdr:nvSpPr>
      <xdr:spPr>
        <a:xfrm>
          <a:off x="10528300" y="134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116977</xdr:rowOff>
    </xdr:from>
    <xdr:to>
      <xdr:col>14</xdr:col>
      <xdr:colOff>79375</xdr:colOff>
      <xdr:row>79</xdr:row>
      <xdr:rowOff>47127</xdr:rowOff>
    </xdr:to>
    <xdr:sp macro="" textlink="">
      <xdr:nvSpPr>
        <xdr:cNvPr id="427" name="円/楕円 426"/>
        <xdr:cNvSpPr/>
      </xdr:nvSpPr>
      <xdr:spPr>
        <a:xfrm>
          <a:off x="9588500" y="134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38254</xdr:rowOff>
    </xdr:from>
    <xdr:ext cx="534377" cy="259045"/>
    <xdr:sp macro="" textlink="">
      <xdr:nvSpPr>
        <xdr:cNvPr id="428" name="テキスト ボックス 427"/>
        <xdr:cNvSpPr txBox="1"/>
      </xdr:nvSpPr>
      <xdr:spPr>
        <a:xfrm>
          <a:off x="9372111" y="1358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125936</xdr:rowOff>
    </xdr:from>
    <xdr:to>
      <xdr:col>12</xdr:col>
      <xdr:colOff>561975</xdr:colOff>
      <xdr:row>79</xdr:row>
      <xdr:rowOff>56086</xdr:rowOff>
    </xdr:to>
    <xdr:sp macro="" textlink="">
      <xdr:nvSpPr>
        <xdr:cNvPr id="429" name="円/楕円 428"/>
        <xdr:cNvSpPr/>
      </xdr:nvSpPr>
      <xdr:spPr>
        <a:xfrm>
          <a:off x="8699500" y="134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47213</xdr:rowOff>
    </xdr:from>
    <xdr:ext cx="534377" cy="259045"/>
    <xdr:sp macro="" textlink="">
      <xdr:nvSpPr>
        <xdr:cNvPr id="430" name="テキスト ボックス 429"/>
        <xdr:cNvSpPr txBox="1"/>
      </xdr:nvSpPr>
      <xdr:spPr>
        <a:xfrm>
          <a:off x="8483111" y="1359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155428</xdr:rowOff>
    </xdr:from>
    <xdr:to>
      <xdr:col>15</xdr:col>
      <xdr:colOff>180975</xdr:colOff>
      <xdr:row>98</xdr:row>
      <xdr:rowOff>170214</xdr:rowOff>
    </xdr:to>
    <xdr:cxnSp macro="">
      <xdr:nvCxnSpPr>
        <xdr:cNvPr id="459" name="直線コネクタ 458"/>
        <xdr:cNvCxnSpPr/>
      </xdr:nvCxnSpPr>
      <xdr:spPr>
        <a:xfrm flipV="1">
          <a:off x="9639300" y="16957528"/>
          <a:ext cx="8382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170214</xdr:rowOff>
    </xdr:from>
    <xdr:to>
      <xdr:col>14</xdr:col>
      <xdr:colOff>28575</xdr:colOff>
      <xdr:row>99</xdr:row>
      <xdr:rowOff>33004</xdr:rowOff>
    </xdr:to>
    <xdr:cxnSp macro="">
      <xdr:nvCxnSpPr>
        <xdr:cNvPr id="462" name="直線コネクタ 461"/>
        <xdr:cNvCxnSpPr/>
      </xdr:nvCxnSpPr>
      <xdr:spPr>
        <a:xfrm flipV="1">
          <a:off x="8750300" y="16972314"/>
          <a:ext cx="889000" cy="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104628</xdr:rowOff>
    </xdr:from>
    <xdr:to>
      <xdr:col>15</xdr:col>
      <xdr:colOff>231775</xdr:colOff>
      <xdr:row>99</xdr:row>
      <xdr:rowOff>34778</xdr:rowOff>
    </xdr:to>
    <xdr:sp macro="" textlink="">
      <xdr:nvSpPr>
        <xdr:cNvPr id="472" name="円/楕円 471"/>
        <xdr:cNvSpPr/>
      </xdr:nvSpPr>
      <xdr:spPr>
        <a:xfrm>
          <a:off x="10426700" y="1690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64005</xdr:rowOff>
    </xdr:from>
    <xdr:ext cx="599010" cy="259045"/>
    <xdr:sp macro="" textlink="">
      <xdr:nvSpPr>
        <xdr:cNvPr id="473" name="普通建設事業費 （ うち更新整備　）該当値テキスト"/>
        <xdr:cNvSpPr txBox="1"/>
      </xdr:nvSpPr>
      <xdr:spPr>
        <a:xfrm>
          <a:off x="10528300" y="1669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119414</xdr:rowOff>
    </xdr:from>
    <xdr:to>
      <xdr:col>14</xdr:col>
      <xdr:colOff>79375</xdr:colOff>
      <xdr:row>99</xdr:row>
      <xdr:rowOff>49564</xdr:rowOff>
    </xdr:to>
    <xdr:sp macro="" textlink="">
      <xdr:nvSpPr>
        <xdr:cNvPr id="474" name="円/楕円 473"/>
        <xdr:cNvSpPr/>
      </xdr:nvSpPr>
      <xdr:spPr>
        <a:xfrm>
          <a:off x="9588500" y="16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40691</xdr:rowOff>
    </xdr:from>
    <xdr:ext cx="599010" cy="259045"/>
    <xdr:sp macro="" textlink="">
      <xdr:nvSpPr>
        <xdr:cNvPr id="475" name="テキスト ボックス 474"/>
        <xdr:cNvSpPr txBox="1"/>
      </xdr:nvSpPr>
      <xdr:spPr>
        <a:xfrm>
          <a:off x="9339794" y="1701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119,909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153654</xdr:rowOff>
    </xdr:from>
    <xdr:to>
      <xdr:col>12</xdr:col>
      <xdr:colOff>561975</xdr:colOff>
      <xdr:row>99</xdr:row>
      <xdr:rowOff>83804</xdr:rowOff>
    </xdr:to>
    <xdr:sp macro="" textlink="">
      <xdr:nvSpPr>
        <xdr:cNvPr id="476" name="円/楕円 475"/>
        <xdr:cNvSpPr/>
      </xdr:nvSpPr>
      <xdr:spPr>
        <a:xfrm>
          <a:off x="8699500" y="1695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74931</xdr:rowOff>
    </xdr:from>
    <xdr:ext cx="534377" cy="259045"/>
    <xdr:sp macro="" textlink="">
      <xdr:nvSpPr>
        <xdr:cNvPr id="477" name="テキスト ボックス 476"/>
        <xdr:cNvSpPr txBox="1"/>
      </xdr:nvSpPr>
      <xdr:spPr>
        <a:xfrm>
          <a:off x="8483111" y="170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25655</xdr:rowOff>
    </xdr:from>
    <xdr:to>
      <xdr:col>23</xdr:col>
      <xdr:colOff>517525</xdr:colOff>
      <xdr:row>39</xdr:row>
      <xdr:rowOff>42149</xdr:rowOff>
    </xdr:to>
    <xdr:cxnSp macro="">
      <xdr:nvCxnSpPr>
        <xdr:cNvPr id="506" name="直線コネクタ 505"/>
        <xdr:cNvCxnSpPr/>
      </xdr:nvCxnSpPr>
      <xdr:spPr>
        <a:xfrm>
          <a:off x="15481300" y="6712205"/>
          <a:ext cx="838200" cy="1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53392</xdr:rowOff>
    </xdr:from>
    <xdr:to>
      <xdr:col>22</xdr:col>
      <xdr:colOff>365125</xdr:colOff>
      <xdr:row>39</xdr:row>
      <xdr:rowOff>25655</xdr:rowOff>
    </xdr:to>
    <xdr:cxnSp macro="">
      <xdr:nvCxnSpPr>
        <xdr:cNvPr id="509" name="直線コネクタ 508"/>
        <xdr:cNvCxnSpPr/>
      </xdr:nvCxnSpPr>
      <xdr:spPr>
        <a:xfrm>
          <a:off x="14592300" y="6568492"/>
          <a:ext cx="889000" cy="1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53392</xdr:rowOff>
    </xdr:from>
    <xdr:to>
      <xdr:col>21</xdr:col>
      <xdr:colOff>161925</xdr:colOff>
      <xdr:row>39</xdr:row>
      <xdr:rowOff>5340</xdr:rowOff>
    </xdr:to>
    <xdr:cxnSp macro="">
      <xdr:nvCxnSpPr>
        <xdr:cNvPr id="512" name="直線コネクタ 511"/>
        <xdr:cNvCxnSpPr/>
      </xdr:nvCxnSpPr>
      <xdr:spPr>
        <a:xfrm flipV="1">
          <a:off x="13703300" y="6568492"/>
          <a:ext cx="889000" cy="12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138298</xdr:rowOff>
    </xdr:from>
    <xdr:to>
      <xdr:col>19</xdr:col>
      <xdr:colOff>644525</xdr:colOff>
      <xdr:row>39</xdr:row>
      <xdr:rowOff>5340</xdr:rowOff>
    </xdr:to>
    <xdr:cxnSp macro="">
      <xdr:nvCxnSpPr>
        <xdr:cNvPr id="515" name="直線コネクタ 514"/>
        <xdr:cNvCxnSpPr/>
      </xdr:nvCxnSpPr>
      <xdr:spPr>
        <a:xfrm>
          <a:off x="12814300" y="6653398"/>
          <a:ext cx="889000" cy="3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162799</xdr:rowOff>
    </xdr:from>
    <xdr:to>
      <xdr:col>23</xdr:col>
      <xdr:colOff>568325</xdr:colOff>
      <xdr:row>39</xdr:row>
      <xdr:rowOff>92949</xdr:rowOff>
    </xdr:to>
    <xdr:sp macro="" textlink="">
      <xdr:nvSpPr>
        <xdr:cNvPr id="525" name="円/楕円 524"/>
        <xdr:cNvSpPr/>
      </xdr:nvSpPr>
      <xdr:spPr>
        <a:xfrm>
          <a:off x="16268700" y="667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77726</xdr:rowOff>
    </xdr:from>
    <xdr:ext cx="378565" cy="259045"/>
    <xdr:sp macro="" textlink="">
      <xdr:nvSpPr>
        <xdr:cNvPr id="526" name="災害復旧事業費該当値テキスト"/>
        <xdr:cNvSpPr txBox="1"/>
      </xdr:nvSpPr>
      <xdr:spPr>
        <a:xfrm>
          <a:off x="16370300" y="6592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146305</xdr:rowOff>
    </xdr:from>
    <xdr:to>
      <xdr:col>22</xdr:col>
      <xdr:colOff>415925</xdr:colOff>
      <xdr:row>39</xdr:row>
      <xdr:rowOff>76455</xdr:rowOff>
    </xdr:to>
    <xdr:sp macro="" textlink="">
      <xdr:nvSpPr>
        <xdr:cNvPr id="527" name="円/楕円 526"/>
        <xdr:cNvSpPr/>
      </xdr:nvSpPr>
      <xdr:spPr>
        <a:xfrm>
          <a:off x="15430500" y="66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67582</xdr:rowOff>
    </xdr:from>
    <xdr:ext cx="469744" cy="259045"/>
    <xdr:sp macro="" textlink="">
      <xdr:nvSpPr>
        <xdr:cNvPr id="528" name="テキスト ボックス 527"/>
        <xdr:cNvSpPr txBox="1"/>
      </xdr:nvSpPr>
      <xdr:spPr>
        <a:xfrm>
          <a:off x="15246427" y="675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2592</xdr:rowOff>
    </xdr:from>
    <xdr:to>
      <xdr:col>21</xdr:col>
      <xdr:colOff>212725</xdr:colOff>
      <xdr:row>38</xdr:row>
      <xdr:rowOff>104192</xdr:rowOff>
    </xdr:to>
    <xdr:sp macro="" textlink="">
      <xdr:nvSpPr>
        <xdr:cNvPr id="529" name="円/楕円 528"/>
        <xdr:cNvSpPr/>
      </xdr:nvSpPr>
      <xdr:spPr>
        <a:xfrm>
          <a:off x="14541500" y="65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120719</xdr:rowOff>
    </xdr:from>
    <xdr:ext cx="534377" cy="259045"/>
    <xdr:sp macro="" textlink="">
      <xdr:nvSpPr>
        <xdr:cNvPr id="530" name="テキスト ボックス 529"/>
        <xdr:cNvSpPr txBox="1"/>
      </xdr:nvSpPr>
      <xdr:spPr>
        <a:xfrm>
          <a:off x="14325111" y="629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125990</xdr:rowOff>
    </xdr:from>
    <xdr:to>
      <xdr:col>20</xdr:col>
      <xdr:colOff>9525</xdr:colOff>
      <xdr:row>39</xdr:row>
      <xdr:rowOff>56140</xdr:rowOff>
    </xdr:to>
    <xdr:sp macro="" textlink="">
      <xdr:nvSpPr>
        <xdr:cNvPr id="531" name="円/楕円 530"/>
        <xdr:cNvSpPr/>
      </xdr:nvSpPr>
      <xdr:spPr>
        <a:xfrm>
          <a:off x="13652500" y="66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47267</xdr:rowOff>
    </xdr:from>
    <xdr:ext cx="534377" cy="259045"/>
    <xdr:sp macro="" textlink="">
      <xdr:nvSpPr>
        <xdr:cNvPr id="532" name="テキスト ボックス 531"/>
        <xdr:cNvSpPr txBox="1"/>
      </xdr:nvSpPr>
      <xdr:spPr>
        <a:xfrm>
          <a:off x="13436111" y="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87498</xdr:rowOff>
    </xdr:from>
    <xdr:to>
      <xdr:col>18</xdr:col>
      <xdr:colOff>492125</xdr:colOff>
      <xdr:row>39</xdr:row>
      <xdr:rowOff>17648</xdr:rowOff>
    </xdr:to>
    <xdr:sp macro="" textlink="">
      <xdr:nvSpPr>
        <xdr:cNvPr id="533" name="円/楕円 532"/>
        <xdr:cNvSpPr/>
      </xdr:nvSpPr>
      <xdr:spPr>
        <a:xfrm>
          <a:off x="12763500" y="66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8775</xdr:rowOff>
    </xdr:from>
    <xdr:ext cx="534377" cy="259045"/>
    <xdr:sp macro="" textlink="">
      <xdr:nvSpPr>
        <xdr:cNvPr id="534" name="テキスト ボックス 533"/>
        <xdr:cNvSpPr txBox="1"/>
      </xdr:nvSpPr>
      <xdr:spPr>
        <a:xfrm>
          <a:off x="12547111" y="669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67453</xdr:rowOff>
    </xdr:from>
    <xdr:to>
      <xdr:col>23</xdr:col>
      <xdr:colOff>517525</xdr:colOff>
      <xdr:row>78</xdr:row>
      <xdr:rowOff>89556</xdr:rowOff>
    </xdr:to>
    <xdr:cxnSp macro="">
      <xdr:nvCxnSpPr>
        <xdr:cNvPr id="618" name="直線コネクタ 617"/>
        <xdr:cNvCxnSpPr/>
      </xdr:nvCxnSpPr>
      <xdr:spPr>
        <a:xfrm>
          <a:off x="15481300" y="13440553"/>
          <a:ext cx="838200" cy="2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67453</xdr:rowOff>
    </xdr:from>
    <xdr:to>
      <xdr:col>22</xdr:col>
      <xdr:colOff>365125</xdr:colOff>
      <xdr:row>78</xdr:row>
      <xdr:rowOff>108702</xdr:rowOff>
    </xdr:to>
    <xdr:cxnSp macro="">
      <xdr:nvCxnSpPr>
        <xdr:cNvPr id="621" name="直線コネクタ 620"/>
        <xdr:cNvCxnSpPr/>
      </xdr:nvCxnSpPr>
      <xdr:spPr>
        <a:xfrm flipV="1">
          <a:off x="14592300" y="13440553"/>
          <a:ext cx="889000" cy="4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108702</xdr:rowOff>
    </xdr:from>
    <xdr:to>
      <xdr:col>21</xdr:col>
      <xdr:colOff>161925</xdr:colOff>
      <xdr:row>78</xdr:row>
      <xdr:rowOff>109561</xdr:rowOff>
    </xdr:to>
    <xdr:cxnSp macro="">
      <xdr:nvCxnSpPr>
        <xdr:cNvPr id="624" name="直線コネクタ 623"/>
        <xdr:cNvCxnSpPr/>
      </xdr:nvCxnSpPr>
      <xdr:spPr>
        <a:xfrm flipV="1">
          <a:off x="13703300" y="13481802"/>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104611</xdr:rowOff>
    </xdr:from>
    <xdr:to>
      <xdr:col>19</xdr:col>
      <xdr:colOff>644525</xdr:colOff>
      <xdr:row>78</xdr:row>
      <xdr:rowOff>109561</xdr:rowOff>
    </xdr:to>
    <xdr:cxnSp macro="">
      <xdr:nvCxnSpPr>
        <xdr:cNvPr id="627" name="直線コネクタ 626"/>
        <xdr:cNvCxnSpPr/>
      </xdr:nvCxnSpPr>
      <xdr:spPr>
        <a:xfrm>
          <a:off x="12814300" y="13477711"/>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38756</xdr:rowOff>
    </xdr:from>
    <xdr:to>
      <xdr:col>23</xdr:col>
      <xdr:colOff>568325</xdr:colOff>
      <xdr:row>78</xdr:row>
      <xdr:rowOff>140356</xdr:rowOff>
    </xdr:to>
    <xdr:sp macro="" textlink="">
      <xdr:nvSpPr>
        <xdr:cNvPr id="637" name="円/楕円 636"/>
        <xdr:cNvSpPr/>
      </xdr:nvSpPr>
      <xdr:spPr>
        <a:xfrm>
          <a:off x="16268700" y="134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129313</xdr:rowOff>
    </xdr:from>
    <xdr:ext cx="534377" cy="259045"/>
    <xdr:sp macro="" textlink="">
      <xdr:nvSpPr>
        <xdr:cNvPr id="638" name="公債費該当値テキスト"/>
        <xdr:cNvSpPr txBox="1"/>
      </xdr:nvSpPr>
      <xdr:spPr>
        <a:xfrm>
          <a:off x="16370300" y="1333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99,484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16653</xdr:rowOff>
    </xdr:from>
    <xdr:to>
      <xdr:col>22</xdr:col>
      <xdr:colOff>415925</xdr:colOff>
      <xdr:row>78</xdr:row>
      <xdr:rowOff>118253</xdr:rowOff>
    </xdr:to>
    <xdr:sp macro="" textlink="">
      <xdr:nvSpPr>
        <xdr:cNvPr id="639" name="円/楕円 638"/>
        <xdr:cNvSpPr/>
      </xdr:nvSpPr>
      <xdr:spPr>
        <a:xfrm>
          <a:off x="15430500" y="133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109380</xdr:rowOff>
    </xdr:from>
    <xdr:ext cx="599010" cy="259045"/>
    <xdr:sp macro="" textlink="">
      <xdr:nvSpPr>
        <xdr:cNvPr id="640" name="テキスト ボックス 639"/>
        <xdr:cNvSpPr txBox="1"/>
      </xdr:nvSpPr>
      <xdr:spPr>
        <a:xfrm>
          <a:off x="15181794" y="1348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116,887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57902</xdr:rowOff>
    </xdr:from>
    <xdr:to>
      <xdr:col>21</xdr:col>
      <xdr:colOff>212725</xdr:colOff>
      <xdr:row>78</xdr:row>
      <xdr:rowOff>159502</xdr:rowOff>
    </xdr:to>
    <xdr:sp macro="" textlink="">
      <xdr:nvSpPr>
        <xdr:cNvPr id="641" name="円/楕円 640"/>
        <xdr:cNvSpPr/>
      </xdr:nvSpPr>
      <xdr:spPr>
        <a:xfrm>
          <a:off x="14541500" y="134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150629</xdr:rowOff>
    </xdr:from>
    <xdr:ext cx="534377" cy="259045"/>
    <xdr:sp macro="" textlink="">
      <xdr:nvSpPr>
        <xdr:cNvPr id="642" name="テキスト ボックス 641"/>
        <xdr:cNvSpPr txBox="1"/>
      </xdr:nvSpPr>
      <xdr:spPr>
        <a:xfrm>
          <a:off x="14325111" y="135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84,408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58761</xdr:rowOff>
    </xdr:from>
    <xdr:to>
      <xdr:col>20</xdr:col>
      <xdr:colOff>9525</xdr:colOff>
      <xdr:row>78</xdr:row>
      <xdr:rowOff>160361</xdr:rowOff>
    </xdr:to>
    <xdr:sp macro="" textlink="">
      <xdr:nvSpPr>
        <xdr:cNvPr id="643" name="円/楕円 642"/>
        <xdr:cNvSpPr/>
      </xdr:nvSpPr>
      <xdr:spPr>
        <a:xfrm>
          <a:off x="13652500" y="134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151488</xdr:rowOff>
    </xdr:from>
    <xdr:ext cx="534377" cy="259045"/>
    <xdr:sp macro="" textlink="">
      <xdr:nvSpPr>
        <xdr:cNvPr id="644" name="テキスト ボックス 643"/>
        <xdr:cNvSpPr txBox="1"/>
      </xdr:nvSpPr>
      <xdr:spPr>
        <a:xfrm>
          <a:off x="13436111" y="135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83,732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53811</xdr:rowOff>
    </xdr:from>
    <xdr:to>
      <xdr:col>18</xdr:col>
      <xdr:colOff>492125</xdr:colOff>
      <xdr:row>78</xdr:row>
      <xdr:rowOff>155411</xdr:rowOff>
    </xdr:to>
    <xdr:sp macro="" textlink="">
      <xdr:nvSpPr>
        <xdr:cNvPr id="645" name="円/楕円 644"/>
        <xdr:cNvSpPr/>
      </xdr:nvSpPr>
      <xdr:spPr>
        <a:xfrm>
          <a:off x="12763500" y="134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146538</xdr:rowOff>
    </xdr:from>
    <xdr:ext cx="534377" cy="259045"/>
    <xdr:sp macro="" textlink="">
      <xdr:nvSpPr>
        <xdr:cNvPr id="646" name="テキスト ボックス 645"/>
        <xdr:cNvSpPr txBox="1"/>
      </xdr:nvSpPr>
      <xdr:spPr>
        <a:xfrm>
          <a:off x="12547111" y="1351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91467</xdr:rowOff>
    </xdr:from>
    <xdr:to>
      <xdr:col>23</xdr:col>
      <xdr:colOff>517525</xdr:colOff>
      <xdr:row>98</xdr:row>
      <xdr:rowOff>102288</xdr:rowOff>
    </xdr:to>
    <xdr:cxnSp macro="">
      <xdr:nvCxnSpPr>
        <xdr:cNvPr id="673" name="直線コネクタ 672"/>
        <xdr:cNvCxnSpPr/>
      </xdr:nvCxnSpPr>
      <xdr:spPr>
        <a:xfrm>
          <a:off x="15481300" y="16893567"/>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91467</xdr:rowOff>
    </xdr:from>
    <xdr:to>
      <xdr:col>22</xdr:col>
      <xdr:colOff>365125</xdr:colOff>
      <xdr:row>98</xdr:row>
      <xdr:rowOff>96087</xdr:rowOff>
    </xdr:to>
    <xdr:cxnSp macro="">
      <xdr:nvCxnSpPr>
        <xdr:cNvPr id="676" name="直線コネクタ 675"/>
        <xdr:cNvCxnSpPr/>
      </xdr:nvCxnSpPr>
      <xdr:spPr>
        <a:xfrm flipV="1">
          <a:off x="14592300" y="16893567"/>
          <a:ext cx="8890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96087</xdr:rowOff>
    </xdr:from>
    <xdr:to>
      <xdr:col>21</xdr:col>
      <xdr:colOff>161925</xdr:colOff>
      <xdr:row>98</xdr:row>
      <xdr:rowOff>100200</xdr:rowOff>
    </xdr:to>
    <xdr:cxnSp macro="">
      <xdr:nvCxnSpPr>
        <xdr:cNvPr id="679" name="直線コネクタ 678"/>
        <xdr:cNvCxnSpPr/>
      </xdr:nvCxnSpPr>
      <xdr:spPr>
        <a:xfrm flipV="1">
          <a:off x="13703300" y="16898187"/>
          <a:ext cx="889000" cy="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97526</xdr:rowOff>
    </xdr:from>
    <xdr:to>
      <xdr:col>19</xdr:col>
      <xdr:colOff>644525</xdr:colOff>
      <xdr:row>98</xdr:row>
      <xdr:rowOff>100200</xdr:rowOff>
    </xdr:to>
    <xdr:cxnSp macro="">
      <xdr:nvCxnSpPr>
        <xdr:cNvPr id="682" name="直線コネクタ 681"/>
        <xdr:cNvCxnSpPr/>
      </xdr:nvCxnSpPr>
      <xdr:spPr>
        <a:xfrm>
          <a:off x="12814300" y="16899626"/>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51488</xdr:rowOff>
    </xdr:from>
    <xdr:to>
      <xdr:col>23</xdr:col>
      <xdr:colOff>568325</xdr:colOff>
      <xdr:row>98</xdr:row>
      <xdr:rowOff>153088</xdr:rowOff>
    </xdr:to>
    <xdr:sp macro="" textlink="">
      <xdr:nvSpPr>
        <xdr:cNvPr id="692" name="円/楕円 691"/>
        <xdr:cNvSpPr/>
      </xdr:nvSpPr>
      <xdr:spPr>
        <a:xfrm>
          <a:off x="16268700" y="168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534377" cy="259045"/>
    <xdr:sp macro="" textlink="">
      <xdr:nvSpPr>
        <xdr:cNvPr id="693" name="積立金該当値テキスト"/>
        <xdr:cNvSpPr txBox="1"/>
      </xdr:nvSpPr>
      <xdr:spPr>
        <a:xfrm>
          <a:off x="16370300"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40,914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40667</xdr:rowOff>
    </xdr:from>
    <xdr:to>
      <xdr:col>22</xdr:col>
      <xdr:colOff>415925</xdr:colOff>
      <xdr:row>98</xdr:row>
      <xdr:rowOff>142267</xdr:rowOff>
    </xdr:to>
    <xdr:sp macro="" textlink="">
      <xdr:nvSpPr>
        <xdr:cNvPr id="694" name="円/楕円 693"/>
        <xdr:cNvSpPr/>
      </xdr:nvSpPr>
      <xdr:spPr>
        <a:xfrm>
          <a:off x="15430500" y="168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133394</xdr:rowOff>
    </xdr:from>
    <xdr:ext cx="534377" cy="259045"/>
    <xdr:sp macro="" textlink="">
      <xdr:nvSpPr>
        <xdr:cNvPr id="695" name="テキスト ボックス 694"/>
        <xdr:cNvSpPr txBox="1"/>
      </xdr:nvSpPr>
      <xdr:spPr>
        <a:xfrm>
          <a:off x="15214111" y="169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45287</xdr:rowOff>
    </xdr:from>
    <xdr:to>
      <xdr:col>21</xdr:col>
      <xdr:colOff>212725</xdr:colOff>
      <xdr:row>98</xdr:row>
      <xdr:rowOff>146887</xdr:rowOff>
    </xdr:to>
    <xdr:sp macro="" textlink="">
      <xdr:nvSpPr>
        <xdr:cNvPr id="696" name="円/楕円 695"/>
        <xdr:cNvSpPr/>
      </xdr:nvSpPr>
      <xdr:spPr>
        <a:xfrm>
          <a:off x="14541500" y="168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138014</xdr:rowOff>
    </xdr:from>
    <xdr:ext cx="534377" cy="259045"/>
    <xdr:sp macro="" textlink="">
      <xdr:nvSpPr>
        <xdr:cNvPr id="697" name="テキスト ボックス 696"/>
        <xdr:cNvSpPr txBox="1"/>
      </xdr:nvSpPr>
      <xdr:spPr>
        <a:xfrm>
          <a:off x="14325111" y="169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49400</xdr:rowOff>
    </xdr:from>
    <xdr:to>
      <xdr:col>20</xdr:col>
      <xdr:colOff>9525</xdr:colOff>
      <xdr:row>98</xdr:row>
      <xdr:rowOff>151000</xdr:rowOff>
    </xdr:to>
    <xdr:sp macro="" textlink="">
      <xdr:nvSpPr>
        <xdr:cNvPr id="698" name="円/楕円 697"/>
        <xdr:cNvSpPr/>
      </xdr:nvSpPr>
      <xdr:spPr>
        <a:xfrm>
          <a:off x="13652500" y="168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142127</xdr:rowOff>
    </xdr:from>
    <xdr:ext cx="534377" cy="259045"/>
    <xdr:sp macro="" textlink="">
      <xdr:nvSpPr>
        <xdr:cNvPr id="699" name="テキスト ボックス 698"/>
        <xdr:cNvSpPr txBox="1"/>
      </xdr:nvSpPr>
      <xdr:spPr>
        <a:xfrm>
          <a:off x="13436111" y="169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46726</xdr:rowOff>
    </xdr:from>
    <xdr:to>
      <xdr:col>18</xdr:col>
      <xdr:colOff>492125</xdr:colOff>
      <xdr:row>98</xdr:row>
      <xdr:rowOff>148326</xdr:rowOff>
    </xdr:to>
    <xdr:sp macro="" textlink="">
      <xdr:nvSpPr>
        <xdr:cNvPr id="700" name="円/楕円 699"/>
        <xdr:cNvSpPr/>
      </xdr:nvSpPr>
      <xdr:spPr>
        <a:xfrm>
          <a:off x="12763500" y="1684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139453</xdr:rowOff>
    </xdr:from>
    <xdr:ext cx="534377" cy="259045"/>
    <xdr:sp macro="" textlink="">
      <xdr:nvSpPr>
        <xdr:cNvPr id="701" name="テキスト ボックス 700"/>
        <xdr:cNvSpPr txBox="1"/>
      </xdr:nvSpPr>
      <xdr:spPr>
        <a:xfrm>
          <a:off x="12547111" y="1694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132309</xdr:rowOff>
    </xdr:from>
    <xdr:to>
      <xdr:col>28</xdr:col>
      <xdr:colOff>314325</xdr:colOff>
      <xdr:row>39</xdr:row>
      <xdr:rowOff>44450</xdr:rowOff>
    </xdr:to>
    <xdr:cxnSp macro="">
      <xdr:nvCxnSpPr>
        <xdr:cNvPr id="739" name="直線コネクタ 738"/>
        <xdr:cNvCxnSpPr/>
      </xdr:nvCxnSpPr>
      <xdr:spPr>
        <a:xfrm>
          <a:off x="18656300" y="6647409"/>
          <a:ext cx="889000" cy="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81509</xdr:rowOff>
    </xdr:from>
    <xdr:to>
      <xdr:col>27</xdr:col>
      <xdr:colOff>161925</xdr:colOff>
      <xdr:row>39</xdr:row>
      <xdr:rowOff>11659</xdr:rowOff>
    </xdr:to>
    <xdr:sp macro="" textlink="">
      <xdr:nvSpPr>
        <xdr:cNvPr id="757" name="円/楕円 756"/>
        <xdr:cNvSpPr/>
      </xdr:nvSpPr>
      <xdr:spPr>
        <a:xfrm>
          <a:off x="18605500" y="65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2786</xdr:rowOff>
    </xdr:from>
    <xdr:ext cx="469744" cy="259045"/>
    <xdr:sp macro="" textlink="">
      <xdr:nvSpPr>
        <xdr:cNvPr id="758" name="テキスト ボックス 757"/>
        <xdr:cNvSpPr txBox="1"/>
      </xdr:nvSpPr>
      <xdr:spPr>
        <a:xfrm>
          <a:off x="18421427" y="668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64636</xdr:rowOff>
    </xdr:from>
    <xdr:to>
      <xdr:col>32</xdr:col>
      <xdr:colOff>187325</xdr:colOff>
      <xdr:row>76</xdr:row>
      <xdr:rowOff>81159</xdr:rowOff>
    </xdr:to>
    <xdr:cxnSp macro="">
      <xdr:nvCxnSpPr>
        <xdr:cNvPr id="840" name="直線コネクタ 839"/>
        <xdr:cNvCxnSpPr/>
      </xdr:nvCxnSpPr>
      <xdr:spPr>
        <a:xfrm>
          <a:off x="21323300" y="13094836"/>
          <a:ext cx="8382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64636</xdr:rowOff>
    </xdr:from>
    <xdr:to>
      <xdr:col>31</xdr:col>
      <xdr:colOff>34925</xdr:colOff>
      <xdr:row>76</xdr:row>
      <xdr:rowOff>80190</xdr:rowOff>
    </xdr:to>
    <xdr:cxnSp macro="">
      <xdr:nvCxnSpPr>
        <xdr:cNvPr id="843" name="直線コネクタ 842"/>
        <xdr:cNvCxnSpPr/>
      </xdr:nvCxnSpPr>
      <xdr:spPr>
        <a:xfrm flipV="1">
          <a:off x="20434300" y="13094836"/>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80190</xdr:rowOff>
    </xdr:from>
    <xdr:to>
      <xdr:col>29</xdr:col>
      <xdr:colOff>517525</xdr:colOff>
      <xdr:row>76</xdr:row>
      <xdr:rowOff>107116</xdr:rowOff>
    </xdr:to>
    <xdr:cxnSp macro="">
      <xdr:nvCxnSpPr>
        <xdr:cNvPr id="846" name="直線コネクタ 845"/>
        <xdr:cNvCxnSpPr/>
      </xdr:nvCxnSpPr>
      <xdr:spPr>
        <a:xfrm flipV="1">
          <a:off x="19545300" y="13110390"/>
          <a:ext cx="889000" cy="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107116</xdr:rowOff>
    </xdr:from>
    <xdr:to>
      <xdr:col>28</xdr:col>
      <xdr:colOff>314325</xdr:colOff>
      <xdr:row>76</xdr:row>
      <xdr:rowOff>118139</xdr:rowOff>
    </xdr:to>
    <xdr:cxnSp macro="">
      <xdr:nvCxnSpPr>
        <xdr:cNvPr id="849" name="直線コネクタ 848"/>
        <xdr:cNvCxnSpPr/>
      </xdr:nvCxnSpPr>
      <xdr:spPr>
        <a:xfrm flipV="1">
          <a:off x="18656300" y="13137316"/>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30359</xdr:rowOff>
    </xdr:from>
    <xdr:to>
      <xdr:col>32</xdr:col>
      <xdr:colOff>238125</xdr:colOff>
      <xdr:row>76</xdr:row>
      <xdr:rowOff>131959</xdr:rowOff>
    </xdr:to>
    <xdr:sp macro="" textlink="">
      <xdr:nvSpPr>
        <xdr:cNvPr id="859" name="円/楕円 858"/>
        <xdr:cNvSpPr/>
      </xdr:nvSpPr>
      <xdr:spPr>
        <a:xfrm>
          <a:off x="22110700" y="130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8786</xdr:rowOff>
    </xdr:from>
    <xdr:ext cx="534377" cy="259045"/>
    <xdr:sp macro="" textlink="">
      <xdr:nvSpPr>
        <xdr:cNvPr id="860" name="繰出金該当値テキスト"/>
        <xdr:cNvSpPr txBox="1"/>
      </xdr:nvSpPr>
      <xdr:spPr>
        <a:xfrm>
          <a:off x="22212300" y="1303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87,804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13836</xdr:rowOff>
    </xdr:from>
    <xdr:to>
      <xdr:col>31</xdr:col>
      <xdr:colOff>85725</xdr:colOff>
      <xdr:row>76</xdr:row>
      <xdr:rowOff>115436</xdr:rowOff>
    </xdr:to>
    <xdr:sp macro="" textlink="">
      <xdr:nvSpPr>
        <xdr:cNvPr id="861" name="円/楕円 860"/>
        <xdr:cNvSpPr/>
      </xdr:nvSpPr>
      <xdr:spPr>
        <a:xfrm>
          <a:off x="21272500" y="130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106563</xdr:rowOff>
    </xdr:from>
    <xdr:ext cx="534377" cy="259045"/>
    <xdr:sp macro="" textlink="">
      <xdr:nvSpPr>
        <xdr:cNvPr id="862" name="テキスト ボックス 861"/>
        <xdr:cNvSpPr txBox="1"/>
      </xdr:nvSpPr>
      <xdr:spPr>
        <a:xfrm>
          <a:off x="21056111" y="131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91,418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29390</xdr:rowOff>
    </xdr:from>
    <xdr:to>
      <xdr:col>29</xdr:col>
      <xdr:colOff>568325</xdr:colOff>
      <xdr:row>76</xdr:row>
      <xdr:rowOff>130990</xdr:rowOff>
    </xdr:to>
    <xdr:sp macro="" textlink="">
      <xdr:nvSpPr>
        <xdr:cNvPr id="863" name="円/楕円 862"/>
        <xdr:cNvSpPr/>
      </xdr:nvSpPr>
      <xdr:spPr>
        <a:xfrm>
          <a:off x="20383500" y="1305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122117</xdr:rowOff>
    </xdr:from>
    <xdr:ext cx="534377" cy="259045"/>
    <xdr:sp macro="" textlink="">
      <xdr:nvSpPr>
        <xdr:cNvPr id="864" name="テキスト ボックス 863"/>
        <xdr:cNvSpPr txBox="1"/>
      </xdr:nvSpPr>
      <xdr:spPr>
        <a:xfrm>
          <a:off x="20167111" y="1315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88,016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56316</xdr:rowOff>
    </xdr:from>
    <xdr:to>
      <xdr:col>28</xdr:col>
      <xdr:colOff>365125</xdr:colOff>
      <xdr:row>76</xdr:row>
      <xdr:rowOff>157916</xdr:rowOff>
    </xdr:to>
    <xdr:sp macro="" textlink="">
      <xdr:nvSpPr>
        <xdr:cNvPr id="865" name="円/楕円 864"/>
        <xdr:cNvSpPr/>
      </xdr:nvSpPr>
      <xdr:spPr>
        <a:xfrm>
          <a:off x="19494500" y="130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149043</xdr:rowOff>
    </xdr:from>
    <xdr:ext cx="534377" cy="259045"/>
    <xdr:sp macro="" textlink="">
      <xdr:nvSpPr>
        <xdr:cNvPr id="866" name="テキスト ボックス 865"/>
        <xdr:cNvSpPr txBox="1"/>
      </xdr:nvSpPr>
      <xdr:spPr>
        <a:xfrm>
          <a:off x="19278111" y="1317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82,127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67339</xdr:rowOff>
    </xdr:from>
    <xdr:to>
      <xdr:col>27</xdr:col>
      <xdr:colOff>161925</xdr:colOff>
      <xdr:row>76</xdr:row>
      <xdr:rowOff>168939</xdr:rowOff>
    </xdr:to>
    <xdr:sp macro="" textlink="">
      <xdr:nvSpPr>
        <xdr:cNvPr id="867" name="円/楕円 866"/>
        <xdr:cNvSpPr/>
      </xdr:nvSpPr>
      <xdr:spPr>
        <a:xfrm>
          <a:off x="18605500" y="130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160066</xdr:rowOff>
    </xdr:from>
    <xdr:ext cx="534377" cy="259045"/>
    <xdr:sp macro="" textlink="">
      <xdr:nvSpPr>
        <xdr:cNvPr id="868" name="テキスト ボックス 867"/>
        <xdr:cNvSpPr txBox="1"/>
      </xdr:nvSpPr>
      <xdr:spPr>
        <a:xfrm>
          <a:off x="18389111" y="131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歳出決算総額は、住民一人当たり</a:t>
          </a:r>
          <a:r>
            <a:rPr kumimoji="1" lang="en-US" altLang="ja-JP" sz="1200">
              <a:latin typeface="ＭＳ Ｐゴシック"/>
            </a:rPr>
            <a:t>874,429</a:t>
          </a:r>
          <a:r>
            <a:rPr kumimoji="1" lang="ja-JP" altLang="en-US" sz="1200">
              <a:latin typeface="ＭＳ Ｐゴシック"/>
            </a:rPr>
            <a:t>円となっている。</a:t>
          </a:r>
          <a:endParaRPr kumimoji="1" lang="en-US" altLang="ja-JP" sz="1200">
            <a:latin typeface="ＭＳ Ｐゴシック"/>
          </a:endParaRPr>
        </a:p>
        <a:p>
          <a:r>
            <a:rPr kumimoji="1" lang="ja-JP" altLang="en-US" sz="1200">
              <a:latin typeface="ＭＳ Ｐゴシック"/>
            </a:rPr>
            <a:t>　</a:t>
          </a:r>
          <a:r>
            <a:rPr lang="ja-JP" altLang="en-US" sz="1200" b="0" i="0" u="none" strike="noStrike" baseline="0" smtClean="0">
              <a:solidFill>
                <a:schemeClr val="dk1"/>
              </a:solidFill>
              <a:latin typeface="+mn-lt"/>
              <a:ea typeface="+mn-ea"/>
              <a:cs typeface="+mn-cs"/>
            </a:rPr>
            <a:t>性質別経費の主な構成項目は、普通建設事業費、</a:t>
          </a:r>
          <a:r>
            <a:rPr lang="ja-JP" altLang="ja-JP" sz="1200" b="0" i="0" baseline="0">
              <a:solidFill>
                <a:schemeClr val="dk1"/>
              </a:solidFill>
              <a:effectLst/>
              <a:latin typeface="+mn-lt"/>
              <a:ea typeface="+mn-ea"/>
              <a:cs typeface="+mn-cs"/>
            </a:rPr>
            <a:t>補助費等、</a:t>
          </a:r>
          <a:r>
            <a:rPr lang="ja-JP" altLang="en-US" sz="1200" b="0" i="0" u="none" strike="noStrike" baseline="0" smtClean="0">
              <a:solidFill>
                <a:schemeClr val="dk1"/>
              </a:solidFill>
              <a:latin typeface="+mn-lt"/>
              <a:ea typeface="+mn-ea"/>
              <a:cs typeface="+mn-cs"/>
            </a:rPr>
            <a:t>人件費、公債費の順となっている。</a:t>
          </a:r>
          <a:endParaRPr lang="en-US" altLang="ja-JP" sz="1200" b="0" i="0" u="none" strike="noStrike" baseline="0" smtClean="0">
            <a:solidFill>
              <a:schemeClr val="dk1"/>
            </a:solidFill>
            <a:latin typeface="+mn-lt"/>
            <a:ea typeface="+mn-ea"/>
            <a:cs typeface="+mn-cs"/>
          </a:endParaRPr>
        </a:p>
        <a:p>
          <a:r>
            <a:rPr kumimoji="1" lang="ja-JP" altLang="en-US" sz="1200" b="0" i="0" u="none" strike="noStrike" baseline="0" smtClean="0">
              <a:solidFill>
                <a:schemeClr val="dk1"/>
              </a:solidFill>
              <a:latin typeface="+mn-lt"/>
              <a:ea typeface="+mn-ea"/>
              <a:cs typeface="+mn-cs"/>
            </a:rPr>
            <a:t>　普通建設事業費については、庁舎の耐震化・改修工事、山の家改修工事、観光案内所建設工事等を実施したことから、前年度よりも大幅に増加した。類似団体平均値よりも下回ってはいるが、近年増加傾向であり、今後も保育園等の耐震工事、国民健康保険診療所の建替工事など大型事建設事業が予定されていることから、計画的かつ適切に事業執行していく。</a:t>
          </a:r>
          <a:endParaRPr kumimoji="1" lang="en-US" altLang="ja-JP" sz="1200" b="0" i="0" u="none" strike="noStrike" baseline="0" smtClean="0">
            <a:solidFill>
              <a:schemeClr val="dk1"/>
            </a:solidFill>
            <a:latin typeface="+mn-lt"/>
            <a:ea typeface="+mn-ea"/>
            <a:cs typeface="+mn-cs"/>
          </a:endParaRPr>
        </a:p>
        <a:p>
          <a:r>
            <a:rPr kumimoji="1" lang="ja-JP" altLang="en-US" sz="1200">
              <a:latin typeface="ＭＳ Ｐゴシック"/>
            </a:rPr>
            <a:t>　</a:t>
          </a:r>
          <a:r>
            <a:rPr lang="ja-JP" altLang="en-US" sz="1200" b="0" i="0" u="none" strike="noStrike" baseline="0" smtClean="0">
              <a:solidFill>
                <a:schemeClr val="dk1"/>
              </a:solidFill>
              <a:latin typeface="+mn-lt"/>
              <a:ea typeface="+mn-ea"/>
              <a:cs typeface="+mn-cs"/>
            </a:rPr>
            <a:t>補助費等については、相楽東部広域連合、相楽中部消防組合、相楽郡広域事務組合などへの一部事務組合等への負担金によるところが大きく、農業振興に係る補助金の減により、前年度より減少したものの、新たな事業の開始も予定していることから高止まりすると見込まれる。</a:t>
          </a:r>
          <a:endParaRPr lang="en-US" altLang="ja-JP" sz="1200" b="0" i="0" u="none" strike="noStrike" baseline="0" smtClean="0">
            <a:solidFill>
              <a:schemeClr val="dk1"/>
            </a:solidFill>
            <a:latin typeface="+mn-lt"/>
            <a:ea typeface="+mn-ea"/>
            <a:cs typeface="+mn-cs"/>
          </a:endParaRPr>
        </a:p>
        <a:p>
          <a:r>
            <a:rPr kumimoji="1" lang="ja-JP" altLang="en-US" sz="1200" b="0" i="0" u="none" strike="noStrike" baseline="0" smtClean="0">
              <a:solidFill>
                <a:schemeClr val="dk1"/>
              </a:solidFill>
              <a:latin typeface="+mn-lt"/>
              <a:ea typeface="+mn-ea"/>
              <a:cs typeface="+mn-cs"/>
            </a:rPr>
            <a:t>　人件費、公債費、扶助費の義務的経費は類似団体平均値を下回っているが、大型事業に係る地方債発行、高齢化に伴う医療給付費・介護給付費等の増も見込まれるため、財政を圧迫しないよう国の動向を注視しながら適切に事業を実施する。</a:t>
          </a:r>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4,170
4,153
64.93
3,740,181
3,646,370
93,651
2,052,697
3,680,999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139509</xdr:rowOff>
    </xdr:from>
    <xdr:to>
      <xdr:col>6</xdr:col>
      <xdr:colOff>511175</xdr:colOff>
      <xdr:row>37</xdr:row>
      <xdr:rowOff>147187</xdr:rowOff>
    </xdr:to>
    <xdr:cxnSp macro="">
      <xdr:nvCxnSpPr>
        <xdr:cNvPr id="60" name="直線コネクタ 59"/>
        <xdr:cNvCxnSpPr/>
      </xdr:nvCxnSpPr>
      <xdr:spPr>
        <a:xfrm flipV="1">
          <a:off x="3797300" y="6483159"/>
          <a:ext cx="8382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147187</xdr:rowOff>
    </xdr:from>
    <xdr:to>
      <xdr:col>5</xdr:col>
      <xdr:colOff>358775</xdr:colOff>
      <xdr:row>37</xdr:row>
      <xdr:rowOff>156254</xdr:rowOff>
    </xdr:to>
    <xdr:cxnSp macro="">
      <xdr:nvCxnSpPr>
        <xdr:cNvPr id="63" name="直線コネクタ 62"/>
        <xdr:cNvCxnSpPr/>
      </xdr:nvCxnSpPr>
      <xdr:spPr>
        <a:xfrm flipV="1">
          <a:off x="2908300" y="6490837"/>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156254</xdr:rowOff>
    </xdr:from>
    <xdr:to>
      <xdr:col>4</xdr:col>
      <xdr:colOff>155575</xdr:colOff>
      <xdr:row>37</xdr:row>
      <xdr:rowOff>167551</xdr:rowOff>
    </xdr:to>
    <xdr:cxnSp macro="">
      <xdr:nvCxnSpPr>
        <xdr:cNvPr id="66" name="直線コネクタ 65"/>
        <xdr:cNvCxnSpPr/>
      </xdr:nvCxnSpPr>
      <xdr:spPr>
        <a:xfrm flipV="1">
          <a:off x="2019300" y="6499904"/>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165970</xdr:rowOff>
    </xdr:from>
    <xdr:to>
      <xdr:col>2</xdr:col>
      <xdr:colOff>638175</xdr:colOff>
      <xdr:row>37</xdr:row>
      <xdr:rowOff>167551</xdr:rowOff>
    </xdr:to>
    <xdr:cxnSp macro="">
      <xdr:nvCxnSpPr>
        <xdr:cNvPr id="69" name="直線コネクタ 68"/>
        <xdr:cNvCxnSpPr/>
      </xdr:nvCxnSpPr>
      <xdr:spPr>
        <a:xfrm>
          <a:off x="1130300" y="650962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88709</xdr:rowOff>
    </xdr:from>
    <xdr:to>
      <xdr:col>6</xdr:col>
      <xdr:colOff>561975</xdr:colOff>
      <xdr:row>38</xdr:row>
      <xdr:rowOff>18859</xdr:rowOff>
    </xdr:to>
    <xdr:sp macro="" textlink="">
      <xdr:nvSpPr>
        <xdr:cNvPr id="79" name="円/楕円 78"/>
        <xdr:cNvSpPr/>
      </xdr:nvSpPr>
      <xdr:spPr>
        <a:xfrm>
          <a:off x="4584700" y="64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3636</xdr:rowOff>
    </xdr:from>
    <xdr:ext cx="534377" cy="259045"/>
    <xdr:sp macro="" textlink="">
      <xdr:nvSpPr>
        <xdr:cNvPr id="80" name="議会費該当値テキスト"/>
        <xdr:cNvSpPr txBox="1"/>
      </xdr:nvSpPr>
      <xdr:spPr>
        <a:xfrm>
          <a:off x="4686300" y="63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13,010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96387</xdr:rowOff>
    </xdr:from>
    <xdr:to>
      <xdr:col>5</xdr:col>
      <xdr:colOff>409575</xdr:colOff>
      <xdr:row>38</xdr:row>
      <xdr:rowOff>26536</xdr:rowOff>
    </xdr:to>
    <xdr:sp macro="" textlink="">
      <xdr:nvSpPr>
        <xdr:cNvPr id="81" name="円/楕円 80"/>
        <xdr:cNvSpPr/>
      </xdr:nvSpPr>
      <xdr:spPr>
        <a:xfrm>
          <a:off x="3746500" y="64400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17663</xdr:rowOff>
    </xdr:from>
    <xdr:ext cx="534377" cy="259045"/>
    <xdr:sp macro="" textlink="">
      <xdr:nvSpPr>
        <xdr:cNvPr id="82" name="テキスト ボックス 81"/>
        <xdr:cNvSpPr txBox="1"/>
      </xdr:nvSpPr>
      <xdr:spPr>
        <a:xfrm>
          <a:off x="3530111" y="653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105454</xdr:rowOff>
    </xdr:from>
    <xdr:to>
      <xdr:col>4</xdr:col>
      <xdr:colOff>206375</xdr:colOff>
      <xdr:row>38</xdr:row>
      <xdr:rowOff>35604</xdr:rowOff>
    </xdr:to>
    <xdr:sp macro="" textlink="">
      <xdr:nvSpPr>
        <xdr:cNvPr id="83" name="円/楕円 82"/>
        <xdr:cNvSpPr/>
      </xdr:nvSpPr>
      <xdr:spPr>
        <a:xfrm>
          <a:off x="2857500" y="64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26732</xdr:rowOff>
    </xdr:from>
    <xdr:ext cx="534377" cy="259045"/>
    <xdr:sp macro="" textlink="">
      <xdr:nvSpPr>
        <xdr:cNvPr id="84" name="テキスト ボックス 83"/>
        <xdr:cNvSpPr txBox="1"/>
      </xdr:nvSpPr>
      <xdr:spPr>
        <a:xfrm>
          <a:off x="2641111" y="654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116751</xdr:rowOff>
    </xdr:from>
    <xdr:to>
      <xdr:col>3</xdr:col>
      <xdr:colOff>3175</xdr:colOff>
      <xdr:row>38</xdr:row>
      <xdr:rowOff>46901</xdr:rowOff>
    </xdr:to>
    <xdr:sp macro="" textlink="">
      <xdr:nvSpPr>
        <xdr:cNvPr id="85" name="円/楕円 84"/>
        <xdr:cNvSpPr/>
      </xdr:nvSpPr>
      <xdr:spPr>
        <a:xfrm>
          <a:off x="1968500" y="64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38028</xdr:rowOff>
    </xdr:from>
    <xdr:ext cx="534377" cy="259045"/>
    <xdr:sp macro="" textlink="">
      <xdr:nvSpPr>
        <xdr:cNvPr id="86" name="テキスト ボックス 85"/>
        <xdr:cNvSpPr txBox="1"/>
      </xdr:nvSpPr>
      <xdr:spPr>
        <a:xfrm>
          <a:off x="1752111" y="65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115170</xdr:rowOff>
    </xdr:from>
    <xdr:to>
      <xdr:col>1</xdr:col>
      <xdr:colOff>485775</xdr:colOff>
      <xdr:row>38</xdr:row>
      <xdr:rowOff>45320</xdr:rowOff>
    </xdr:to>
    <xdr:sp macro="" textlink="">
      <xdr:nvSpPr>
        <xdr:cNvPr id="87" name="円/楕円 86"/>
        <xdr:cNvSpPr/>
      </xdr:nvSpPr>
      <xdr:spPr>
        <a:xfrm>
          <a:off x="1079500" y="64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36447</xdr:rowOff>
    </xdr:from>
    <xdr:ext cx="534377" cy="259045"/>
    <xdr:sp macro="" textlink="">
      <xdr:nvSpPr>
        <xdr:cNvPr id="88" name="テキスト ボックス 87"/>
        <xdr:cNvSpPr txBox="1"/>
      </xdr:nvSpPr>
      <xdr:spPr>
        <a:xfrm>
          <a:off x="863111" y="65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30955</xdr:rowOff>
    </xdr:from>
    <xdr:to>
      <xdr:col>6</xdr:col>
      <xdr:colOff>511175</xdr:colOff>
      <xdr:row>58</xdr:row>
      <xdr:rowOff>74202</xdr:rowOff>
    </xdr:to>
    <xdr:cxnSp macro="">
      <xdr:nvCxnSpPr>
        <xdr:cNvPr id="117" name="直線コネクタ 116"/>
        <xdr:cNvCxnSpPr/>
      </xdr:nvCxnSpPr>
      <xdr:spPr>
        <a:xfrm flipV="1">
          <a:off x="3797300" y="9975055"/>
          <a:ext cx="838200" cy="4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74202</xdr:rowOff>
    </xdr:from>
    <xdr:to>
      <xdr:col>5</xdr:col>
      <xdr:colOff>358775</xdr:colOff>
      <xdr:row>58</xdr:row>
      <xdr:rowOff>94050</xdr:rowOff>
    </xdr:to>
    <xdr:cxnSp macro="">
      <xdr:nvCxnSpPr>
        <xdr:cNvPr id="120" name="直線コネクタ 119"/>
        <xdr:cNvCxnSpPr/>
      </xdr:nvCxnSpPr>
      <xdr:spPr>
        <a:xfrm flipV="1">
          <a:off x="2908300" y="10018302"/>
          <a:ext cx="889000" cy="1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94050</xdr:rowOff>
    </xdr:from>
    <xdr:to>
      <xdr:col>4</xdr:col>
      <xdr:colOff>155575</xdr:colOff>
      <xdr:row>58</xdr:row>
      <xdr:rowOff>104890</xdr:rowOff>
    </xdr:to>
    <xdr:cxnSp macro="">
      <xdr:nvCxnSpPr>
        <xdr:cNvPr id="123" name="直線コネクタ 122"/>
        <xdr:cNvCxnSpPr/>
      </xdr:nvCxnSpPr>
      <xdr:spPr>
        <a:xfrm flipV="1">
          <a:off x="2019300" y="10038150"/>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104890</xdr:rowOff>
    </xdr:from>
    <xdr:to>
      <xdr:col>2</xdr:col>
      <xdr:colOff>638175</xdr:colOff>
      <xdr:row>58</xdr:row>
      <xdr:rowOff>110712</xdr:rowOff>
    </xdr:to>
    <xdr:cxnSp macro="">
      <xdr:nvCxnSpPr>
        <xdr:cNvPr id="126" name="直線コネクタ 125"/>
        <xdr:cNvCxnSpPr/>
      </xdr:nvCxnSpPr>
      <xdr:spPr>
        <a:xfrm flipV="1">
          <a:off x="1130300" y="10048990"/>
          <a:ext cx="8890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151605</xdr:rowOff>
    </xdr:from>
    <xdr:to>
      <xdr:col>6</xdr:col>
      <xdr:colOff>561975</xdr:colOff>
      <xdr:row>58</xdr:row>
      <xdr:rowOff>81755</xdr:rowOff>
    </xdr:to>
    <xdr:sp macro="" textlink="">
      <xdr:nvSpPr>
        <xdr:cNvPr id="136" name="円/楕円 135"/>
        <xdr:cNvSpPr/>
      </xdr:nvSpPr>
      <xdr:spPr>
        <a:xfrm>
          <a:off x="4584700" y="99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111557</xdr:rowOff>
    </xdr:from>
    <xdr:ext cx="599010" cy="259045"/>
    <xdr:sp macro="" textlink="">
      <xdr:nvSpPr>
        <xdr:cNvPr id="137" name="総務費該当値テキスト"/>
        <xdr:cNvSpPr txBox="1"/>
      </xdr:nvSpPr>
      <xdr:spPr>
        <a:xfrm>
          <a:off x="4686300" y="98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242,710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23402</xdr:rowOff>
    </xdr:from>
    <xdr:to>
      <xdr:col>5</xdr:col>
      <xdr:colOff>409575</xdr:colOff>
      <xdr:row>58</xdr:row>
      <xdr:rowOff>125002</xdr:rowOff>
    </xdr:to>
    <xdr:sp macro="" textlink="">
      <xdr:nvSpPr>
        <xdr:cNvPr id="138" name="円/楕円 137"/>
        <xdr:cNvSpPr/>
      </xdr:nvSpPr>
      <xdr:spPr>
        <a:xfrm>
          <a:off x="3746500" y="99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116129</xdr:rowOff>
    </xdr:from>
    <xdr:ext cx="599010" cy="259045"/>
    <xdr:sp macro="" textlink="">
      <xdr:nvSpPr>
        <xdr:cNvPr id="139" name="テキスト ボックス 138"/>
        <xdr:cNvSpPr txBox="1"/>
      </xdr:nvSpPr>
      <xdr:spPr>
        <a:xfrm>
          <a:off x="3497794" y="1006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185,956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43250</xdr:rowOff>
    </xdr:from>
    <xdr:to>
      <xdr:col>4</xdr:col>
      <xdr:colOff>206375</xdr:colOff>
      <xdr:row>58</xdr:row>
      <xdr:rowOff>144850</xdr:rowOff>
    </xdr:to>
    <xdr:sp macro="" textlink="">
      <xdr:nvSpPr>
        <xdr:cNvPr id="140" name="円/楕円 139"/>
        <xdr:cNvSpPr/>
      </xdr:nvSpPr>
      <xdr:spPr>
        <a:xfrm>
          <a:off x="2857500" y="99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135977</xdr:rowOff>
    </xdr:from>
    <xdr:ext cx="599010" cy="259045"/>
    <xdr:sp macro="" textlink="">
      <xdr:nvSpPr>
        <xdr:cNvPr id="141" name="テキスト ボックス 140"/>
        <xdr:cNvSpPr txBox="1"/>
      </xdr:nvSpPr>
      <xdr:spPr>
        <a:xfrm>
          <a:off x="2608794" y="1008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159,908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54090</xdr:rowOff>
    </xdr:from>
    <xdr:to>
      <xdr:col>3</xdr:col>
      <xdr:colOff>3175</xdr:colOff>
      <xdr:row>58</xdr:row>
      <xdr:rowOff>155690</xdr:rowOff>
    </xdr:to>
    <xdr:sp macro="" textlink="">
      <xdr:nvSpPr>
        <xdr:cNvPr id="142" name="円/楕円 141"/>
        <xdr:cNvSpPr/>
      </xdr:nvSpPr>
      <xdr:spPr>
        <a:xfrm>
          <a:off x="1968500" y="99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146817</xdr:rowOff>
    </xdr:from>
    <xdr:ext cx="599010" cy="259045"/>
    <xdr:sp macro="" textlink="">
      <xdr:nvSpPr>
        <xdr:cNvPr id="143" name="テキスト ボックス 142"/>
        <xdr:cNvSpPr txBox="1"/>
      </xdr:nvSpPr>
      <xdr:spPr>
        <a:xfrm>
          <a:off x="1719794" y="1009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59912</xdr:rowOff>
    </xdr:from>
    <xdr:to>
      <xdr:col>1</xdr:col>
      <xdr:colOff>485775</xdr:colOff>
      <xdr:row>58</xdr:row>
      <xdr:rowOff>161512</xdr:rowOff>
    </xdr:to>
    <xdr:sp macro="" textlink="">
      <xdr:nvSpPr>
        <xdr:cNvPr id="144" name="円/楕円 143"/>
        <xdr:cNvSpPr/>
      </xdr:nvSpPr>
      <xdr:spPr>
        <a:xfrm>
          <a:off x="1079500" y="1000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152639</xdr:rowOff>
    </xdr:from>
    <xdr:ext cx="599010" cy="259045"/>
    <xdr:sp macro="" textlink="">
      <xdr:nvSpPr>
        <xdr:cNvPr id="145" name="テキスト ボックス 144"/>
        <xdr:cNvSpPr txBox="1"/>
      </xdr:nvSpPr>
      <xdr:spPr>
        <a:xfrm>
          <a:off x="830794" y="1009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63981</xdr:rowOff>
    </xdr:from>
    <xdr:to>
      <xdr:col>6</xdr:col>
      <xdr:colOff>511175</xdr:colOff>
      <xdr:row>76</xdr:row>
      <xdr:rowOff>77219</xdr:rowOff>
    </xdr:to>
    <xdr:cxnSp macro="">
      <xdr:nvCxnSpPr>
        <xdr:cNvPr id="172" name="直線コネクタ 171"/>
        <xdr:cNvCxnSpPr/>
      </xdr:nvCxnSpPr>
      <xdr:spPr>
        <a:xfrm>
          <a:off x="3797300" y="13094181"/>
          <a:ext cx="838200" cy="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63981</xdr:rowOff>
    </xdr:from>
    <xdr:to>
      <xdr:col>5</xdr:col>
      <xdr:colOff>358775</xdr:colOff>
      <xdr:row>76</xdr:row>
      <xdr:rowOff>113568</xdr:rowOff>
    </xdr:to>
    <xdr:cxnSp macro="">
      <xdr:nvCxnSpPr>
        <xdr:cNvPr id="175" name="直線コネクタ 174"/>
        <xdr:cNvCxnSpPr/>
      </xdr:nvCxnSpPr>
      <xdr:spPr>
        <a:xfrm flipV="1">
          <a:off x="2908300" y="13094181"/>
          <a:ext cx="8890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113568</xdr:rowOff>
    </xdr:from>
    <xdr:to>
      <xdr:col>4</xdr:col>
      <xdr:colOff>155575</xdr:colOff>
      <xdr:row>76</xdr:row>
      <xdr:rowOff>132854</xdr:rowOff>
    </xdr:to>
    <xdr:cxnSp macro="">
      <xdr:nvCxnSpPr>
        <xdr:cNvPr id="178" name="直線コネクタ 177"/>
        <xdr:cNvCxnSpPr/>
      </xdr:nvCxnSpPr>
      <xdr:spPr>
        <a:xfrm flipV="1">
          <a:off x="2019300" y="13143768"/>
          <a:ext cx="889000" cy="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132854</xdr:rowOff>
    </xdr:from>
    <xdr:to>
      <xdr:col>2</xdr:col>
      <xdr:colOff>638175</xdr:colOff>
      <xdr:row>76</xdr:row>
      <xdr:rowOff>142075</xdr:rowOff>
    </xdr:to>
    <xdr:cxnSp macro="">
      <xdr:nvCxnSpPr>
        <xdr:cNvPr id="181" name="直線コネクタ 180"/>
        <xdr:cNvCxnSpPr/>
      </xdr:nvCxnSpPr>
      <xdr:spPr>
        <a:xfrm flipV="1">
          <a:off x="1130300" y="13163054"/>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26419</xdr:rowOff>
    </xdr:from>
    <xdr:to>
      <xdr:col>6</xdr:col>
      <xdr:colOff>561975</xdr:colOff>
      <xdr:row>76</xdr:row>
      <xdr:rowOff>128019</xdr:rowOff>
    </xdr:to>
    <xdr:sp macro="" textlink="">
      <xdr:nvSpPr>
        <xdr:cNvPr id="191" name="円/楕円 190"/>
        <xdr:cNvSpPr/>
      </xdr:nvSpPr>
      <xdr:spPr>
        <a:xfrm>
          <a:off x="4584700" y="130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112796</xdr:rowOff>
    </xdr:from>
    <xdr:ext cx="599010" cy="259045"/>
    <xdr:sp macro="" textlink="">
      <xdr:nvSpPr>
        <xdr:cNvPr id="192" name="民生費該当値テキスト"/>
        <xdr:cNvSpPr txBox="1"/>
      </xdr:nvSpPr>
      <xdr:spPr>
        <a:xfrm>
          <a:off x="4686300" y="1297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177,332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13181</xdr:rowOff>
    </xdr:from>
    <xdr:to>
      <xdr:col>5</xdr:col>
      <xdr:colOff>409575</xdr:colOff>
      <xdr:row>76</xdr:row>
      <xdr:rowOff>114781</xdr:rowOff>
    </xdr:to>
    <xdr:sp macro="" textlink="">
      <xdr:nvSpPr>
        <xdr:cNvPr id="193" name="円/楕円 192"/>
        <xdr:cNvSpPr/>
      </xdr:nvSpPr>
      <xdr:spPr>
        <a:xfrm>
          <a:off x="3746500" y="130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105908</xdr:rowOff>
    </xdr:from>
    <xdr:ext cx="599010" cy="259045"/>
    <xdr:sp macro="" textlink="">
      <xdr:nvSpPr>
        <xdr:cNvPr id="194" name="テキスト ボックス 193"/>
        <xdr:cNvSpPr txBox="1"/>
      </xdr:nvSpPr>
      <xdr:spPr>
        <a:xfrm>
          <a:off x="3497794" y="1313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183,123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62768</xdr:rowOff>
    </xdr:from>
    <xdr:to>
      <xdr:col>4</xdr:col>
      <xdr:colOff>206375</xdr:colOff>
      <xdr:row>76</xdr:row>
      <xdr:rowOff>164368</xdr:rowOff>
    </xdr:to>
    <xdr:sp macro="" textlink="">
      <xdr:nvSpPr>
        <xdr:cNvPr id="195" name="円/楕円 194"/>
        <xdr:cNvSpPr/>
      </xdr:nvSpPr>
      <xdr:spPr>
        <a:xfrm>
          <a:off x="2857500" y="130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155495</xdr:rowOff>
    </xdr:from>
    <xdr:ext cx="599010" cy="259045"/>
    <xdr:sp macro="" textlink="">
      <xdr:nvSpPr>
        <xdr:cNvPr id="196" name="テキスト ボックス 195"/>
        <xdr:cNvSpPr txBox="1"/>
      </xdr:nvSpPr>
      <xdr:spPr>
        <a:xfrm>
          <a:off x="2608794" y="1318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161,431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82054</xdr:rowOff>
    </xdr:from>
    <xdr:to>
      <xdr:col>3</xdr:col>
      <xdr:colOff>3175</xdr:colOff>
      <xdr:row>77</xdr:row>
      <xdr:rowOff>12204</xdr:rowOff>
    </xdr:to>
    <xdr:sp macro="" textlink="">
      <xdr:nvSpPr>
        <xdr:cNvPr id="197" name="円/楕円 196"/>
        <xdr:cNvSpPr/>
      </xdr:nvSpPr>
      <xdr:spPr>
        <a:xfrm>
          <a:off x="1968500" y="131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3331</xdr:rowOff>
    </xdr:from>
    <xdr:ext cx="599010" cy="259045"/>
    <xdr:sp macro="" textlink="">
      <xdr:nvSpPr>
        <xdr:cNvPr id="198" name="テキスト ボックス 197"/>
        <xdr:cNvSpPr txBox="1"/>
      </xdr:nvSpPr>
      <xdr:spPr>
        <a:xfrm>
          <a:off x="1719794" y="1320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152,995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91275</xdr:rowOff>
    </xdr:from>
    <xdr:to>
      <xdr:col>1</xdr:col>
      <xdr:colOff>485775</xdr:colOff>
      <xdr:row>77</xdr:row>
      <xdr:rowOff>21425</xdr:rowOff>
    </xdr:to>
    <xdr:sp macro="" textlink="">
      <xdr:nvSpPr>
        <xdr:cNvPr id="199" name="円/楕円 198"/>
        <xdr:cNvSpPr/>
      </xdr:nvSpPr>
      <xdr:spPr>
        <a:xfrm>
          <a:off x="1079500" y="131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12552</xdr:rowOff>
    </xdr:from>
    <xdr:ext cx="599010" cy="259045"/>
    <xdr:sp macro="" textlink="">
      <xdr:nvSpPr>
        <xdr:cNvPr id="200" name="テキスト ボックス 199"/>
        <xdr:cNvSpPr txBox="1"/>
      </xdr:nvSpPr>
      <xdr:spPr>
        <a:xfrm>
          <a:off x="830794" y="1321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8412</xdr:rowOff>
    </xdr:from>
    <xdr:to>
      <xdr:col>6</xdr:col>
      <xdr:colOff>511175</xdr:colOff>
      <xdr:row>97</xdr:row>
      <xdr:rowOff>14644</xdr:rowOff>
    </xdr:to>
    <xdr:cxnSp macro="">
      <xdr:nvCxnSpPr>
        <xdr:cNvPr id="229" name="直線コネクタ 228"/>
        <xdr:cNvCxnSpPr/>
      </xdr:nvCxnSpPr>
      <xdr:spPr>
        <a:xfrm>
          <a:off x="3797300" y="16639062"/>
          <a:ext cx="8382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168861</xdr:rowOff>
    </xdr:from>
    <xdr:to>
      <xdr:col>5</xdr:col>
      <xdr:colOff>358775</xdr:colOff>
      <xdr:row>97</xdr:row>
      <xdr:rowOff>8412</xdr:rowOff>
    </xdr:to>
    <xdr:cxnSp macro="">
      <xdr:nvCxnSpPr>
        <xdr:cNvPr id="232" name="直線コネクタ 231"/>
        <xdr:cNvCxnSpPr/>
      </xdr:nvCxnSpPr>
      <xdr:spPr>
        <a:xfrm>
          <a:off x="2908300" y="16628061"/>
          <a:ext cx="889000" cy="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148273</xdr:rowOff>
    </xdr:from>
    <xdr:to>
      <xdr:col>4</xdr:col>
      <xdr:colOff>155575</xdr:colOff>
      <xdr:row>96</xdr:row>
      <xdr:rowOff>168861</xdr:rowOff>
    </xdr:to>
    <xdr:cxnSp macro="">
      <xdr:nvCxnSpPr>
        <xdr:cNvPr id="235" name="直線コネクタ 234"/>
        <xdr:cNvCxnSpPr/>
      </xdr:nvCxnSpPr>
      <xdr:spPr>
        <a:xfrm>
          <a:off x="2019300" y="16607473"/>
          <a:ext cx="8890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131364</xdr:rowOff>
    </xdr:from>
    <xdr:to>
      <xdr:col>2</xdr:col>
      <xdr:colOff>638175</xdr:colOff>
      <xdr:row>96</xdr:row>
      <xdr:rowOff>148273</xdr:rowOff>
    </xdr:to>
    <xdr:cxnSp macro="">
      <xdr:nvCxnSpPr>
        <xdr:cNvPr id="238" name="直線コネクタ 237"/>
        <xdr:cNvCxnSpPr/>
      </xdr:nvCxnSpPr>
      <xdr:spPr>
        <a:xfrm>
          <a:off x="1130300" y="16590564"/>
          <a:ext cx="889000" cy="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135294</xdr:rowOff>
    </xdr:from>
    <xdr:to>
      <xdr:col>6</xdr:col>
      <xdr:colOff>561975</xdr:colOff>
      <xdr:row>97</xdr:row>
      <xdr:rowOff>65444</xdr:rowOff>
    </xdr:to>
    <xdr:sp macro="" textlink="">
      <xdr:nvSpPr>
        <xdr:cNvPr id="248" name="円/楕円 247"/>
        <xdr:cNvSpPr/>
      </xdr:nvSpPr>
      <xdr:spPr>
        <a:xfrm>
          <a:off x="4584700" y="165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113721</xdr:rowOff>
    </xdr:from>
    <xdr:ext cx="534377" cy="259045"/>
    <xdr:sp macro="" textlink="">
      <xdr:nvSpPr>
        <xdr:cNvPr id="249" name="衛生費該当値テキスト"/>
        <xdr:cNvSpPr txBox="1"/>
      </xdr:nvSpPr>
      <xdr:spPr>
        <a:xfrm>
          <a:off x="4686300" y="165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129062</xdr:rowOff>
    </xdr:from>
    <xdr:to>
      <xdr:col>5</xdr:col>
      <xdr:colOff>409575</xdr:colOff>
      <xdr:row>97</xdr:row>
      <xdr:rowOff>59212</xdr:rowOff>
    </xdr:to>
    <xdr:sp macro="" textlink="">
      <xdr:nvSpPr>
        <xdr:cNvPr id="250" name="円/楕円 249"/>
        <xdr:cNvSpPr/>
      </xdr:nvSpPr>
      <xdr:spPr>
        <a:xfrm>
          <a:off x="3746500" y="165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50339</xdr:rowOff>
    </xdr:from>
    <xdr:ext cx="534377" cy="259045"/>
    <xdr:sp macro="" textlink="">
      <xdr:nvSpPr>
        <xdr:cNvPr id="251" name="テキスト ボックス 250"/>
        <xdr:cNvSpPr txBox="1"/>
      </xdr:nvSpPr>
      <xdr:spPr>
        <a:xfrm>
          <a:off x="3530111" y="1668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118061</xdr:rowOff>
    </xdr:from>
    <xdr:to>
      <xdr:col>4</xdr:col>
      <xdr:colOff>206375</xdr:colOff>
      <xdr:row>97</xdr:row>
      <xdr:rowOff>48211</xdr:rowOff>
    </xdr:to>
    <xdr:sp macro="" textlink="">
      <xdr:nvSpPr>
        <xdr:cNvPr id="252" name="円/楕円 251"/>
        <xdr:cNvSpPr/>
      </xdr:nvSpPr>
      <xdr:spPr>
        <a:xfrm>
          <a:off x="2857500" y="165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39338</xdr:rowOff>
    </xdr:from>
    <xdr:ext cx="599010" cy="259045"/>
    <xdr:sp macro="" textlink="">
      <xdr:nvSpPr>
        <xdr:cNvPr id="253" name="テキスト ボックス 252"/>
        <xdr:cNvSpPr txBox="1"/>
      </xdr:nvSpPr>
      <xdr:spPr>
        <a:xfrm>
          <a:off x="2608794" y="1666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97473</xdr:rowOff>
    </xdr:from>
    <xdr:to>
      <xdr:col>3</xdr:col>
      <xdr:colOff>3175</xdr:colOff>
      <xdr:row>97</xdr:row>
      <xdr:rowOff>27623</xdr:rowOff>
    </xdr:to>
    <xdr:sp macro="" textlink="">
      <xdr:nvSpPr>
        <xdr:cNvPr id="254" name="円/楕円 253"/>
        <xdr:cNvSpPr/>
      </xdr:nvSpPr>
      <xdr:spPr>
        <a:xfrm>
          <a:off x="1968500" y="165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44150</xdr:rowOff>
    </xdr:from>
    <xdr:ext cx="599010" cy="259045"/>
    <xdr:sp macro="" textlink="">
      <xdr:nvSpPr>
        <xdr:cNvPr id="255" name="テキスト ボックス 254"/>
        <xdr:cNvSpPr txBox="1"/>
      </xdr:nvSpPr>
      <xdr:spPr>
        <a:xfrm>
          <a:off x="1719794" y="1633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80564</xdr:rowOff>
    </xdr:from>
    <xdr:to>
      <xdr:col>1</xdr:col>
      <xdr:colOff>485775</xdr:colOff>
      <xdr:row>97</xdr:row>
      <xdr:rowOff>10714</xdr:rowOff>
    </xdr:to>
    <xdr:sp macro="" textlink="">
      <xdr:nvSpPr>
        <xdr:cNvPr id="256" name="円/楕円 255"/>
        <xdr:cNvSpPr/>
      </xdr:nvSpPr>
      <xdr:spPr>
        <a:xfrm>
          <a:off x="1079500" y="165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27241</xdr:rowOff>
    </xdr:from>
    <xdr:ext cx="599010" cy="259045"/>
    <xdr:sp macro="" textlink="">
      <xdr:nvSpPr>
        <xdr:cNvPr id="257" name="テキスト ボックス 256"/>
        <xdr:cNvSpPr txBox="1"/>
      </xdr:nvSpPr>
      <xdr:spPr>
        <a:xfrm>
          <a:off x="830794" y="1631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28432</xdr:rowOff>
    </xdr:from>
    <xdr:to>
      <xdr:col>15</xdr:col>
      <xdr:colOff>180975</xdr:colOff>
      <xdr:row>59</xdr:row>
      <xdr:rowOff>31231</xdr:rowOff>
    </xdr:to>
    <xdr:cxnSp macro="">
      <xdr:nvCxnSpPr>
        <xdr:cNvPr id="343" name="直線コネクタ 342"/>
        <xdr:cNvCxnSpPr/>
      </xdr:nvCxnSpPr>
      <xdr:spPr>
        <a:xfrm>
          <a:off x="9639300" y="10143982"/>
          <a:ext cx="8382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28432</xdr:rowOff>
    </xdr:from>
    <xdr:to>
      <xdr:col>14</xdr:col>
      <xdr:colOff>28575</xdr:colOff>
      <xdr:row>59</xdr:row>
      <xdr:rowOff>36408</xdr:rowOff>
    </xdr:to>
    <xdr:cxnSp macro="">
      <xdr:nvCxnSpPr>
        <xdr:cNvPr id="346" name="直線コネクタ 345"/>
        <xdr:cNvCxnSpPr/>
      </xdr:nvCxnSpPr>
      <xdr:spPr>
        <a:xfrm flipV="1">
          <a:off x="8750300" y="10143982"/>
          <a:ext cx="889000"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33514</xdr:rowOff>
    </xdr:from>
    <xdr:to>
      <xdr:col>12</xdr:col>
      <xdr:colOff>511175</xdr:colOff>
      <xdr:row>59</xdr:row>
      <xdr:rowOff>36408</xdr:rowOff>
    </xdr:to>
    <xdr:cxnSp macro="">
      <xdr:nvCxnSpPr>
        <xdr:cNvPr id="349" name="直線コネクタ 348"/>
        <xdr:cNvCxnSpPr/>
      </xdr:nvCxnSpPr>
      <xdr:spPr>
        <a:xfrm>
          <a:off x="7861300" y="10149064"/>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33514</xdr:rowOff>
    </xdr:from>
    <xdr:to>
      <xdr:col>11</xdr:col>
      <xdr:colOff>307975</xdr:colOff>
      <xdr:row>59</xdr:row>
      <xdr:rowOff>36417</xdr:rowOff>
    </xdr:to>
    <xdr:cxnSp macro="">
      <xdr:nvCxnSpPr>
        <xdr:cNvPr id="352" name="直線コネクタ 351"/>
        <xdr:cNvCxnSpPr/>
      </xdr:nvCxnSpPr>
      <xdr:spPr>
        <a:xfrm flipV="1">
          <a:off x="6972300" y="10149064"/>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151881</xdr:rowOff>
    </xdr:from>
    <xdr:to>
      <xdr:col>15</xdr:col>
      <xdr:colOff>231775</xdr:colOff>
      <xdr:row>59</xdr:row>
      <xdr:rowOff>82031</xdr:rowOff>
    </xdr:to>
    <xdr:sp macro="" textlink="">
      <xdr:nvSpPr>
        <xdr:cNvPr id="362" name="円/楕円 361"/>
        <xdr:cNvSpPr/>
      </xdr:nvSpPr>
      <xdr:spPr>
        <a:xfrm>
          <a:off x="10426700" y="100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149082</xdr:rowOff>
    </xdr:from>
    <xdr:to>
      <xdr:col>14</xdr:col>
      <xdr:colOff>79375</xdr:colOff>
      <xdr:row>59</xdr:row>
      <xdr:rowOff>79232</xdr:rowOff>
    </xdr:to>
    <xdr:sp macro="" textlink="">
      <xdr:nvSpPr>
        <xdr:cNvPr id="364" name="円/楕円 363"/>
        <xdr:cNvSpPr/>
      </xdr:nvSpPr>
      <xdr:spPr>
        <a:xfrm>
          <a:off x="9588500" y="100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70359</xdr:rowOff>
    </xdr:from>
    <xdr:ext cx="534377" cy="259045"/>
    <xdr:sp macro="" textlink="">
      <xdr:nvSpPr>
        <xdr:cNvPr id="365" name="テキスト ボックス 364"/>
        <xdr:cNvSpPr txBox="1"/>
      </xdr:nvSpPr>
      <xdr:spPr>
        <a:xfrm>
          <a:off x="9372111" y="1018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157058</xdr:rowOff>
    </xdr:from>
    <xdr:to>
      <xdr:col>12</xdr:col>
      <xdr:colOff>561975</xdr:colOff>
      <xdr:row>59</xdr:row>
      <xdr:rowOff>87208</xdr:rowOff>
    </xdr:to>
    <xdr:sp macro="" textlink="">
      <xdr:nvSpPr>
        <xdr:cNvPr id="366" name="円/楕円 365"/>
        <xdr:cNvSpPr/>
      </xdr:nvSpPr>
      <xdr:spPr>
        <a:xfrm>
          <a:off x="8699500" y="101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78335</xdr:rowOff>
    </xdr:from>
    <xdr:ext cx="534377" cy="259045"/>
    <xdr:sp macro="" textlink="">
      <xdr:nvSpPr>
        <xdr:cNvPr id="367" name="テキスト ボックス 366"/>
        <xdr:cNvSpPr txBox="1"/>
      </xdr:nvSpPr>
      <xdr:spPr>
        <a:xfrm>
          <a:off x="8483111" y="101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154164</xdr:rowOff>
    </xdr:from>
    <xdr:to>
      <xdr:col>11</xdr:col>
      <xdr:colOff>358775</xdr:colOff>
      <xdr:row>59</xdr:row>
      <xdr:rowOff>84314</xdr:rowOff>
    </xdr:to>
    <xdr:sp macro="" textlink="">
      <xdr:nvSpPr>
        <xdr:cNvPr id="368" name="円/楕円 367"/>
        <xdr:cNvSpPr/>
      </xdr:nvSpPr>
      <xdr:spPr>
        <a:xfrm>
          <a:off x="7810500" y="1009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75441</xdr:rowOff>
    </xdr:from>
    <xdr:ext cx="534377" cy="259045"/>
    <xdr:sp macro="" textlink="">
      <xdr:nvSpPr>
        <xdr:cNvPr id="369" name="テキスト ボックス 368"/>
        <xdr:cNvSpPr txBox="1"/>
      </xdr:nvSpPr>
      <xdr:spPr>
        <a:xfrm>
          <a:off x="7594111" y="1019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157067</xdr:rowOff>
    </xdr:from>
    <xdr:to>
      <xdr:col>10</xdr:col>
      <xdr:colOff>155575</xdr:colOff>
      <xdr:row>59</xdr:row>
      <xdr:rowOff>87217</xdr:rowOff>
    </xdr:to>
    <xdr:sp macro="" textlink="">
      <xdr:nvSpPr>
        <xdr:cNvPr id="370" name="円/楕円 369"/>
        <xdr:cNvSpPr/>
      </xdr:nvSpPr>
      <xdr:spPr>
        <a:xfrm>
          <a:off x="6921500" y="101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78344</xdr:rowOff>
    </xdr:from>
    <xdr:ext cx="534377" cy="259045"/>
    <xdr:sp macro="" textlink="">
      <xdr:nvSpPr>
        <xdr:cNvPr id="371" name="テキスト ボックス 370"/>
        <xdr:cNvSpPr txBox="1"/>
      </xdr:nvSpPr>
      <xdr:spPr>
        <a:xfrm>
          <a:off x="6705111" y="1019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97256</xdr:rowOff>
    </xdr:from>
    <xdr:to>
      <xdr:col>15</xdr:col>
      <xdr:colOff>180975</xdr:colOff>
      <xdr:row>78</xdr:row>
      <xdr:rowOff>151081</xdr:rowOff>
    </xdr:to>
    <xdr:cxnSp macro="">
      <xdr:nvCxnSpPr>
        <xdr:cNvPr id="400" name="直線コネクタ 399"/>
        <xdr:cNvCxnSpPr/>
      </xdr:nvCxnSpPr>
      <xdr:spPr>
        <a:xfrm flipV="1">
          <a:off x="9639300" y="13470356"/>
          <a:ext cx="838200" cy="5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151081</xdr:rowOff>
    </xdr:from>
    <xdr:to>
      <xdr:col>14</xdr:col>
      <xdr:colOff>28575</xdr:colOff>
      <xdr:row>79</xdr:row>
      <xdr:rowOff>9364</xdr:rowOff>
    </xdr:to>
    <xdr:cxnSp macro="">
      <xdr:nvCxnSpPr>
        <xdr:cNvPr id="403" name="直線コネクタ 402"/>
        <xdr:cNvCxnSpPr/>
      </xdr:nvCxnSpPr>
      <xdr:spPr>
        <a:xfrm flipV="1">
          <a:off x="8750300" y="13524181"/>
          <a:ext cx="889000" cy="2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9364</xdr:rowOff>
    </xdr:from>
    <xdr:to>
      <xdr:col>12</xdr:col>
      <xdr:colOff>511175</xdr:colOff>
      <xdr:row>79</xdr:row>
      <xdr:rowOff>21613</xdr:rowOff>
    </xdr:to>
    <xdr:cxnSp macro="">
      <xdr:nvCxnSpPr>
        <xdr:cNvPr id="406" name="直線コネクタ 405"/>
        <xdr:cNvCxnSpPr/>
      </xdr:nvCxnSpPr>
      <xdr:spPr>
        <a:xfrm flipV="1">
          <a:off x="7861300" y="13553914"/>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7973</xdr:rowOff>
    </xdr:from>
    <xdr:to>
      <xdr:col>11</xdr:col>
      <xdr:colOff>307975</xdr:colOff>
      <xdr:row>79</xdr:row>
      <xdr:rowOff>21613</xdr:rowOff>
    </xdr:to>
    <xdr:cxnSp macro="">
      <xdr:nvCxnSpPr>
        <xdr:cNvPr id="409" name="直線コネクタ 408"/>
        <xdr:cNvCxnSpPr/>
      </xdr:nvCxnSpPr>
      <xdr:spPr>
        <a:xfrm>
          <a:off x="6972300" y="13552523"/>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46456</xdr:rowOff>
    </xdr:from>
    <xdr:to>
      <xdr:col>15</xdr:col>
      <xdr:colOff>231775</xdr:colOff>
      <xdr:row>78</xdr:row>
      <xdr:rowOff>148056</xdr:rowOff>
    </xdr:to>
    <xdr:sp macro="" textlink="">
      <xdr:nvSpPr>
        <xdr:cNvPr id="419" name="円/楕円 418"/>
        <xdr:cNvSpPr/>
      </xdr:nvSpPr>
      <xdr:spPr>
        <a:xfrm>
          <a:off x="10426700" y="134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141218</xdr:rowOff>
    </xdr:from>
    <xdr:ext cx="534377" cy="259045"/>
    <xdr:sp macro="" textlink="">
      <xdr:nvSpPr>
        <xdr:cNvPr id="420" name="商工費該当値テキスト"/>
        <xdr:cNvSpPr txBox="1"/>
      </xdr:nvSpPr>
      <xdr:spPr>
        <a:xfrm>
          <a:off x="10528300" y="133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100281</xdr:rowOff>
    </xdr:from>
    <xdr:to>
      <xdr:col>14</xdr:col>
      <xdr:colOff>79375</xdr:colOff>
      <xdr:row>79</xdr:row>
      <xdr:rowOff>30431</xdr:rowOff>
    </xdr:to>
    <xdr:sp macro="" textlink="">
      <xdr:nvSpPr>
        <xdr:cNvPr id="421" name="円/楕円 420"/>
        <xdr:cNvSpPr/>
      </xdr:nvSpPr>
      <xdr:spPr>
        <a:xfrm>
          <a:off x="9588500" y="134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21558</xdr:rowOff>
    </xdr:from>
    <xdr:ext cx="534377" cy="259045"/>
    <xdr:sp macro="" textlink="">
      <xdr:nvSpPr>
        <xdr:cNvPr id="422" name="テキスト ボックス 421"/>
        <xdr:cNvSpPr txBox="1"/>
      </xdr:nvSpPr>
      <xdr:spPr>
        <a:xfrm>
          <a:off x="9372111" y="1356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130014</xdr:rowOff>
    </xdr:from>
    <xdr:to>
      <xdr:col>12</xdr:col>
      <xdr:colOff>561975</xdr:colOff>
      <xdr:row>79</xdr:row>
      <xdr:rowOff>60164</xdr:rowOff>
    </xdr:to>
    <xdr:sp macro="" textlink="">
      <xdr:nvSpPr>
        <xdr:cNvPr id="423" name="円/楕円 422"/>
        <xdr:cNvSpPr/>
      </xdr:nvSpPr>
      <xdr:spPr>
        <a:xfrm>
          <a:off x="8699500" y="135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51291</xdr:rowOff>
    </xdr:from>
    <xdr:ext cx="469744" cy="259045"/>
    <xdr:sp macro="" textlink="">
      <xdr:nvSpPr>
        <xdr:cNvPr id="424" name="テキスト ボックス 423"/>
        <xdr:cNvSpPr txBox="1"/>
      </xdr:nvSpPr>
      <xdr:spPr>
        <a:xfrm>
          <a:off x="8515427" y="1359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142263</xdr:rowOff>
    </xdr:from>
    <xdr:to>
      <xdr:col>11</xdr:col>
      <xdr:colOff>358775</xdr:colOff>
      <xdr:row>79</xdr:row>
      <xdr:rowOff>72413</xdr:rowOff>
    </xdr:to>
    <xdr:sp macro="" textlink="">
      <xdr:nvSpPr>
        <xdr:cNvPr id="425" name="円/楕円 424"/>
        <xdr:cNvSpPr/>
      </xdr:nvSpPr>
      <xdr:spPr>
        <a:xfrm>
          <a:off x="7810500" y="135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63540</xdr:rowOff>
    </xdr:from>
    <xdr:ext cx="469744" cy="259045"/>
    <xdr:sp macro="" textlink="">
      <xdr:nvSpPr>
        <xdr:cNvPr id="426" name="テキスト ボックス 425"/>
        <xdr:cNvSpPr txBox="1"/>
      </xdr:nvSpPr>
      <xdr:spPr>
        <a:xfrm>
          <a:off x="7626427" y="136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128623</xdr:rowOff>
    </xdr:from>
    <xdr:to>
      <xdr:col>10</xdr:col>
      <xdr:colOff>155575</xdr:colOff>
      <xdr:row>79</xdr:row>
      <xdr:rowOff>58773</xdr:rowOff>
    </xdr:to>
    <xdr:sp macro="" textlink="">
      <xdr:nvSpPr>
        <xdr:cNvPr id="427" name="円/楕円 426"/>
        <xdr:cNvSpPr/>
      </xdr:nvSpPr>
      <xdr:spPr>
        <a:xfrm>
          <a:off x="6921500" y="13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49900</xdr:rowOff>
    </xdr:from>
    <xdr:ext cx="469744" cy="259045"/>
    <xdr:sp macro="" textlink="">
      <xdr:nvSpPr>
        <xdr:cNvPr id="428" name="テキスト ボックス 427"/>
        <xdr:cNvSpPr txBox="1"/>
      </xdr:nvSpPr>
      <xdr:spPr>
        <a:xfrm>
          <a:off x="6737427" y="1359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78758</xdr:rowOff>
    </xdr:from>
    <xdr:to>
      <xdr:col>15</xdr:col>
      <xdr:colOff>180975</xdr:colOff>
      <xdr:row>98</xdr:row>
      <xdr:rowOff>109930</xdr:rowOff>
    </xdr:to>
    <xdr:cxnSp macro="">
      <xdr:nvCxnSpPr>
        <xdr:cNvPr id="455" name="直線コネクタ 454"/>
        <xdr:cNvCxnSpPr/>
      </xdr:nvCxnSpPr>
      <xdr:spPr>
        <a:xfrm>
          <a:off x="9639300" y="16880858"/>
          <a:ext cx="8382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78758</xdr:rowOff>
    </xdr:from>
    <xdr:to>
      <xdr:col>14</xdr:col>
      <xdr:colOff>28575</xdr:colOff>
      <xdr:row>98</xdr:row>
      <xdr:rowOff>106423</xdr:rowOff>
    </xdr:to>
    <xdr:cxnSp macro="">
      <xdr:nvCxnSpPr>
        <xdr:cNvPr id="458" name="直線コネクタ 457"/>
        <xdr:cNvCxnSpPr/>
      </xdr:nvCxnSpPr>
      <xdr:spPr>
        <a:xfrm flipV="1">
          <a:off x="8750300" y="16880858"/>
          <a:ext cx="889000" cy="2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106423</xdr:rowOff>
    </xdr:from>
    <xdr:to>
      <xdr:col>12</xdr:col>
      <xdr:colOff>511175</xdr:colOff>
      <xdr:row>98</xdr:row>
      <xdr:rowOff>121552</xdr:rowOff>
    </xdr:to>
    <xdr:cxnSp macro="">
      <xdr:nvCxnSpPr>
        <xdr:cNvPr id="461" name="直線コネクタ 460"/>
        <xdr:cNvCxnSpPr/>
      </xdr:nvCxnSpPr>
      <xdr:spPr>
        <a:xfrm flipV="1">
          <a:off x="7861300" y="16908523"/>
          <a:ext cx="889000" cy="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121552</xdr:rowOff>
    </xdr:from>
    <xdr:to>
      <xdr:col>11</xdr:col>
      <xdr:colOff>307975</xdr:colOff>
      <xdr:row>98</xdr:row>
      <xdr:rowOff>126332</xdr:rowOff>
    </xdr:to>
    <xdr:cxnSp macro="">
      <xdr:nvCxnSpPr>
        <xdr:cNvPr id="464" name="直線コネクタ 463"/>
        <xdr:cNvCxnSpPr/>
      </xdr:nvCxnSpPr>
      <xdr:spPr>
        <a:xfrm flipV="1">
          <a:off x="6972300" y="16923652"/>
          <a:ext cx="8890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59130</xdr:rowOff>
    </xdr:from>
    <xdr:to>
      <xdr:col>15</xdr:col>
      <xdr:colOff>231775</xdr:colOff>
      <xdr:row>98</xdr:row>
      <xdr:rowOff>160730</xdr:rowOff>
    </xdr:to>
    <xdr:sp macro="" textlink="">
      <xdr:nvSpPr>
        <xdr:cNvPr id="474" name="円/楕円 473"/>
        <xdr:cNvSpPr/>
      </xdr:nvSpPr>
      <xdr:spPr>
        <a:xfrm>
          <a:off x="10426700" y="168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27958</xdr:rowOff>
    </xdr:from>
    <xdr:to>
      <xdr:col>14</xdr:col>
      <xdr:colOff>79375</xdr:colOff>
      <xdr:row>98</xdr:row>
      <xdr:rowOff>129558</xdr:rowOff>
    </xdr:to>
    <xdr:sp macro="" textlink="">
      <xdr:nvSpPr>
        <xdr:cNvPr id="476" name="円/楕円 475"/>
        <xdr:cNvSpPr/>
      </xdr:nvSpPr>
      <xdr:spPr>
        <a:xfrm>
          <a:off x="9588500" y="1683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120685</xdr:rowOff>
    </xdr:from>
    <xdr:ext cx="599010" cy="259045"/>
    <xdr:sp macro="" textlink="">
      <xdr:nvSpPr>
        <xdr:cNvPr id="477" name="テキスト ボックス 476"/>
        <xdr:cNvSpPr txBox="1"/>
      </xdr:nvSpPr>
      <xdr:spPr>
        <a:xfrm>
          <a:off x="9339794" y="1692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55623</xdr:rowOff>
    </xdr:from>
    <xdr:to>
      <xdr:col>12</xdr:col>
      <xdr:colOff>561975</xdr:colOff>
      <xdr:row>98</xdr:row>
      <xdr:rowOff>157223</xdr:rowOff>
    </xdr:to>
    <xdr:sp macro="" textlink="">
      <xdr:nvSpPr>
        <xdr:cNvPr id="478" name="円/楕円 477"/>
        <xdr:cNvSpPr/>
      </xdr:nvSpPr>
      <xdr:spPr>
        <a:xfrm>
          <a:off x="8699500" y="168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148350</xdr:rowOff>
    </xdr:from>
    <xdr:ext cx="534377" cy="259045"/>
    <xdr:sp macro="" textlink="">
      <xdr:nvSpPr>
        <xdr:cNvPr id="479" name="テキスト ボックス 478"/>
        <xdr:cNvSpPr txBox="1"/>
      </xdr:nvSpPr>
      <xdr:spPr>
        <a:xfrm>
          <a:off x="8483111" y="1695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72,786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70752</xdr:rowOff>
    </xdr:from>
    <xdr:to>
      <xdr:col>11</xdr:col>
      <xdr:colOff>358775</xdr:colOff>
      <xdr:row>99</xdr:row>
      <xdr:rowOff>902</xdr:rowOff>
    </xdr:to>
    <xdr:sp macro="" textlink="">
      <xdr:nvSpPr>
        <xdr:cNvPr id="480" name="円/楕円 479"/>
        <xdr:cNvSpPr/>
      </xdr:nvSpPr>
      <xdr:spPr>
        <a:xfrm>
          <a:off x="7810500" y="168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163479</xdr:rowOff>
    </xdr:from>
    <xdr:ext cx="534377" cy="259045"/>
    <xdr:sp macro="" textlink="">
      <xdr:nvSpPr>
        <xdr:cNvPr id="481" name="テキスト ボックス 480"/>
        <xdr:cNvSpPr txBox="1"/>
      </xdr:nvSpPr>
      <xdr:spPr>
        <a:xfrm>
          <a:off x="7594111" y="169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75532</xdr:rowOff>
    </xdr:from>
    <xdr:to>
      <xdr:col>10</xdr:col>
      <xdr:colOff>155575</xdr:colOff>
      <xdr:row>99</xdr:row>
      <xdr:rowOff>5682</xdr:rowOff>
    </xdr:to>
    <xdr:sp macro="" textlink="">
      <xdr:nvSpPr>
        <xdr:cNvPr id="482" name="円/楕円 481"/>
        <xdr:cNvSpPr/>
      </xdr:nvSpPr>
      <xdr:spPr>
        <a:xfrm>
          <a:off x="6921500" y="168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168259</xdr:rowOff>
    </xdr:from>
    <xdr:ext cx="534377" cy="259045"/>
    <xdr:sp macro="" textlink="">
      <xdr:nvSpPr>
        <xdr:cNvPr id="483" name="テキスト ボックス 482"/>
        <xdr:cNvSpPr txBox="1"/>
      </xdr:nvSpPr>
      <xdr:spPr>
        <a:xfrm>
          <a:off x="6705111" y="1697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16492</xdr:rowOff>
    </xdr:from>
    <xdr:to>
      <xdr:col>23</xdr:col>
      <xdr:colOff>517525</xdr:colOff>
      <xdr:row>37</xdr:row>
      <xdr:rowOff>60444</xdr:rowOff>
    </xdr:to>
    <xdr:cxnSp macro="">
      <xdr:nvCxnSpPr>
        <xdr:cNvPr id="512" name="直線コネクタ 511"/>
        <xdr:cNvCxnSpPr/>
      </xdr:nvCxnSpPr>
      <xdr:spPr>
        <a:xfrm flipV="1">
          <a:off x="15481300" y="6188692"/>
          <a:ext cx="838200" cy="2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60444</xdr:rowOff>
    </xdr:from>
    <xdr:to>
      <xdr:col>22</xdr:col>
      <xdr:colOff>365125</xdr:colOff>
      <xdr:row>37</xdr:row>
      <xdr:rowOff>68156</xdr:rowOff>
    </xdr:to>
    <xdr:cxnSp macro="">
      <xdr:nvCxnSpPr>
        <xdr:cNvPr id="515" name="直線コネクタ 514"/>
        <xdr:cNvCxnSpPr/>
      </xdr:nvCxnSpPr>
      <xdr:spPr>
        <a:xfrm flipV="1">
          <a:off x="14592300" y="6404094"/>
          <a:ext cx="889000" cy="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71524</xdr:rowOff>
    </xdr:from>
    <xdr:to>
      <xdr:col>21</xdr:col>
      <xdr:colOff>161925</xdr:colOff>
      <xdr:row>37</xdr:row>
      <xdr:rowOff>68156</xdr:rowOff>
    </xdr:to>
    <xdr:cxnSp macro="">
      <xdr:nvCxnSpPr>
        <xdr:cNvPr id="518" name="直線コネクタ 517"/>
        <xdr:cNvCxnSpPr/>
      </xdr:nvCxnSpPr>
      <xdr:spPr>
        <a:xfrm>
          <a:off x="13703300" y="6072274"/>
          <a:ext cx="889000" cy="33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71524</xdr:rowOff>
    </xdr:from>
    <xdr:to>
      <xdr:col>19</xdr:col>
      <xdr:colOff>644525</xdr:colOff>
      <xdr:row>36</xdr:row>
      <xdr:rowOff>50127</xdr:rowOff>
    </xdr:to>
    <xdr:cxnSp macro="">
      <xdr:nvCxnSpPr>
        <xdr:cNvPr id="521" name="直線コネクタ 520"/>
        <xdr:cNvCxnSpPr/>
      </xdr:nvCxnSpPr>
      <xdr:spPr>
        <a:xfrm flipV="1">
          <a:off x="12814300" y="6072274"/>
          <a:ext cx="889000" cy="15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137142</xdr:rowOff>
    </xdr:from>
    <xdr:to>
      <xdr:col>23</xdr:col>
      <xdr:colOff>568325</xdr:colOff>
      <xdr:row>36</xdr:row>
      <xdr:rowOff>67292</xdr:rowOff>
    </xdr:to>
    <xdr:sp macro="" textlink="">
      <xdr:nvSpPr>
        <xdr:cNvPr id="531" name="円/楕円 530"/>
        <xdr:cNvSpPr/>
      </xdr:nvSpPr>
      <xdr:spPr>
        <a:xfrm>
          <a:off x="16268700" y="613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160019</xdr:rowOff>
    </xdr:from>
    <xdr:ext cx="534377" cy="259045"/>
    <xdr:sp macro="" textlink="">
      <xdr:nvSpPr>
        <xdr:cNvPr id="532" name="消防費該当値テキスト"/>
        <xdr:cNvSpPr txBox="1"/>
      </xdr:nvSpPr>
      <xdr:spPr>
        <a:xfrm>
          <a:off x="16370300" y="598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9644</xdr:rowOff>
    </xdr:from>
    <xdr:to>
      <xdr:col>22</xdr:col>
      <xdr:colOff>415925</xdr:colOff>
      <xdr:row>37</xdr:row>
      <xdr:rowOff>111244</xdr:rowOff>
    </xdr:to>
    <xdr:sp macro="" textlink="">
      <xdr:nvSpPr>
        <xdr:cNvPr id="533" name="円/楕円 532"/>
        <xdr:cNvSpPr/>
      </xdr:nvSpPr>
      <xdr:spPr>
        <a:xfrm>
          <a:off x="15430500" y="6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102371</xdr:rowOff>
    </xdr:from>
    <xdr:ext cx="534377" cy="259045"/>
    <xdr:sp macro="" textlink="">
      <xdr:nvSpPr>
        <xdr:cNvPr id="534" name="テキスト ボックス 533"/>
        <xdr:cNvSpPr txBox="1"/>
      </xdr:nvSpPr>
      <xdr:spPr>
        <a:xfrm>
          <a:off x="15214111" y="64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17356</xdr:rowOff>
    </xdr:from>
    <xdr:to>
      <xdr:col>21</xdr:col>
      <xdr:colOff>212725</xdr:colOff>
      <xdr:row>37</xdr:row>
      <xdr:rowOff>118956</xdr:rowOff>
    </xdr:to>
    <xdr:sp macro="" textlink="">
      <xdr:nvSpPr>
        <xdr:cNvPr id="535" name="円/楕円 534"/>
        <xdr:cNvSpPr/>
      </xdr:nvSpPr>
      <xdr:spPr>
        <a:xfrm>
          <a:off x="14541500" y="63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110083</xdr:rowOff>
    </xdr:from>
    <xdr:ext cx="534377" cy="259045"/>
    <xdr:sp macro="" textlink="">
      <xdr:nvSpPr>
        <xdr:cNvPr id="536" name="テキスト ボックス 535"/>
        <xdr:cNvSpPr txBox="1"/>
      </xdr:nvSpPr>
      <xdr:spPr>
        <a:xfrm>
          <a:off x="14325111" y="64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20724</xdr:rowOff>
    </xdr:from>
    <xdr:to>
      <xdr:col>20</xdr:col>
      <xdr:colOff>9525</xdr:colOff>
      <xdr:row>35</xdr:row>
      <xdr:rowOff>122324</xdr:rowOff>
    </xdr:to>
    <xdr:sp macro="" textlink="">
      <xdr:nvSpPr>
        <xdr:cNvPr id="537" name="円/楕円 536"/>
        <xdr:cNvSpPr/>
      </xdr:nvSpPr>
      <xdr:spPr>
        <a:xfrm>
          <a:off x="13652500" y="60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138851</xdr:rowOff>
    </xdr:from>
    <xdr:ext cx="534377" cy="259045"/>
    <xdr:sp macro="" textlink="">
      <xdr:nvSpPr>
        <xdr:cNvPr id="538" name="テキスト ボックス 537"/>
        <xdr:cNvSpPr txBox="1"/>
      </xdr:nvSpPr>
      <xdr:spPr>
        <a:xfrm>
          <a:off x="13436111" y="57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86,447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170777</xdr:rowOff>
    </xdr:from>
    <xdr:to>
      <xdr:col>18</xdr:col>
      <xdr:colOff>492125</xdr:colOff>
      <xdr:row>36</xdr:row>
      <xdr:rowOff>100927</xdr:rowOff>
    </xdr:to>
    <xdr:sp macro="" textlink="">
      <xdr:nvSpPr>
        <xdr:cNvPr id="539" name="円/楕円 538"/>
        <xdr:cNvSpPr/>
      </xdr:nvSpPr>
      <xdr:spPr>
        <a:xfrm>
          <a:off x="12763500" y="617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117454</xdr:rowOff>
    </xdr:from>
    <xdr:ext cx="534377" cy="259045"/>
    <xdr:sp macro="" textlink="">
      <xdr:nvSpPr>
        <xdr:cNvPr id="540" name="テキスト ボックス 539"/>
        <xdr:cNvSpPr txBox="1"/>
      </xdr:nvSpPr>
      <xdr:spPr>
        <a:xfrm>
          <a:off x="12547111" y="594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132172</xdr:rowOff>
    </xdr:from>
    <xdr:to>
      <xdr:col>23</xdr:col>
      <xdr:colOff>517525</xdr:colOff>
      <xdr:row>58</xdr:row>
      <xdr:rowOff>137134</xdr:rowOff>
    </xdr:to>
    <xdr:cxnSp macro="">
      <xdr:nvCxnSpPr>
        <xdr:cNvPr id="569" name="直線コネクタ 568"/>
        <xdr:cNvCxnSpPr/>
      </xdr:nvCxnSpPr>
      <xdr:spPr>
        <a:xfrm>
          <a:off x="15481300" y="10076272"/>
          <a:ext cx="8382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132172</xdr:rowOff>
    </xdr:from>
    <xdr:to>
      <xdr:col>22</xdr:col>
      <xdr:colOff>365125</xdr:colOff>
      <xdr:row>58</xdr:row>
      <xdr:rowOff>152626</xdr:rowOff>
    </xdr:to>
    <xdr:cxnSp macro="">
      <xdr:nvCxnSpPr>
        <xdr:cNvPr id="572" name="直線コネクタ 571"/>
        <xdr:cNvCxnSpPr/>
      </xdr:nvCxnSpPr>
      <xdr:spPr>
        <a:xfrm flipV="1">
          <a:off x="14592300" y="10076272"/>
          <a:ext cx="889000" cy="2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152626</xdr:rowOff>
    </xdr:from>
    <xdr:to>
      <xdr:col>21</xdr:col>
      <xdr:colOff>161925</xdr:colOff>
      <xdr:row>58</xdr:row>
      <xdr:rowOff>159152</xdr:rowOff>
    </xdr:to>
    <xdr:cxnSp macro="">
      <xdr:nvCxnSpPr>
        <xdr:cNvPr id="575" name="直線コネクタ 574"/>
        <xdr:cNvCxnSpPr/>
      </xdr:nvCxnSpPr>
      <xdr:spPr>
        <a:xfrm flipV="1">
          <a:off x="13703300" y="10096726"/>
          <a:ext cx="889000" cy="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159152</xdr:rowOff>
    </xdr:from>
    <xdr:to>
      <xdr:col>19</xdr:col>
      <xdr:colOff>644525</xdr:colOff>
      <xdr:row>58</xdr:row>
      <xdr:rowOff>160185</xdr:rowOff>
    </xdr:to>
    <xdr:cxnSp macro="">
      <xdr:nvCxnSpPr>
        <xdr:cNvPr id="578" name="直線コネクタ 577"/>
        <xdr:cNvCxnSpPr/>
      </xdr:nvCxnSpPr>
      <xdr:spPr>
        <a:xfrm flipV="1">
          <a:off x="12814300" y="10103252"/>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86334</xdr:rowOff>
    </xdr:from>
    <xdr:to>
      <xdr:col>23</xdr:col>
      <xdr:colOff>568325</xdr:colOff>
      <xdr:row>59</xdr:row>
      <xdr:rowOff>16484</xdr:rowOff>
    </xdr:to>
    <xdr:sp macro="" textlink="">
      <xdr:nvSpPr>
        <xdr:cNvPr id="588" name="円/楕円 587"/>
        <xdr:cNvSpPr/>
      </xdr:nvSpPr>
      <xdr:spPr>
        <a:xfrm>
          <a:off x="16268700" y="100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1261</xdr:rowOff>
    </xdr:from>
    <xdr:ext cx="534377" cy="259045"/>
    <xdr:sp macro="" textlink="">
      <xdr:nvSpPr>
        <xdr:cNvPr id="589" name="教育費該当値テキスト"/>
        <xdr:cNvSpPr txBox="1"/>
      </xdr:nvSpPr>
      <xdr:spPr>
        <a:xfrm>
          <a:off x="16370300" y="99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41,347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81372</xdr:rowOff>
    </xdr:from>
    <xdr:to>
      <xdr:col>22</xdr:col>
      <xdr:colOff>415925</xdr:colOff>
      <xdr:row>59</xdr:row>
      <xdr:rowOff>11522</xdr:rowOff>
    </xdr:to>
    <xdr:sp macro="" textlink="">
      <xdr:nvSpPr>
        <xdr:cNvPr id="590" name="円/楕円 589"/>
        <xdr:cNvSpPr/>
      </xdr:nvSpPr>
      <xdr:spPr>
        <a:xfrm>
          <a:off x="15430500" y="1002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2649</xdr:rowOff>
    </xdr:from>
    <xdr:ext cx="534377" cy="259045"/>
    <xdr:sp macro="" textlink="">
      <xdr:nvSpPr>
        <xdr:cNvPr id="591" name="テキスト ボックス 590"/>
        <xdr:cNvSpPr txBox="1"/>
      </xdr:nvSpPr>
      <xdr:spPr>
        <a:xfrm>
          <a:off x="15214111" y="101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101826</xdr:rowOff>
    </xdr:from>
    <xdr:to>
      <xdr:col>21</xdr:col>
      <xdr:colOff>212725</xdr:colOff>
      <xdr:row>59</xdr:row>
      <xdr:rowOff>31976</xdr:rowOff>
    </xdr:to>
    <xdr:sp macro="" textlink="">
      <xdr:nvSpPr>
        <xdr:cNvPr id="592" name="円/楕円 591"/>
        <xdr:cNvSpPr/>
      </xdr:nvSpPr>
      <xdr:spPr>
        <a:xfrm>
          <a:off x="14541500" y="100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23103</xdr:rowOff>
    </xdr:from>
    <xdr:ext cx="534377" cy="259045"/>
    <xdr:sp macro="" textlink="">
      <xdr:nvSpPr>
        <xdr:cNvPr id="593" name="テキスト ボックス 592"/>
        <xdr:cNvSpPr txBox="1"/>
      </xdr:nvSpPr>
      <xdr:spPr>
        <a:xfrm>
          <a:off x="14325111" y="1013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108352</xdr:rowOff>
    </xdr:from>
    <xdr:to>
      <xdr:col>20</xdr:col>
      <xdr:colOff>9525</xdr:colOff>
      <xdr:row>59</xdr:row>
      <xdr:rowOff>38502</xdr:rowOff>
    </xdr:to>
    <xdr:sp macro="" textlink="">
      <xdr:nvSpPr>
        <xdr:cNvPr id="594" name="円/楕円 593"/>
        <xdr:cNvSpPr/>
      </xdr:nvSpPr>
      <xdr:spPr>
        <a:xfrm>
          <a:off x="13652500" y="1005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29629</xdr:rowOff>
    </xdr:from>
    <xdr:ext cx="534377" cy="259045"/>
    <xdr:sp macro="" textlink="">
      <xdr:nvSpPr>
        <xdr:cNvPr id="595" name="テキスト ボックス 594"/>
        <xdr:cNvSpPr txBox="1"/>
      </xdr:nvSpPr>
      <xdr:spPr>
        <a:xfrm>
          <a:off x="13436111" y="101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109385</xdr:rowOff>
    </xdr:from>
    <xdr:to>
      <xdr:col>18</xdr:col>
      <xdr:colOff>492125</xdr:colOff>
      <xdr:row>59</xdr:row>
      <xdr:rowOff>39535</xdr:rowOff>
    </xdr:to>
    <xdr:sp macro="" textlink="">
      <xdr:nvSpPr>
        <xdr:cNvPr id="596" name="円/楕円 595"/>
        <xdr:cNvSpPr/>
      </xdr:nvSpPr>
      <xdr:spPr>
        <a:xfrm>
          <a:off x="12763500" y="100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30662</xdr:rowOff>
    </xdr:from>
    <xdr:ext cx="534377" cy="259045"/>
    <xdr:sp macro="" textlink="">
      <xdr:nvSpPr>
        <xdr:cNvPr id="597" name="テキスト ボックス 596"/>
        <xdr:cNvSpPr txBox="1"/>
      </xdr:nvSpPr>
      <xdr:spPr>
        <a:xfrm>
          <a:off x="12547111" y="101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25656</xdr:rowOff>
    </xdr:from>
    <xdr:to>
      <xdr:col>23</xdr:col>
      <xdr:colOff>517525</xdr:colOff>
      <xdr:row>79</xdr:row>
      <xdr:rowOff>42149</xdr:rowOff>
    </xdr:to>
    <xdr:cxnSp macro="">
      <xdr:nvCxnSpPr>
        <xdr:cNvPr id="626" name="直線コネクタ 625"/>
        <xdr:cNvCxnSpPr/>
      </xdr:nvCxnSpPr>
      <xdr:spPr>
        <a:xfrm>
          <a:off x="15481300" y="13570206"/>
          <a:ext cx="838200" cy="1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53392</xdr:rowOff>
    </xdr:from>
    <xdr:to>
      <xdr:col>22</xdr:col>
      <xdr:colOff>365125</xdr:colOff>
      <xdr:row>79</xdr:row>
      <xdr:rowOff>25656</xdr:rowOff>
    </xdr:to>
    <xdr:cxnSp macro="">
      <xdr:nvCxnSpPr>
        <xdr:cNvPr id="629" name="直線コネクタ 628"/>
        <xdr:cNvCxnSpPr/>
      </xdr:nvCxnSpPr>
      <xdr:spPr>
        <a:xfrm>
          <a:off x="14592300" y="13426492"/>
          <a:ext cx="889000" cy="14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53392</xdr:rowOff>
    </xdr:from>
    <xdr:to>
      <xdr:col>21</xdr:col>
      <xdr:colOff>161925</xdr:colOff>
      <xdr:row>79</xdr:row>
      <xdr:rowOff>5341</xdr:rowOff>
    </xdr:to>
    <xdr:cxnSp macro="">
      <xdr:nvCxnSpPr>
        <xdr:cNvPr id="632" name="直線コネクタ 631"/>
        <xdr:cNvCxnSpPr/>
      </xdr:nvCxnSpPr>
      <xdr:spPr>
        <a:xfrm flipV="1">
          <a:off x="13703300" y="13426492"/>
          <a:ext cx="889000" cy="1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138299</xdr:rowOff>
    </xdr:from>
    <xdr:to>
      <xdr:col>19</xdr:col>
      <xdr:colOff>644525</xdr:colOff>
      <xdr:row>79</xdr:row>
      <xdr:rowOff>5341</xdr:rowOff>
    </xdr:to>
    <xdr:cxnSp macro="">
      <xdr:nvCxnSpPr>
        <xdr:cNvPr id="635" name="直線コネクタ 634"/>
        <xdr:cNvCxnSpPr/>
      </xdr:nvCxnSpPr>
      <xdr:spPr>
        <a:xfrm>
          <a:off x="12814300" y="13511399"/>
          <a:ext cx="889000" cy="3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162799</xdr:rowOff>
    </xdr:from>
    <xdr:to>
      <xdr:col>23</xdr:col>
      <xdr:colOff>568325</xdr:colOff>
      <xdr:row>79</xdr:row>
      <xdr:rowOff>92949</xdr:rowOff>
    </xdr:to>
    <xdr:sp macro="" textlink="">
      <xdr:nvSpPr>
        <xdr:cNvPr id="645" name="円/楕円 644"/>
        <xdr:cNvSpPr/>
      </xdr:nvSpPr>
      <xdr:spPr>
        <a:xfrm>
          <a:off x="16268700" y="135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77726</xdr:rowOff>
    </xdr:from>
    <xdr:ext cx="378565" cy="259045"/>
    <xdr:sp macro="" textlink="">
      <xdr:nvSpPr>
        <xdr:cNvPr id="646" name="災害復旧費該当値テキスト"/>
        <xdr:cNvSpPr txBox="1"/>
      </xdr:nvSpPr>
      <xdr:spPr>
        <a:xfrm>
          <a:off x="16370300" y="13450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146306</xdr:rowOff>
    </xdr:from>
    <xdr:to>
      <xdr:col>22</xdr:col>
      <xdr:colOff>415925</xdr:colOff>
      <xdr:row>79</xdr:row>
      <xdr:rowOff>76456</xdr:rowOff>
    </xdr:to>
    <xdr:sp macro="" textlink="">
      <xdr:nvSpPr>
        <xdr:cNvPr id="647" name="円/楕円 646"/>
        <xdr:cNvSpPr/>
      </xdr:nvSpPr>
      <xdr:spPr>
        <a:xfrm>
          <a:off x="15430500" y="1351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67583</xdr:rowOff>
    </xdr:from>
    <xdr:ext cx="469744" cy="259045"/>
    <xdr:sp macro="" textlink="">
      <xdr:nvSpPr>
        <xdr:cNvPr id="648" name="テキスト ボックス 647"/>
        <xdr:cNvSpPr txBox="1"/>
      </xdr:nvSpPr>
      <xdr:spPr>
        <a:xfrm>
          <a:off x="15246427" y="1361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2592</xdr:rowOff>
    </xdr:from>
    <xdr:to>
      <xdr:col>21</xdr:col>
      <xdr:colOff>212725</xdr:colOff>
      <xdr:row>78</xdr:row>
      <xdr:rowOff>104192</xdr:rowOff>
    </xdr:to>
    <xdr:sp macro="" textlink="">
      <xdr:nvSpPr>
        <xdr:cNvPr id="649" name="円/楕円 648"/>
        <xdr:cNvSpPr/>
      </xdr:nvSpPr>
      <xdr:spPr>
        <a:xfrm>
          <a:off x="14541500" y="133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120719</xdr:rowOff>
    </xdr:from>
    <xdr:ext cx="534377" cy="259045"/>
    <xdr:sp macro="" textlink="">
      <xdr:nvSpPr>
        <xdr:cNvPr id="650" name="テキスト ボックス 649"/>
        <xdr:cNvSpPr txBox="1"/>
      </xdr:nvSpPr>
      <xdr:spPr>
        <a:xfrm>
          <a:off x="14325111" y="1315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125991</xdr:rowOff>
    </xdr:from>
    <xdr:to>
      <xdr:col>20</xdr:col>
      <xdr:colOff>9525</xdr:colOff>
      <xdr:row>79</xdr:row>
      <xdr:rowOff>56141</xdr:rowOff>
    </xdr:to>
    <xdr:sp macro="" textlink="">
      <xdr:nvSpPr>
        <xdr:cNvPr id="651" name="円/楕円 650"/>
        <xdr:cNvSpPr/>
      </xdr:nvSpPr>
      <xdr:spPr>
        <a:xfrm>
          <a:off x="13652500" y="134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47268</xdr:rowOff>
    </xdr:from>
    <xdr:ext cx="534377" cy="259045"/>
    <xdr:sp macro="" textlink="">
      <xdr:nvSpPr>
        <xdr:cNvPr id="652" name="テキスト ボックス 651"/>
        <xdr:cNvSpPr txBox="1"/>
      </xdr:nvSpPr>
      <xdr:spPr>
        <a:xfrm>
          <a:off x="13436111" y="135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87499</xdr:rowOff>
    </xdr:from>
    <xdr:to>
      <xdr:col>18</xdr:col>
      <xdr:colOff>492125</xdr:colOff>
      <xdr:row>79</xdr:row>
      <xdr:rowOff>17649</xdr:rowOff>
    </xdr:to>
    <xdr:sp macro="" textlink="">
      <xdr:nvSpPr>
        <xdr:cNvPr id="653" name="円/楕円 652"/>
        <xdr:cNvSpPr/>
      </xdr:nvSpPr>
      <xdr:spPr>
        <a:xfrm>
          <a:off x="12763500" y="134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8776</xdr:rowOff>
    </xdr:from>
    <xdr:ext cx="534377" cy="259045"/>
    <xdr:sp macro="" textlink="">
      <xdr:nvSpPr>
        <xdr:cNvPr id="654" name="テキスト ボックス 653"/>
        <xdr:cNvSpPr txBox="1"/>
      </xdr:nvSpPr>
      <xdr:spPr>
        <a:xfrm>
          <a:off x="12547111" y="135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67453</xdr:rowOff>
    </xdr:from>
    <xdr:to>
      <xdr:col>23</xdr:col>
      <xdr:colOff>517525</xdr:colOff>
      <xdr:row>98</xdr:row>
      <xdr:rowOff>89556</xdr:rowOff>
    </xdr:to>
    <xdr:cxnSp macro="">
      <xdr:nvCxnSpPr>
        <xdr:cNvPr id="683" name="直線コネクタ 682"/>
        <xdr:cNvCxnSpPr/>
      </xdr:nvCxnSpPr>
      <xdr:spPr>
        <a:xfrm>
          <a:off x="15481300" y="16869553"/>
          <a:ext cx="838200" cy="2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67453</xdr:rowOff>
    </xdr:from>
    <xdr:to>
      <xdr:col>22</xdr:col>
      <xdr:colOff>365125</xdr:colOff>
      <xdr:row>98</xdr:row>
      <xdr:rowOff>108702</xdr:rowOff>
    </xdr:to>
    <xdr:cxnSp macro="">
      <xdr:nvCxnSpPr>
        <xdr:cNvPr id="686" name="直線コネクタ 685"/>
        <xdr:cNvCxnSpPr/>
      </xdr:nvCxnSpPr>
      <xdr:spPr>
        <a:xfrm flipV="1">
          <a:off x="14592300" y="16869553"/>
          <a:ext cx="889000" cy="4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108702</xdr:rowOff>
    </xdr:from>
    <xdr:to>
      <xdr:col>21</xdr:col>
      <xdr:colOff>161925</xdr:colOff>
      <xdr:row>98</xdr:row>
      <xdr:rowOff>109561</xdr:rowOff>
    </xdr:to>
    <xdr:cxnSp macro="">
      <xdr:nvCxnSpPr>
        <xdr:cNvPr id="689" name="直線コネクタ 688"/>
        <xdr:cNvCxnSpPr/>
      </xdr:nvCxnSpPr>
      <xdr:spPr>
        <a:xfrm flipV="1">
          <a:off x="13703300" y="16910802"/>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104611</xdr:rowOff>
    </xdr:from>
    <xdr:to>
      <xdr:col>19</xdr:col>
      <xdr:colOff>644525</xdr:colOff>
      <xdr:row>98</xdr:row>
      <xdr:rowOff>109561</xdr:rowOff>
    </xdr:to>
    <xdr:cxnSp macro="">
      <xdr:nvCxnSpPr>
        <xdr:cNvPr id="692" name="直線コネクタ 691"/>
        <xdr:cNvCxnSpPr/>
      </xdr:nvCxnSpPr>
      <xdr:spPr>
        <a:xfrm>
          <a:off x="12814300" y="16906711"/>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38756</xdr:rowOff>
    </xdr:from>
    <xdr:to>
      <xdr:col>23</xdr:col>
      <xdr:colOff>568325</xdr:colOff>
      <xdr:row>98</xdr:row>
      <xdr:rowOff>140356</xdr:rowOff>
    </xdr:to>
    <xdr:sp macro="" textlink="">
      <xdr:nvSpPr>
        <xdr:cNvPr id="702" name="円/楕円 701"/>
        <xdr:cNvSpPr/>
      </xdr:nvSpPr>
      <xdr:spPr>
        <a:xfrm>
          <a:off x="16268700" y="168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129299</xdr:rowOff>
    </xdr:from>
    <xdr:ext cx="534377" cy="259045"/>
    <xdr:sp macro="" textlink="">
      <xdr:nvSpPr>
        <xdr:cNvPr id="703" name="公債費該当値テキスト"/>
        <xdr:cNvSpPr txBox="1"/>
      </xdr:nvSpPr>
      <xdr:spPr>
        <a:xfrm>
          <a:off x="16370300" y="1675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99,484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16653</xdr:rowOff>
    </xdr:from>
    <xdr:to>
      <xdr:col>22</xdr:col>
      <xdr:colOff>415925</xdr:colOff>
      <xdr:row>98</xdr:row>
      <xdr:rowOff>118253</xdr:rowOff>
    </xdr:to>
    <xdr:sp macro="" textlink="">
      <xdr:nvSpPr>
        <xdr:cNvPr id="704" name="円/楕円 703"/>
        <xdr:cNvSpPr/>
      </xdr:nvSpPr>
      <xdr:spPr>
        <a:xfrm>
          <a:off x="15430500" y="168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109380</xdr:rowOff>
    </xdr:from>
    <xdr:ext cx="599010" cy="259045"/>
    <xdr:sp macro="" textlink="">
      <xdr:nvSpPr>
        <xdr:cNvPr id="705" name="テキスト ボックス 704"/>
        <xdr:cNvSpPr txBox="1"/>
      </xdr:nvSpPr>
      <xdr:spPr>
        <a:xfrm>
          <a:off x="15181794" y="1691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116,887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57902</xdr:rowOff>
    </xdr:from>
    <xdr:to>
      <xdr:col>21</xdr:col>
      <xdr:colOff>212725</xdr:colOff>
      <xdr:row>98</xdr:row>
      <xdr:rowOff>159502</xdr:rowOff>
    </xdr:to>
    <xdr:sp macro="" textlink="">
      <xdr:nvSpPr>
        <xdr:cNvPr id="706" name="円/楕円 705"/>
        <xdr:cNvSpPr/>
      </xdr:nvSpPr>
      <xdr:spPr>
        <a:xfrm>
          <a:off x="14541500" y="168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150629</xdr:rowOff>
    </xdr:from>
    <xdr:ext cx="534377" cy="259045"/>
    <xdr:sp macro="" textlink="">
      <xdr:nvSpPr>
        <xdr:cNvPr id="707" name="テキスト ボックス 706"/>
        <xdr:cNvSpPr txBox="1"/>
      </xdr:nvSpPr>
      <xdr:spPr>
        <a:xfrm>
          <a:off x="14325111" y="1695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58761</xdr:rowOff>
    </xdr:from>
    <xdr:to>
      <xdr:col>20</xdr:col>
      <xdr:colOff>9525</xdr:colOff>
      <xdr:row>98</xdr:row>
      <xdr:rowOff>160361</xdr:rowOff>
    </xdr:to>
    <xdr:sp macro="" textlink="">
      <xdr:nvSpPr>
        <xdr:cNvPr id="708" name="円/楕円 707"/>
        <xdr:cNvSpPr/>
      </xdr:nvSpPr>
      <xdr:spPr>
        <a:xfrm>
          <a:off x="13652500" y="168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151488</xdr:rowOff>
    </xdr:from>
    <xdr:ext cx="534377" cy="259045"/>
    <xdr:sp macro="" textlink="">
      <xdr:nvSpPr>
        <xdr:cNvPr id="709" name="テキスト ボックス 708"/>
        <xdr:cNvSpPr txBox="1"/>
      </xdr:nvSpPr>
      <xdr:spPr>
        <a:xfrm>
          <a:off x="13436111" y="1695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83,732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53811</xdr:rowOff>
    </xdr:from>
    <xdr:to>
      <xdr:col>18</xdr:col>
      <xdr:colOff>492125</xdr:colOff>
      <xdr:row>98</xdr:row>
      <xdr:rowOff>155411</xdr:rowOff>
    </xdr:to>
    <xdr:sp macro="" textlink="">
      <xdr:nvSpPr>
        <xdr:cNvPr id="710" name="円/楕円 709"/>
        <xdr:cNvSpPr/>
      </xdr:nvSpPr>
      <xdr:spPr>
        <a:xfrm>
          <a:off x="12763500" y="168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146538</xdr:rowOff>
    </xdr:from>
    <xdr:ext cx="534377" cy="259045"/>
    <xdr:sp macro="" textlink="">
      <xdr:nvSpPr>
        <xdr:cNvPr id="711" name="テキスト ボックス 710"/>
        <xdr:cNvSpPr txBox="1"/>
      </xdr:nvSpPr>
      <xdr:spPr>
        <a:xfrm>
          <a:off x="12547111" y="1694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0" lang="ja-JP" altLang="en-US" sz="1200" b="0" i="0" baseline="0">
              <a:solidFill>
                <a:schemeClr val="dk1"/>
              </a:solidFill>
              <a:effectLst/>
              <a:latin typeface="+mn-lt"/>
              <a:ea typeface="+mn-ea"/>
              <a:cs typeface="+mn-cs"/>
            </a:rPr>
            <a:t>目的</a:t>
          </a:r>
          <a:r>
            <a:rPr lang="ja-JP" altLang="ja-JP" sz="1200" b="0" i="0" baseline="0">
              <a:solidFill>
                <a:schemeClr val="dk1"/>
              </a:solidFill>
              <a:effectLst/>
              <a:latin typeface="+mn-lt"/>
              <a:ea typeface="+mn-ea"/>
              <a:cs typeface="+mn-cs"/>
            </a:rPr>
            <a:t>別経費の主な構成項目は、</a:t>
          </a:r>
          <a:r>
            <a:rPr lang="ja-JP" altLang="en-US" sz="1200" b="0" i="0" baseline="0">
              <a:solidFill>
                <a:schemeClr val="dk1"/>
              </a:solidFill>
              <a:effectLst/>
              <a:latin typeface="+mn-lt"/>
              <a:ea typeface="+mn-ea"/>
              <a:cs typeface="+mn-cs"/>
            </a:rPr>
            <a:t>総務</a:t>
          </a:r>
          <a:r>
            <a:rPr lang="ja-JP" altLang="ja-JP" sz="1200" b="0" i="0" baseline="0">
              <a:solidFill>
                <a:schemeClr val="dk1"/>
              </a:solidFill>
              <a:effectLst/>
              <a:latin typeface="+mn-lt"/>
              <a:ea typeface="+mn-ea"/>
              <a:cs typeface="+mn-cs"/>
            </a:rPr>
            <a:t>費、</a:t>
          </a:r>
          <a:r>
            <a:rPr lang="ja-JP" altLang="en-US" sz="1200" b="0" i="0" baseline="0">
              <a:solidFill>
                <a:schemeClr val="dk1"/>
              </a:solidFill>
              <a:effectLst/>
              <a:latin typeface="+mn-lt"/>
              <a:ea typeface="+mn-ea"/>
              <a:cs typeface="+mn-cs"/>
            </a:rPr>
            <a:t>民生費</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公債費</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衛生費</a:t>
          </a:r>
          <a:r>
            <a:rPr lang="ja-JP" altLang="ja-JP" sz="1200" b="0" i="0" baseline="0">
              <a:solidFill>
                <a:schemeClr val="dk1"/>
              </a:solidFill>
              <a:effectLst/>
              <a:latin typeface="+mn-lt"/>
              <a:ea typeface="+mn-ea"/>
              <a:cs typeface="+mn-cs"/>
            </a:rPr>
            <a:t>の順となって</a:t>
          </a:r>
          <a:r>
            <a:rPr lang="ja-JP" altLang="en-US" sz="1200" b="0" i="0" baseline="0">
              <a:solidFill>
                <a:schemeClr val="dk1"/>
              </a:solidFill>
              <a:effectLst/>
              <a:latin typeface="+mn-lt"/>
              <a:ea typeface="+mn-ea"/>
              <a:cs typeface="+mn-cs"/>
            </a:rPr>
            <a:t>おり、ほぼ全ての項目で類似団体平均値を下回っている。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年度については、総務費は</a:t>
          </a:r>
          <a:r>
            <a:rPr lang="ja-JP" altLang="ja-JP" sz="1200" b="0" i="0" baseline="0">
              <a:solidFill>
                <a:schemeClr val="dk1"/>
              </a:solidFill>
              <a:effectLst/>
              <a:latin typeface="+mn-lt"/>
              <a:ea typeface="+mn-ea"/>
              <a:cs typeface="+mn-cs"/>
            </a:rPr>
            <a:t>庁舎改修事業や山の家改修事業を実施したことによ</a:t>
          </a:r>
          <a:r>
            <a:rPr lang="ja-JP" altLang="en-US" sz="1200" b="0" i="0" baseline="0">
              <a:solidFill>
                <a:schemeClr val="dk1"/>
              </a:solidFill>
              <a:effectLst/>
              <a:latin typeface="+mn-lt"/>
              <a:ea typeface="+mn-ea"/>
              <a:cs typeface="+mn-cs"/>
            </a:rPr>
            <a:t>る</a:t>
          </a:r>
          <a:r>
            <a:rPr lang="ja-JP" altLang="ja-JP" sz="1200" b="0" i="0" baseline="0">
              <a:solidFill>
                <a:schemeClr val="dk1"/>
              </a:solidFill>
              <a:effectLst/>
              <a:latin typeface="+mn-lt"/>
              <a:ea typeface="+mn-ea"/>
              <a:cs typeface="+mn-cs"/>
            </a:rPr>
            <a:t>大幅増</a:t>
          </a:r>
          <a:r>
            <a:rPr lang="ja-JP" altLang="en-US" sz="1200" b="0" i="0" baseline="0">
              <a:solidFill>
                <a:schemeClr val="dk1"/>
              </a:solidFill>
              <a:effectLst/>
              <a:latin typeface="+mn-lt"/>
              <a:ea typeface="+mn-ea"/>
              <a:cs typeface="+mn-cs"/>
            </a:rPr>
            <a:t>、消防費は庁舎耐震化事業による大幅増、商工費は観光案内所建設事業による大幅増となり、施設整備に係る経費により各項目が増大した。</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地方創生関連事業に重点を置いていることから、農林水産業費や商工費が増加傾向にあり、今後も高止まりすることが予想される。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また、保育園の耐震化工事や国民健康保険診療所の建替事業、高齢化に伴う医療給付費・介護給付費の増加が見込まれることから、民生費も増加していくと予想される。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財政調整基金については、近年、基金を取り崩すことなく、</a:t>
          </a:r>
          <a:r>
            <a:rPr kumimoji="1" lang="ja-JP" altLang="ja-JP" sz="1400">
              <a:solidFill>
                <a:schemeClr val="dk1"/>
              </a:solidFill>
              <a:effectLst/>
              <a:latin typeface="+mn-lt"/>
              <a:ea typeface="+mn-ea"/>
              <a:cs typeface="+mn-cs"/>
            </a:rPr>
            <a:t>中長期的な見通しのもとに、</a:t>
          </a:r>
          <a:r>
            <a:rPr kumimoji="1" lang="ja-JP" altLang="en-US" sz="1400">
              <a:solidFill>
                <a:schemeClr val="dk1"/>
              </a:solidFill>
              <a:effectLst/>
              <a:latin typeface="+mn-lt"/>
              <a:ea typeface="+mn-ea"/>
              <a:cs typeface="+mn-cs"/>
            </a:rPr>
            <a:t>計画的に</a:t>
          </a:r>
          <a:r>
            <a:rPr kumimoji="1" lang="ja-JP" altLang="ja-JP" sz="1400">
              <a:solidFill>
                <a:schemeClr val="dk1"/>
              </a:solidFill>
              <a:effectLst/>
              <a:latin typeface="+mn-lt"/>
              <a:ea typeface="+mn-ea"/>
              <a:cs typeface="+mn-cs"/>
            </a:rPr>
            <a:t>決算剰余金を</a:t>
          </a:r>
          <a:r>
            <a:rPr kumimoji="1" lang="ja-JP" altLang="en-US" sz="1400">
              <a:solidFill>
                <a:schemeClr val="dk1"/>
              </a:solidFill>
              <a:effectLst/>
              <a:latin typeface="+mn-lt"/>
              <a:ea typeface="+mn-ea"/>
              <a:cs typeface="+mn-cs"/>
            </a:rPr>
            <a:t>中心に</a:t>
          </a:r>
          <a:r>
            <a:rPr kumimoji="1" lang="ja-JP" altLang="ja-JP" sz="1400">
              <a:solidFill>
                <a:schemeClr val="dk1"/>
              </a:solidFill>
              <a:effectLst/>
              <a:latin typeface="+mn-lt"/>
              <a:ea typeface="+mn-ea"/>
              <a:cs typeface="+mn-cs"/>
            </a:rPr>
            <a:t>積み立てている。</a:t>
          </a:r>
          <a:endParaRPr kumimoji="1" lang="en-US" altLang="ja-JP" sz="1400">
            <a:solidFill>
              <a:schemeClr val="dk1"/>
            </a:solidFill>
            <a:effectLst/>
            <a:latin typeface="+mn-lt"/>
            <a:ea typeface="+mn-ea"/>
            <a:cs typeface="+mn-cs"/>
          </a:endParaRPr>
        </a:p>
        <a:p>
          <a:r>
            <a:rPr kumimoji="1" lang="ja-JP" altLang="en-US" sz="1400">
              <a:latin typeface="ＭＳ ゴシック" pitchFamily="49" charset="-128"/>
              <a:ea typeface="ＭＳ ゴシック" pitchFamily="49" charset="-128"/>
            </a:rPr>
            <a:t>　実質収支額については、普通交付税の増減に大きく左右される面もあるが、経費削減に努め、黒字を確保している。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今後は大型事業や新規事業により、歳出の増大が予想されるため、効率的・適切に事業を進め、健全な財政運営に努める。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年度に引き続き、全会計が黒字となった。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年度に増加した普通交付税や地方消費税交付金等の減少により、実質収支が悪化した。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国民健康保険特別会計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徴収率向上により、前年度よりも収入額が増加したことにより、黒字幅が拡大している。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国民健康保険特別会計（直診事業）については、町内の医療機関の休診に伴い、患者数の増により診療収入が増加したため、黒字幅が拡大した。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簡易水道事業特別会計については、統合簡易水道整備事業に伴い、国庫補助金や地方債が増加したことにより、収支が好転した。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簡易水道事業については統合簡易水道整備の、下水道事業については過去の整備事業の地方債に係る元利償還金が増加することが見込まれる。また、国民健康保険特別会計や後期高齢者医療特別会計、介護保険特別会計については、高齢化に伴い医療給付費や介護給付費が増加すること等が見込まれることから、</a:t>
          </a:r>
          <a:r>
            <a:rPr lang="ja-JP" altLang="ja-JP" sz="1400" b="0" i="0" baseline="0">
              <a:solidFill>
                <a:schemeClr val="dk1"/>
              </a:solidFill>
              <a:effectLst/>
              <a:latin typeface="+mn-lt"/>
              <a:ea typeface="+mn-ea"/>
              <a:cs typeface="+mn-cs"/>
            </a:rPr>
            <a:t>財政状況が厳しくなると予測される</a:t>
          </a:r>
          <a:r>
            <a:rPr lang="ja-JP" altLang="en-US" sz="1400" b="0" i="0" baseline="0">
              <a:solidFill>
                <a:schemeClr val="dk1"/>
              </a:solidFill>
              <a:effectLst/>
              <a:latin typeface="+mn-lt"/>
              <a:ea typeface="+mn-ea"/>
              <a:cs typeface="+mn-cs"/>
            </a:rPr>
            <a:t>ため、より一層の財政の健全化に努める。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年度に元利償還金のピークを迎えてから元利償還金が減少していることに加え、計画的に繰上償還を実施したことにより、減少傾向にある。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r>
            <a:rPr lang="ja-JP" altLang="ja-JP" sz="1300" b="0" i="0" baseline="0">
              <a:solidFill>
                <a:schemeClr val="dk1"/>
              </a:solidFill>
              <a:effectLst/>
              <a:latin typeface="+mn-lt"/>
              <a:ea typeface="+mn-ea"/>
              <a:cs typeface="+mn-cs"/>
            </a:rPr>
            <a:t>東部クリーンセンター建設当初の償還が終了したことにより、組合</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が起こした地方債の元利償還金</a:t>
          </a:r>
          <a:r>
            <a:rPr lang="ja-JP" altLang="en-US" sz="1300" b="0" i="0" baseline="0">
              <a:solidFill>
                <a:schemeClr val="dk1"/>
              </a:solidFill>
              <a:effectLst/>
              <a:latin typeface="+mn-lt"/>
              <a:ea typeface="+mn-ea"/>
              <a:cs typeface="+mn-cs"/>
            </a:rPr>
            <a:t>に対する</a:t>
          </a:r>
          <a:r>
            <a:rPr lang="ja-JP" altLang="ja-JP" sz="1300" b="0" i="0" baseline="0">
              <a:solidFill>
                <a:schemeClr val="dk1"/>
              </a:solidFill>
              <a:effectLst/>
              <a:latin typeface="+mn-lt"/>
              <a:ea typeface="+mn-ea"/>
              <a:cs typeface="+mn-cs"/>
            </a:rPr>
            <a:t>負担</a:t>
          </a:r>
          <a:r>
            <a:rPr lang="ja-JP" altLang="en-US" sz="1300" b="0" i="0" baseline="0">
              <a:solidFill>
                <a:schemeClr val="dk1"/>
              </a:solidFill>
              <a:effectLst/>
              <a:latin typeface="+mn-lt"/>
              <a:ea typeface="+mn-ea"/>
              <a:cs typeface="+mn-cs"/>
            </a:rPr>
            <a:t>金も大幅に</a:t>
          </a:r>
          <a:r>
            <a:rPr lang="ja-JP" altLang="ja-JP" sz="1300" b="0" i="0" baseline="0">
              <a:solidFill>
                <a:schemeClr val="dk1"/>
              </a:solidFill>
              <a:effectLst/>
              <a:latin typeface="+mn-lt"/>
              <a:ea typeface="+mn-ea"/>
              <a:cs typeface="+mn-cs"/>
            </a:rPr>
            <a:t>減少</a:t>
          </a:r>
          <a:r>
            <a:rPr lang="ja-JP" altLang="en-US" sz="1300" b="0" i="0" baseline="0">
              <a:solidFill>
                <a:schemeClr val="dk1"/>
              </a:solidFill>
              <a:effectLst/>
              <a:latin typeface="+mn-lt"/>
              <a:ea typeface="+mn-ea"/>
              <a:cs typeface="+mn-cs"/>
            </a:rPr>
            <a:t>している</a:t>
          </a:r>
          <a:r>
            <a:rPr lang="ja-JP" altLang="ja-JP"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　元利償還金等及び組合等の元利償還金に対する負担金の減少により実質公債費比率（分子）は減少傾向にあるが、今後、庁舎の耐震・改修事業等に係る償還が開始すること、大型事業を予定していることから、元利償還金が増加することが予想されるため、適正に事業執行するとともに、地方債に依存しない財政運営に努める。</a:t>
          </a:r>
          <a:endParaRPr lang="en-US" altLang="ja-JP" sz="1300" b="0" i="0" baseline="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mn-lt"/>
              <a:ea typeface="+mn-ea"/>
              <a:cs typeface="+mn-cs"/>
            </a:rPr>
            <a:t>平成２４年度に着手した防災同報無線整備事業により平成２５年度末の地方債残高が増加し、以後、町道拡幅改良事業、町営住宅建替事業、橋梁長寿命化対策事業</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庁舎の耐震</a:t>
          </a:r>
          <a:r>
            <a:rPr lang="ja-JP" altLang="en-US" sz="1400" b="0" i="0" baseline="0">
              <a:solidFill>
                <a:schemeClr val="dk1"/>
              </a:solidFill>
              <a:effectLst/>
              <a:latin typeface="+mn-lt"/>
              <a:ea typeface="+mn-ea"/>
              <a:cs typeface="+mn-cs"/>
            </a:rPr>
            <a:t>・改修</a:t>
          </a:r>
          <a:r>
            <a:rPr lang="ja-JP" altLang="ja-JP" sz="1400" b="0" i="0" baseline="0">
              <a:solidFill>
                <a:schemeClr val="dk1"/>
              </a:solidFill>
              <a:effectLst/>
              <a:latin typeface="+mn-lt"/>
              <a:ea typeface="+mn-ea"/>
              <a:cs typeface="+mn-cs"/>
            </a:rPr>
            <a:t>事業等を進めているため</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地方債残高が増加している。</a:t>
          </a:r>
          <a:r>
            <a:rPr lang="ja-JP" altLang="en-US" sz="1400" b="0" i="0" baseline="0">
              <a:solidFill>
                <a:schemeClr val="dk1"/>
              </a:solidFill>
              <a:effectLst/>
              <a:latin typeface="+mn-lt"/>
              <a:ea typeface="+mn-ea"/>
              <a:cs typeface="+mn-cs"/>
            </a:rPr>
            <a:t>また、</a:t>
          </a:r>
          <a:r>
            <a:rPr lang="ja-JP" altLang="ja-JP" sz="1400" b="0" i="0" baseline="0">
              <a:solidFill>
                <a:schemeClr val="dk1"/>
              </a:solidFill>
              <a:effectLst/>
              <a:latin typeface="+mn-lt"/>
              <a:ea typeface="+mn-ea"/>
              <a:cs typeface="+mn-cs"/>
            </a:rPr>
            <a:t>東部クリーンセンター建設当初の償還が終了したことにより、組合等負担</a:t>
          </a:r>
          <a:r>
            <a:rPr lang="ja-JP" altLang="en-US" sz="1400" b="0" i="0" baseline="0">
              <a:solidFill>
                <a:schemeClr val="dk1"/>
              </a:solidFill>
              <a:effectLst/>
              <a:latin typeface="+mn-lt"/>
              <a:ea typeface="+mn-ea"/>
              <a:cs typeface="+mn-cs"/>
            </a:rPr>
            <a:t>等見込額は</a:t>
          </a:r>
          <a:r>
            <a:rPr lang="ja-JP" altLang="ja-JP" sz="1400" b="0" i="0" baseline="0">
              <a:solidFill>
                <a:schemeClr val="dk1"/>
              </a:solidFill>
              <a:effectLst/>
              <a:latin typeface="+mn-lt"/>
              <a:ea typeface="+mn-ea"/>
              <a:cs typeface="+mn-cs"/>
            </a:rPr>
            <a:t>減少している。</a:t>
          </a: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将来負担額は平成</a:t>
          </a:r>
          <a:r>
            <a:rPr lang="en-US" altLang="ja-JP" sz="1400" b="0" i="0" baseline="0">
              <a:solidFill>
                <a:schemeClr val="dk1"/>
              </a:solidFill>
              <a:effectLst/>
              <a:latin typeface="+mn-lt"/>
              <a:ea typeface="+mn-ea"/>
              <a:cs typeface="+mn-cs"/>
            </a:rPr>
            <a:t>27</a:t>
          </a:r>
          <a:r>
            <a:rPr lang="ja-JP" altLang="en-US" sz="1400" b="0" i="0" baseline="0">
              <a:solidFill>
                <a:schemeClr val="dk1"/>
              </a:solidFill>
              <a:effectLst/>
              <a:latin typeface="+mn-lt"/>
              <a:ea typeface="+mn-ea"/>
              <a:cs typeface="+mn-cs"/>
            </a:rPr>
            <a:t>年度まで逓減していたが、平成</a:t>
          </a:r>
          <a:r>
            <a:rPr lang="en-US" altLang="ja-JP" sz="1400" b="0" i="0" baseline="0">
              <a:solidFill>
                <a:schemeClr val="dk1"/>
              </a:solidFill>
              <a:effectLst/>
              <a:latin typeface="+mn-lt"/>
              <a:ea typeface="+mn-ea"/>
              <a:cs typeface="+mn-cs"/>
            </a:rPr>
            <a:t>28</a:t>
          </a:r>
          <a:r>
            <a:rPr lang="ja-JP" altLang="en-US" sz="1400" b="0" i="0" baseline="0">
              <a:solidFill>
                <a:schemeClr val="dk1"/>
              </a:solidFill>
              <a:effectLst/>
              <a:latin typeface="+mn-lt"/>
              <a:ea typeface="+mn-ea"/>
              <a:cs typeface="+mn-cs"/>
            </a:rPr>
            <a:t>年度は地方債残高の増加により、上昇に転じた。</a:t>
          </a: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一方で、計画的に財政調整基金の積立てを行っていることから、充当可能財源等は年々増加しており、これにより、将来負担比率の分子も年々減少している。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effectLst/>
              <a:latin typeface="ＭＳ ゴシック" pitchFamily="49" charset="-128"/>
              <a:ea typeface="ＭＳ ゴシック" pitchFamily="49" charset="-128"/>
            </a:rPr>
            <a:t>　今後も大型事業の実施により、地方債現在高の増加が見込まれることから、地方債に依存しないよう健全財政の運営に努める。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4,170
4,153
64.93
3,740,181
3,646,370
93,651
2,052,697
3,680,999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rPr>
            <a:t>債務償還可能年数は総務省で算出式を精査中であり、財政状況資料集においては、 平成</a:t>
          </a:r>
          <a:r>
            <a:rPr lang="en-US" altLang="ja-JP">
              <a:effectLst/>
            </a:rPr>
            <a:t>29</a:t>
          </a:r>
          <a:r>
            <a:rPr lang="ja-JP" altLang="en-US">
              <a:effectLst/>
            </a:rPr>
            <a:t>年度より公表する</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4,170
4,153
64.93
3,740,181
3,646,370
93,651
2,052,697
3,680,999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4,170
4,153
64.93
3,740,181
3,646,370
93,651
2,052,697
3,680,999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3740181</v>
      </c>
      <c r="BO4" s="411"/>
      <c r="BP4" s="411"/>
      <c r="BQ4" s="411"/>
      <c r="BR4" s="411"/>
      <c r="BS4" s="411"/>
      <c r="BT4" s="411"/>
      <c r="BU4" s="412"/>
      <c r="BV4" s="410">
        <v>3859201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4.5999999999999996</v>
      </c>
      <c r="CU4" s="588"/>
      <c r="CV4" s="588"/>
      <c r="CW4" s="588"/>
      <c r="CX4" s="588"/>
      <c r="CY4" s="588"/>
      <c r="CZ4" s="588"/>
      <c r="DA4" s="589"/>
      <c r="DB4" s="587">
        <v>5.3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3646370</v>
      </c>
      <c r="BO5" s="416"/>
      <c r="BP5" s="416"/>
      <c r="BQ5" s="416"/>
      <c r="BR5" s="416"/>
      <c r="BS5" s="416"/>
      <c r="BT5" s="416"/>
      <c r="BU5" s="417"/>
      <c r="BV5" s="415">
        <v>3735095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88.4</v>
      </c>
      <c r="CU5" s="386"/>
      <c r="CV5" s="386"/>
      <c r="CW5" s="386"/>
      <c r="CX5" s="386"/>
      <c r="CY5" s="386"/>
      <c r="CZ5" s="386"/>
      <c r="DA5" s="387"/>
      <c r="DB5" s="385">
        <v>87.4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93811</v>
      </c>
      <c r="BO6" s="416"/>
      <c r="BP6" s="416"/>
      <c r="BQ6" s="416"/>
      <c r="BR6" s="416"/>
      <c r="BS6" s="416"/>
      <c r="BT6" s="416"/>
      <c r="BU6" s="417"/>
      <c r="BV6" s="415">
        <v>124106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92</v>
      </c>
      <c r="CU6" s="562"/>
      <c r="CV6" s="562"/>
      <c r="CW6" s="562"/>
      <c r="CX6" s="562"/>
      <c r="CY6" s="562"/>
      <c r="CZ6" s="562"/>
      <c r="DA6" s="563"/>
      <c r="DB6" s="561">
        <v>92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160</v>
      </c>
      <c r="BO7" s="416"/>
      <c r="BP7" s="416"/>
      <c r="BQ7" s="416"/>
      <c r="BR7" s="416"/>
      <c r="BS7" s="416"/>
      <c r="BT7" s="416"/>
      <c r="BU7" s="417"/>
      <c r="BV7" s="415">
        <v>13201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2052697</v>
      </c>
      <c r="CU7" s="416"/>
      <c r="CV7" s="416"/>
      <c r="CW7" s="416"/>
      <c r="CX7" s="416"/>
      <c r="CY7" s="416"/>
      <c r="CZ7" s="416"/>
      <c r="DA7" s="417"/>
      <c r="DB7" s="415">
        <v>2101170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93651</v>
      </c>
      <c r="BO8" s="416"/>
      <c r="BP8" s="416"/>
      <c r="BQ8" s="416"/>
      <c r="BR8" s="416"/>
      <c r="BS8" s="416"/>
      <c r="BT8" s="416"/>
      <c r="BU8" s="417"/>
      <c r="BV8" s="415">
        <v>110905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0.21</v>
      </c>
      <c r="CU8" s="525"/>
      <c r="CV8" s="525"/>
      <c r="CW8" s="525"/>
      <c r="CX8" s="525"/>
      <c r="CY8" s="525"/>
      <c r="CZ8" s="525"/>
      <c r="DA8" s="526"/>
      <c r="DB8" s="524">
        <v>0.2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3956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-17254</v>
      </c>
      <c r="BO9" s="416"/>
      <c r="BP9" s="416"/>
      <c r="BQ9" s="416"/>
      <c r="BR9" s="416"/>
      <c r="BS9" s="416"/>
      <c r="BT9" s="416"/>
      <c r="BU9" s="417"/>
      <c r="BV9" s="415">
        <v>12472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16.600000000000001</v>
      </c>
      <c r="CU9" s="386"/>
      <c r="CV9" s="386"/>
      <c r="CW9" s="386"/>
      <c r="CX9" s="386"/>
      <c r="CY9" s="386"/>
      <c r="CZ9" s="386"/>
      <c r="DA9" s="387"/>
      <c r="DB9" s="385">
        <v>19.100000000000001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4482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60951</v>
      </c>
      <c r="BO10" s="416"/>
      <c r="BP10" s="416"/>
      <c r="BQ10" s="416"/>
      <c r="BR10" s="416"/>
      <c r="BS10" s="416"/>
      <c r="BT10" s="416"/>
      <c r="BU10" s="417"/>
      <c r="BV10" s="415">
        <v>50187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84062</v>
      </c>
      <c r="BO11" s="416"/>
      <c r="BP11" s="416"/>
      <c r="BQ11" s="416"/>
      <c r="BR11" s="416"/>
      <c r="BS11" s="416"/>
      <c r="BT11" s="416"/>
      <c r="BU11" s="417"/>
      <c r="BV11" s="415">
        <v>110080</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4170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4153</v>
      </c>
      <c r="S13" s="517"/>
      <c r="T13" s="517"/>
      <c r="U13" s="517"/>
      <c r="V13" s="518"/>
      <c r="W13" s="504" t="s">
        <v>124</v>
      </c>
      <c r="X13" s="428"/>
      <c r="Y13" s="428"/>
      <c r="Z13" s="428"/>
      <c r="AA13" s="428"/>
      <c r="AB13" s="429"/>
      <c r="AC13" s="391">
        <v>482</v>
      </c>
      <c r="AD13" s="392"/>
      <c r="AE13" s="392"/>
      <c r="AF13" s="392"/>
      <c r="AG13" s="393"/>
      <c r="AH13" s="391">
        <v>506</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127759</v>
      </c>
      <c r="BO13" s="416"/>
      <c r="BP13" s="416"/>
      <c r="BQ13" s="416"/>
      <c r="BR13" s="416"/>
      <c r="BS13" s="416"/>
      <c r="BT13" s="416"/>
      <c r="BU13" s="417"/>
      <c r="BV13" s="415">
        <v>172739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11.5</v>
      </c>
      <c r="CU13" s="386"/>
      <c r="CV13" s="386"/>
      <c r="CW13" s="386"/>
      <c r="CX13" s="386"/>
      <c r="CY13" s="386"/>
      <c r="CZ13" s="386"/>
      <c r="DA13" s="387"/>
      <c r="DB13" s="385">
        <v>12.9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4234</v>
      </c>
      <c r="S14" s="517"/>
      <c r="T14" s="517"/>
      <c r="U14" s="517"/>
      <c r="V14" s="518"/>
      <c r="W14" s="519"/>
      <c r="X14" s="431"/>
      <c r="Y14" s="431"/>
      <c r="Z14" s="431"/>
      <c r="AA14" s="431"/>
      <c r="AB14" s="432"/>
      <c r="AC14" s="509">
        <v>25.2</v>
      </c>
      <c r="AD14" s="510"/>
      <c r="AE14" s="510"/>
      <c r="AF14" s="510"/>
      <c r="AG14" s="511"/>
      <c r="AH14" s="509">
        <v>24.5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76.3</v>
      </c>
      <c r="CU14" s="488"/>
      <c r="CV14" s="488"/>
      <c r="CW14" s="488"/>
      <c r="CX14" s="488"/>
      <c r="CY14" s="488"/>
      <c r="CZ14" s="488"/>
      <c r="DA14" s="489"/>
      <c r="DB14" s="520">
        <v>74.599999999999994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4216</v>
      </c>
      <c r="S15" s="517"/>
      <c r="T15" s="517"/>
      <c r="U15" s="517"/>
      <c r="V15" s="518"/>
      <c r="W15" s="504" t="s">
        <v>131</v>
      </c>
      <c r="X15" s="428"/>
      <c r="Y15" s="428"/>
      <c r="Z15" s="428"/>
      <c r="AA15" s="428"/>
      <c r="AB15" s="429"/>
      <c r="AC15" s="391">
        <v>407</v>
      </c>
      <c r="AD15" s="392"/>
      <c r="AE15" s="392"/>
      <c r="AF15" s="392"/>
      <c r="AG15" s="393"/>
      <c r="AH15" s="391">
        <v>479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386448</v>
      </c>
      <c r="BO15" s="411"/>
      <c r="BP15" s="411"/>
      <c r="BQ15" s="411"/>
      <c r="BR15" s="411"/>
      <c r="BS15" s="411"/>
      <c r="BT15" s="411"/>
      <c r="BU15" s="412"/>
      <c r="BV15" s="410">
        <v>387188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21.3</v>
      </c>
      <c r="AD16" s="510"/>
      <c r="AE16" s="510"/>
      <c r="AF16" s="510"/>
      <c r="AG16" s="511"/>
      <c r="AH16" s="509">
        <v>23.2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1873085</v>
      </c>
      <c r="BO16" s="416"/>
      <c r="BP16" s="416"/>
      <c r="BQ16" s="416"/>
      <c r="BR16" s="416"/>
      <c r="BS16" s="416"/>
      <c r="BT16" s="416"/>
      <c r="BU16" s="417"/>
      <c r="BV16" s="415">
        <v>1899155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1023</v>
      </c>
      <c r="AD17" s="392"/>
      <c r="AE17" s="392"/>
      <c r="AF17" s="392"/>
      <c r="AG17" s="393"/>
      <c r="AH17" s="391">
        <v>1081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486071</v>
      </c>
      <c r="BO17" s="416"/>
      <c r="BP17" s="416"/>
      <c r="BQ17" s="416"/>
      <c r="BR17" s="416"/>
      <c r="BS17" s="416"/>
      <c r="BT17" s="416"/>
      <c r="BU17" s="417"/>
      <c r="BV17" s="415">
        <v>482355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64.930000000000007</v>
      </c>
      <c r="M18" s="480"/>
      <c r="N18" s="480"/>
      <c r="O18" s="480"/>
      <c r="P18" s="480"/>
      <c r="Q18" s="480"/>
      <c r="R18" s="481"/>
      <c r="S18" s="481"/>
      <c r="T18" s="481"/>
      <c r="U18" s="481"/>
      <c r="V18" s="482"/>
      <c r="W18" s="496"/>
      <c r="X18" s="497"/>
      <c r="Y18" s="497"/>
      <c r="Z18" s="497"/>
      <c r="AA18" s="497"/>
      <c r="AB18" s="505"/>
      <c r="AC18" s="379">
        <v>53.5</v>
      </c>
      <c r="AD18" s="380"/>
      <c r="AE18" s="380"/>
      <c r="AF18" s="380"/>
      <c r="AG18" s="483"/>
      <c r="AH18" s="379">
        <v>52.3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1834145</v>
      </c>
      <c r="BO18" s="416"/>
      <c r="BP18" s="416"/>
      <c r="BQ18" s="416"/>
      <c r="BR18" s="416"/>
      <c r="BS18" s="416"/>
      <c r="BT18" s="416"/>
      <c r="BU18" s="417"/>
      <c r="BV18" s="415">
        <v>1867415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61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2481314</v>
      </c>
      <c r="BO19" s="416"/>
      <c r="BP19" s="416"/>
      <c r="BQ19" s="416"/>
      <c r="BR19" s="416"/>
      <c r="BS19" s="416"/>
      <c r="BT19" s="416"/>
      <c r="BU19" s="417"/>
      <c r="BV19" s="415">
        <v>2558086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1445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3680999</v>
      </c>
      <c r="BO23" s="416"/>
      <c r="BP23" s="416"/>
      <c r="BQ23" s="416"/>
      <c r="BR23" s="416"/>
      <c r="BS23" s="416"/>
      <c r="BT23" s="416"/>
      <c r="BU23" s="417"/>
      <c r="BV23" s="415">
        <v>3502640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7000</v>
      </c>
      <c r="R24" s="392"/>
      <c r="S24" s="392"/>
      <c r="T24" s="392"/>
      <c r="U24" s="392"/>
      <c r="V24" s="393"/>
      <c r="W24" s="457"/>
      <c r="X24" s="448"/>
      <c r="Y24" s="449"/>
      <c r="Z24" s="388" t="s">
        <v>154</v>
      </c>
      <c r="AA24" s="389"/>
      <c r="AB24" s="389"/>
      <c r="AC24" s="389"/>
      <c r="AD24" s="389"/>
      <c r="AE24" s="389"/>
      <c r="AF24" s="389"/>
      <c r="AG24" s="390"/>
      <c r="AH24" s="391">
        <v>68</v>
      </c>
      <c r="AI24" s="392"/>
      <c r="AJ24" s="392"/>
      <c r="AK24" s="392"/>
      <c r="AL24" s="393"/>
      <c r="AM24" s="391">
        <v>192032</v>
      </c>
      <c r="AN24" s="392"/>
      <c r="AO24" s="392"/>
      <c r="AP24" s="392"/>
      <c r="AQ24" s="392"/>
      <c r="AR24" s="393"/>
      <c r="AS24" s="391">
        <v>2824</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2902590</v>
      </c>
      <c r="BO24" s="416"/>
      <c r="BP24" s="416"/>
      <c r="BQ24" s="416"/>
      <c r="BR24" s="416"/>
      <c r="BS24" s="416"/>
      <c r="BT24" s="416"/>
      <c r="BU24" s="417"/>
      <c r="BV24" s="415">
        <v>2656447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5750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t="s">
        <v>121</v>
      </c>
      <c r="M26" s="392"/>
      <c r="N26" s="392"/>
      <c r="O26" s="392"/>
      <c r="P26" s="393"/>
      <c r="Q26" s="391" t="s">
        <v>121</v>
      </c>
      <c r="R26" s="392"/>
      <c r="S26" s="392"/>
      <c r="T26" s="392"/>
      <c r="U26" s="392"/>
      <c r="V26" s="393"/>
      <c r="W26" s="457"/>
      <c r="X26" s="448"/>
      <c r="Y26" s="449"/>
      <c r="Z26" s="388" t="s">
        <v>160</v>
      </c>
      <c r="AA26" s="470"/>
      <c r="AB26" s="470"/>
      <c r="AC26" s="470"/>
      <c r="AD26" s="470"/>
      <c r="AE26" s="470"/>
      <c r="AF26" s="470"/>
      <c r="AG26" s="471"/>
      <c r="AH26" s="391">
        <v>2</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2700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63734</v>
      </c>
      <c r="BO27" s="419"/>
      <c r="BP27" s="419"/>
      <c r="BQ27" s="419"/>
      <c r="BR27" s="419"/>
      <c r="BS27" s="419"/>
      <c r="BT27" s="419"/>
      <c r="BU27" s="420"/>
      <c r="BV27" s="418">
        <v>63724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2000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817884</v>
      </c>
      <c r="BO28" s="411"/>
      <c r="BP28" s="411"/>
      <c r="BQ28" s="411"/>
      <c r="BR28" s="411"/>
      <c r="BS28" s="411"/>
      <c r="BT28" s="411"/>
      <c r="BU28" s="412"/>
      <c r="BV28" s="410">
        <v>756933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8</v>
      </c>
      <c r="M29" s="392"/>
      <c r="N29" s="392"/>
      <c r="O29" s="392"/>
      <c r="P29" s="393"/>
      <c r="Q29" s="391">
        <v>1600</v>
      </c>
      <c r="R29" s="392"/>
      <c r="S29" s="392"/>
      <c r="T29" s="392"/>
      <c r="U29" s="392"/>
      <c r="V29" s="393"/>
      <c r="W29" s="458"/>
      <c r="X29" s="459"/>
      <c r="Y29" s="460"/>
      <c r="Z29" s="388" t="s">
        <v>171</v>
      </c>
      <c r="AA29" s="389"/>
      <c r="AB29" s="389"/>
      <c r="AC29" s="389"/>
      <c r="AD29" s="389"/>
      <c r="AE29" s="389"/>
      <c r="AF29" s="389"/>
      <c r="AG29" s="390"/>
      <c r="AH29" s="391">
        <v>68</v>
      </c>
      <c r="AI29" s="392"/>
      <c r="AJ29" s="392"/>
      <c r="AK29" s="392"/>
      <c r="AL29" s="393"/>
      <c r="AM29" s="391">
        <v>192032</v>
      </c>
      <c r="AN29" s="392"/>
      <c r="AO29" s="392"/>
      <c r="AP29" s="392"/>
      <c r="AQ29" s="392"/>
      <c r="AR29" s="393"/>
      <c r="AS29" s="391">
        <v>2824</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610971</v>
      </c>
      <c r="BO29" s="416"/>
      <c r="BP29" s="416"/>
      <c r="BQ29" s="416"/>
      <c r="BR29" s="416"/>
      <c r="BS29" s="416"/>
      <c r="BT29" s="416"/>
      <c r="BU29" s="417"/>
      <c r="BV29" s="415">
        <v>599496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288873</v>
      </c>
      <c r="BO30" s="419"/>
      <c r="BP30" s="419"/>
      <c r="BQ30" s="419"/>
      <c r="BR30" s="419"/>
      <c r="BS30" s="419"/>
      <c r="BT30" s="419"/>
      <c r="BU30" s="420"/>
      <c r="BV30" s="418">
        <v>283785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国民健康保険山城病院組合（病院事業会計）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一般財団法人和束町活性化センター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国民健康保険特別会計（直診勘定）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国民健康保険山城病院組合（介護老人保健施設事業会計）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介護保険特別会計（保険事業勘定）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京都府市町村職員退職手当組合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介護保険特別会計（サービス事業勘定）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京都府市町村議会議員公務災害補償等組合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後期高齢者医療事業</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相楽中部消防組合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f t="shared" si="4"/>
        <v>7</v>
      </c>
      <c r="V39" s="375"/>
      <c r="W39" s="374" t="str">
        <f>IF('各会計、関係団体の財政状況及び健全化判断比率'!B33="","",'各会計、関係団体の財政状況及び健全化判断比率'!B33)</f>
        <v>和束町訪問看護ステーション</v>
      </c>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相楽郡広域事務組合（一般会計）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相楽郡広域事務組合（相楽地区ふるさと市町村圏振興事業特別会計）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京都府自治会館管理組合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京都府住宅新築資金等貸付事業管理組合（一般会計）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京都府住宅新築資金等貸付事業管理組合（特別会計）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388488</v>
      </c>
      <c r="S5" s="671"/>
      <c r="T5" s="671"/>
      <c r="U5" s="671"/>
      <c r="V5" s="671"/>
      <c r="W5" s="671"/>
      <c r="X5" s="671"/>
      <c r="Y5" s="718"/>
      <c r="Z5" s="731">
        <v>10.4</v>
      </c>
      <c r="AA5" s="731"/>
      <c r="AB5" s="731"/>
      <c r="AC5" s="731"/>
      <c r="AD5" s="732">
        <v>388488</v>
      </c>
      <c r="AE5" s="732"/>
      <c r="AF5" s="732"/>
      <c r="AG5" s="732"/>
      <c r="AH5" s="732"/>
      <c r="AI5" s="732"/>
      <c r="AJ5" s="732"/>
      <c r="AK5" s="732"/>
      <c r="AL5" s="719">
        <v>19.5</v>
      </c>
      <c r="AM5" s="688"/>
      <c r="AN5" s="688"/>
      <c r="AO5" s="720"/>
      <c r="AP5" s="707" t="s">
        <v>210</v>
      </c>
      <c r="AQ5" s="708"/>
      <c r="AR5" s="708"/>
      <c r="AS5" s="708"/>
      <c r="AT5" s="708"/>
      <c r="AU5" s="708"/>
      <c r="AV5" s="708"/>
      <c r="AW5" s="708"/>
      <c r="AX5" s="708"/>
      <c r="AY5" s="708"/>
      <c r="AZ5" s="708"/>
      <c r="BA5" s="708"/>
      <c r="BB5" s="708"/>
      <c r="BC5" s="708"/>
      <c r="BD5" s="708"/>
      <c r="BE5" s="708"/>
      <c r="BF5" s="709"/>
      <c r="BG5" s="620">
        <v>388488</v>
      </c>
      <c r="BH5" s="621"/>
      <c r="BI5" s="621"/>
      <c r="BJ5" s="621"/>
      <c r="BK5" s="621"/>
      <c r="BL5" s="621"/>
      <c r="BM5" s="621"/>
      <c r="BN5" s="622"/>
      <c r="BO5" s="673">
        <v>100</v>
      </c>
      <c r="BP5" s="673"/>
      <c r="BQ5" s="673"/>
      <c r="BR5" s="673"/>
      <c r="BS5" s="674">
        <v>16515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27558</v>
      </c>
      <c r="S6" s="621"/>
      <c r="T6" s="621"/>
      <c r="U6" s="621"/>
      <c r="V6" s="621"/>
      <c r="W6" s="621"/>
      <c r="X6" s="621"/>
      <c r="Y6" s="622"/>
      <c r="Z6" s="673">
        <v>0.7</v>
      </c>
      <c r="AA6" s="673"/>
      <c r="AB6" s="673"/>
      <c r="AC6" s="673"/>
      <c r="AD6" s="674">
        <v>27558</v>
      </c>
      <c r="AE6" s="674"/>
      <c r="AF6" s="674"/>
      <c r="AG6" s="674"/>
      <c r="AH6" s="674"/>
      <c r="AI6" s="674"/>
      <c r="AJ6" s="674"/>
      <c r="AK6" s="674"/>
      <c r="AL6" s="643">
        <v>1.4</v>
      </c>
      <c r="AM6" s="675"/>
      <c r="AN6" s="675"/>
      <c r="AO6" s="676"/>
      <c r="AP6" s="617" t="s">
        <v>215</v>
      </c>
      <c r="AQ6" s="618"/>
      <c r="AR6" s="618"/>
      <c r="AS6" s="618"/>
      <c r="AT6" s="618"/>
      <c r="AU6" s="618"/>
      <c r="AV6" s="618"/>
      <c r="AW6" s="618"/>
      <c r="AX6" s="618"/>
      <c r="AY6" s="618"/>
      <c r="AZ6" s="618"/>
      <c r="BA6" s="618"/>
      <c r="BB6" s="618"/>
      <c r="BC6" s="618"/>
      <c r="BD6" s="618"/>
      <c r="BE6" s="618"/>
      <c r="BF6" s="619"/>
      <c r="BG6" s="620">
        <v>388488</v>
      </c>
      <c r="BH6" s="621"/>
      <c r="BI6" s="621"/>
      <c r="BJ6" s="621"/>
      <c r="BK6" s="621"/>
      <c r="BL6" s="621"/>
      <c r="BM6" s="621"/>
      <c r="BN6" s="622"/>
      <c r="BO6" s="673">
        <v>100</v>
      </c>
      <c r="BP6" s="673"/>
      <c r="BQ6" s="673"/>
      <c r="BR6" s="673"/>
      <c r="BS6" s="674">
        <v>16515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54251</v>
      </c>
      <c r="CS6" s="621"/>
      <c r="CT6" s="621"/>
      <c r="CU6" s="621"/>
      <c r="CV6" s="621"/>
      <c r="CW6" s="621"/>
      <c r="CX6" s="621"/>
      <c r="CY6" s="622"/>
      <c r="CZ6" s="673">
        <v>1.5</v>
      </c>
      <c r="DA6" s="673"/>
      <c r="DB6" s="673"/>
      <c r="DC6" s="673"/>
      <c r="DD6" s="626" t="s">
        <v>217</v>
      </c>
      <c r="DE6" s="621"/>
      <c r="DF6" s="621"/>
      <c r="DG6" s="621"/>
      <c r="DH6" s="621"/>
      <c r="DI6" s="621"/>
      <c r="DJ6" s="621"/>
      <c r="DK6" s="621"/>
      <c r="DL6" s="621"/>
      <c r="DM6" s="621"/>
      <c r="DN6" s="621"/>
      <c r="DO6" s="621"/>
      <c r="DP6" s="622"/>
      <c r="DQ6" s="626">
        <v>54251</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596</v>
      </c>
      <c r="S7" s="621"/>
      <c r="T7" s="621"/>
      <c r="U7" s="621"/>
      <c r="V7" s="621"/>
      <c r="W7" s="621"/>
      <c r="X7" s="621"/>
      <c r="Y7" s="622"/>
      <c r="Z7" s="673">
        <v>0</v>
      </c>
      <c r="AA7" s="673"/>
      <c r="AB7" s="673"/>
      <c r="AC7" s="673"/>
      <c r="AD7" s="674">
        <v>596</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157187</v>
      </c>
      <c r="BH7" s="621"/>
      <c r="BI7" s="621"/>
      <c r="BJ7" s="621"/>
      <c r="BK7" s="621"/>
      <c r="BL7" s="621"/>
      <c r="BM7" s="621"/>
      <c r="BN7" s="622"/>
      <c r="BO7" s="673">
        <v>40.5</v>
      </c>
      <c r="BP7" s="673"/>
      <c r="BQ7" s="673"/>
      <c r="BR7" s="673"/>
      <c r="BS7" s="674">
        <v>2723</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1012099</v>
      </c>
      <c r="CS7" s="621"/>
      <c r="CT7" s="621"/>
      <c r="CU7" s="621"/>
      <c r="CV7" s="621"/>
      <c r="CW7" s="621"/>
      <c r="CX7" s="621"/>
      <c r="CY7" s="622"/>
      <c r="CZ7" s="673">
        <v>27.8</v>
      </c>
      <c r="DA7" s="673"/>
      <c r="DB7" s="673"/>
      <c r="DC7" s="673"/>
      <c r="DD7" s="626">
        <v>388722</v>
      </c>
      <c r="DE7" s="621"/>
      <c r="DF7" s="621"/>
      <c r="DG7" s="621"/>
      <c r="DH7" s="621"/>
      <c r="DI7" s="621"/>
      <c r="DJ7" s="621"/>
      <c r="DK7" s="621"/>
      <c r="DL7" s="621"/>
      <c r="DM7" s="621"/>
      <c r="DN7" s="621"/>
      <c r="DO7" s="621"/>
      <c r="DP7" s="622"/>
      <c r="DQ7" s="626">
        <v>555401</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1940</v>
      </c>
      <c r="S8" s="621"/>
      <c r="T8" s="621"/>
      <c r="U8" s="621"/>
      <c r="V8" s="621"/>
      <c r="W8" s="621"/>
      <c r="X8" s="621"/>
      <c r="Y8" s="622"/>
      <c r="Z8" s="673">
        <v>0.1</v>
      </c>
      <c r="AA8" s="673"/>
      <c r="AB8" s="673"/>
      <c r="AC8" s="673"/>
      <c r="AD8" s="674">
        <v>1940</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6346</v>
      </c>
      <c r="BH8" s="621"/>
      <c r="BI8" s="621"/>
      <c r="BJ8" s="621"/>
      <c r="BK8" s="621"/>
      <c r="BL8" s="621"/>
      <c r="BM8" s="621"/>
      <c r="BN8" s="622"/>
      <c r="BO8" s="673">
        <v>1.6</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739473</v>
      </c>
      <c r="CS8" s="621"/>
      <c r="CT8" s="621"/>
      <c r="CU8" s="621"/>
      <c r="CV8" s="621"/>
      <c r="CW8" s="621"/>
      <c r="CX8" s="621"/>
      <c r="CY8" s="622"/>
      <c r="CZ8" s="673">
        <v>20.3</v>
      </c>
      <c r="DA8" s="673"/>
      <c r="DB8" s="673"/>
      <c r="DC8" s="673"/>
      <c r="DD8" s="626">
        <v>34243</v>
      </c>
      <c r="DE8" s="621"/>
      <c r="DF8" s="621"/>
      <c r="DG8" s="621"/>
      <c r="DH8" s="621"/>
      <c r="DI8" s="621"/>
      <c r="DJ8" s="621"/>
      <c r="DK8" s="621"/>
      <c r="DL8" s="621"/>
      <c r="DM8" s="621"/>
      <c r="DN8" s="621"/>
      <c r="DO8" s="621"/>
      <c r="DP8" s="622"/>
      <c r="DQ8" s="626">
        <v>470286</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1137</v>
      </c>
      <c r="S9" s="621"/>
      <c r="T9" s="621"/>
      <c r="U9" s="621"/>
      <c r="V9" s="621"/>
      <c r="W9" s="621"/>
      <c r="X9" s="621"/>
      <c r="Y9" s="622"/>
      <c r="Z9" s="673">
        <v>0</v>
      </c>
      <c r="AA9" s="673"/>
      <c r="AB9" s="673"/>
      <c r="AC9" s="673"/>
      <c r="AD9" s="674">
        <v>1137</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137653</v>
      </c>
      <c r="BH9" s="621"/>
      <c r="BI9" s="621"/>
      <c r="BJ9" s="621"/>
      <c r="BK9" s="621"/>
      <c r="BL9" s="621"/>
      <c r="BM9" s="621"/>
      <c r="BN9" s="622"/>
      <c r="BO9" s="673">
        <v>35.4</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407922</v>
      </c>
      <c r="CS9" s="621"/>
      <c r="CT9" s="621"/>
      <c r="CU9" s="621"/>
      <c r="CV9" s="621"/>
      <c r="CW9" s="621"/>
      <c r="CX9" s="621"/>
      <c r="CY9" s="622"/>
      <c r="CZ9" s="673">
        <v>11.2</v>
      </c>
      <c r="DA9" s="673"/>
      <c r="DB9" s="673"/>
      <c r="DC9" s="673"/>
      <c r="DD9" s="626">
        <v>1537</v>
      </c>
      <c r="DE9" s="621"/>
      <c r="DF9" s="621"/>
      <c r="DG9" s="621"/>
      <c r="DH9" s="621"/>
      <c r="DI9" s="621"/>
      <c r="DJ9" s="621"/>
      <c r="DK9" s="621"/>
      <c r="DL9" s="621"/>
      <c r="DM9" s="621"/>
      <c r="DN9" s="621"/>
      <c r="DO9" s="621"/>
      <c r="DP9" s="622"/>
      <c r="DQ9" s="626">
        <v>385556</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65333</v>
      </c>
      <c r="S10" s="621"/>
      <c r="T10" s="621"/>
      <c r="U10" s="621"/>
      <c r="V10" s="621"/>
      <c r="W10" s="621"/>
      <c r="X10" s="621"/>
      <c r="Y10" s="622"/>
      <c r="Z10" s="673">
        <v>1.7</v>
      </c>
      <c r="AA10" s="673"/>
      <c r="AB10" s="673"/>
      <c r="AC10" s="673"/>
      <c r="AD10" s="674">
        <v>65333</v>
      </c>
      <c r="AE10" s="674"/>
      <c r="AF10" s="674"/>
      <c r="AG10" s="674"/>
      <c r="AH10" s="674"/>
      <c r="AI10" s="674"/>
      <c r="AJ10" s="674"/>
      <c r="AK10" s="674"/>
      <c r="AL10" s="643">
        <v>3.3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9057</v>
      </c>
      <c r="BH10" s="621"/>
      <c r="BI10" s="621"/>
      <c r="BJ10" s="621"/>
      <c r="BK10" s="621"/>
      <c r="BL10" s="621"/>
      <c r="BM10" s="621"/>
      <c r="BN10" s="622"/>
      <c r="BO10" s="673">
        <v>2.2999999999999998</v>
      </c>
      <c r="BP10" s="673"/>
      <c r="BQ10" s="673"/>
      <c r="BR10" s="673"/>
      <c r="BS10" s="626">
        <v>1803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10744</v>
      </c>
      <c r="S11" s="621"/>
      <c r="T11" s="621"/>
      <c r="U11" s="621"/>
      <c r="V11" s="621"/>
      <c r="W11" s="621"/>
      <c r="X11" s="621"/>
      <c r="Y11" s="622"/>
      <c r="Z11" s="673">
        <v>0.3</v>
      </c>
      <c r="AA11" s="673"/>
      <c r="AB11" s="673"/>
      <c r="AC11" s="673"/>
      <c r="AD11" s="674">
        <v>10744</v>
      </c>
      <c r="AE11" s="674"/>
      <c r="AF11" s="674"/>
      <c r="AG11" s="674"/>
      <c r="AH11" s="674"/>
      <c r="AI11" s="674"/>
      <c r="AJ11" s="674"/>
      <c r="AK11" s="674"/>
      <c r="AL11" s="643">
        <v>0.5</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4131</v>
      </c>
      <c r="BH11" s="621"/>
      <c r="BI11" s="621"/>
      <c r="BJ11" s="621"/>
      <c r="BK11" s="621"/>
      <c r="BL11" s="621"/>
      <c r="BM11" s="621"/>
      <c r="BN11" s="622"/>
      <c r="BO11" s="673">
        <v>1.1000000000000001</v>
      </c>
      <c r="BP11" s="673"/>
      <c r="BQ11" s="673"/>
      <c r="BR11" s="673"/>
      <c r="BS11" s="626">
        <v>920</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144688</v>
      </c>
      <c r="CS11" s="621"/>
      <c r="CT11" s="621"/>
      <c r="CU11" s="621"/>
      <c r="CV11" s="621"/>
      <c r="CW11" s="621"/>
      <c r="CX11" s="621"/>
      <c r="CY11" s="622"/>
      <c r="CZ11" s="673">
        <v>4</v>
      </c>
      <c r="DA11" s="673"/>
      <c r="DB11" s="673"/>
      <c r="DC11" s="673"/>
      <c r="DD11" s="626">
        <v>11758</v>
      </c>
      <c r="DE11" s="621"/>
      <c r="DF11" s="621"/>
      <c r="DG11" s="621"/>
      <c r="DH11" s="621"/>
      <c r="DI11" s="621"/>
      <c r="DJ11" s="621"/>
      <c r="DK11" s="621"/>
      <c r="DL11" s="621"/>
      <c r="DM11" s="621"/>
      <c r="DN11" s="621"/>
      <c r="DO11" s="621"/>
      <c r="DP11" s="622"/>
      <c r="DQ11" s="626">
        <v>62932</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192991</v>
      </c>
      <c r="BH12" s="621"/>
      <c r="BI12" s="621"/>
      <c r="BJ12" s="621"/>
      <c r="BK12" s="621"/>
      <c r="BL12" s="621"/>
      <c r="BM12" s="621"/>
      <c r="BN12" s="622"/>
      <c r="BO12" s="673">
        <v>49.7</v>
      </c>
      <c r="BP12" s="673"/>
      <c r="BQ12" s="673"/>
      <c r="BR12" s="673"/>
      <c r="BS12" s="626">
        <v>13792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129855</v>
      </c>
      <c r="CS12" s="621"/>
      <c r="CT12" s="621"/>
      <c r="CU12" s="621"/>
      <c r="CV12" s="621"/>
      <c r="CW12" s="621"/>
      <c r="CX12" s="621"/>
      <c r="CY12" s="622"/>
      <c r="CZ12" s="673">
        <v>3.6</v>
      </c>
      <c r="DA12" s="673"/>
      <c r="DB12" s="673"/>
      <c r="DC12" s="673"/>
      <c r="DD12" s="626">
        <v>74210</v>
      </c>
      <c r="DE12" s="621"/>
      <c r="DF12" s="621"/>
      <c r="DG12" s="621"/>
      <c r="DH12" s="621"/>
      <c r="DI12" s="621"/>
      <c r="DJ12" s="621"/>
      <c r="DK12" s="621"/>
      <c r="DL12" s="621"/>
      <c r="DM12" s="621"/>
      <c r="DN12" s="621"/>
      <c r="DO12" s="621"/>
      <c r="DP12" s="622"/>
      <c r="DQ12" s="626">
        <v>15831</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8874</v>
      </c>
      <c r="S13" s="621"/>
      <c r="T13" s="621"/>
      <c r="U13" s="621"/>
      <c r="V13" s="621"/>
      <c r="W13" s="621"/>
      <c r="X13" s="621"/>
      <c r="Y13" s="622"/>
      <c r="Z13" s="673">
        <v>0.2</v>
      </c>
      <c r="AA13" s="673"/>
      <c r="AB13" s="673"/>
      <c r="AC13" s="673"/>
      <c r="AD13" s="674">
        <v>8874</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192991</v>
      </c>
      <c r="BH13" s="621"/>
      <c r="BI13" s="621"/>
      <c r="BJ13" s="621"/>
      <c r="BK13" s="621"/>
      <c r="BL13" s="621"/>
      <c r="BM13" s="621"/>
      <c r="BN13" s="622"/>
      <c r="BO13" s="673">
        <v>49.7</v>
      </c>
      <c r="BP13" s="673"/>
      <c r="BQ13" s="673"/>
      <c r="BR13" s="673"/>
      <c r="BS13" s="626">
        <v>13792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271526</v>
      </c>
      <c r="CS13" s="621"/>
      <c r="CT13" s="621"/>
      <c r="CU13" s="621"/>
      <c r="CV13" s="621"/>
      <c r="CW13" s="621"/>
      <c r="CX13" s="621"/>
      <c r="CY13" s="622"/>
      <c r="CZ13" s="673">
        <v>7.4</v>
      </c>
      <c r="DA13" s="673"/>
      <c r="DB13" s="673"/>
      <c r="DC13" s="673"/>
      <c r="DD13" s="626">
        <v>194712</v>
      </c>
      <c r="DE13" s="621"/>
      <c r="DF13" s="621"/>
      <c r="DG13" s="621"/>
      <c r="DH13" s="621"/>
      <c r="DI13" s="621"/>
      <c r="DJ13" s="621"/>
      <c r="DK13" s="621"/>
      <c r="DL13" s="621"/>
      <c r="DM13" s="621"/>
      <c r="DN13" s="621"/>
      <c r="DO13" s="621"/>
      <c r="DP13" s="622"/>
      <c r="DQ13" s="626">
        <v>81129</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19144</v>
      </c>
      <c r="BH14" s="621"/>
      <c r="BI14" s="621"/>
      <c r="BJ14" s="621"/>
      <c r="BK14" s="621"/>
      <c r="BL14" s="621"/>
      <c r="BM14" s="621"/>
      <c r="BN14" s="622"/>
      <c r="BO14" s="673">
        <v>4.9000000000000004</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296774</v>
      </c>
      <c r="CS14" s="621"/>
      <c r="CT14" s="621"/>
      <c r="CU14" s="621"/>
      <c r="CV14" s="621"/>
      <c r="CW14" s="621"/>
      <c r="CX14" s="621"/>
      <c r="CY14" s="622"/>
      <c r="CZ14" s="673">
        <v>8.1</v>
      </c>
      <c r="DA14" s="673"/>
      <c r="DB14" s="673"/>
      <c r="DC14" s="673"/>
      <c r="DD14" s="626">
        <v>108935</v>
      </c>
      <c r="DE14" s="621"/>
      <c r="DF14" s="621"/>
      <c r="DG14" s="621"/>
      <c r="DH14" s="621"/>
      <c r="DI14" s="621"/>
      <c r="DJ14" s="621"/>
      <c r="DK14" s="621"/>
      <c r="DL14" s="621"/>
      <c r="DM14" s="621"/>
      <c r="DN14" s="621"/>
      <c r="DO14" s="621"/>
      <c r="DP14" s="622"/>
      <c r="DQ14" s="626">
        <v>199168</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479</v>
      </c>
      <c r="S15" s="621"/>
      <c r="T15" s="621"/>
      <c r="U15" s="621"/>
      <c r="V15" s="621"/>
      <c r="W15" s="621"/>
      <c r="X15" s="621"/>
      <c r="Y15" s="622"/>
      <c r="Z15" s="673">
        <v>0</v>
      </c>
      <c r="AA15" s="673"/>
      <c r="AB15" s="673"/>
      <c r="AC15" s="673"/>
      <c r="AD15" s="674">
        <v>479</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19166</v>
      </c>
      <c r="BH15" s="621"/>
      <c r="BI15" s="621"/>
      <c r="BJ15" s="621"/>
      <c r="BK15" s="621"/>
      <c r="BL15" s="621"/>
      <c r="BM15" s="621"/>
      <c r="BN15" s="622"/>
      <c r="BO15" s="673">
        <v>4.9000000000000004</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172416</v>
      </c>
      <c r="CS15" s="621"/>
      <c r="CT15" s="621"/>
      <c r="CU15" s="621"/>
      <c r="CV15" s="621"/>
      <c r="CW15" s="621"/>
      <c r="CX15" s="621"/>
      <c r="CY15" s="622"/>
      <c r="CZ15" s="673">
        <v>4.7</v>
      </c>
      <c r="DA15" s="673"/>
      <c r="DB15" s="673"/>
      <c r="DC15" s="673"/>
      <c r="DD15" s="626" t="s">
        <v>113</v>
      </c>
      <c r="DE15" s="621"/>
      <c r="DF15" s="621"/>
      <c r="DG15" s="621"/>
      <c r="DH15" s="621"/>
      <c r="DI15" s="621"/>
      <c r="DJ15" s="621"/>
      <c r="DK15" s="621"/>
      <c r="DL15" s="621"/>
      <c r="DM15" s="621"/>
      <c r="DN15" s="621"/>
      <c r="DO15" s="621"/>
      <c r="DP15" s="622"/>
      <c r="DQ15" s="626">
        <v>150536</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1672981</v>
      </c>
      <c r="S16" s="621"/>
      <c r="T16" s="621"/>
      <c r="U16" s="621"/>
      <c r="V16" s="621"/>
      <c r="W16" s="621"/>
      <c r="X16" s="621"/>
      <c r="Y16" s="622"/>
      <c r="Z16" s="673">
        <v>44.7</v>
      </c>
      <c r="AA16" s="673"/>
      <c r="AB16" s="673"/>
      <c r="AC16" s="673"/>
      <c r="AD16" s="674">
        <v>1485096</v>
      </c>
      <c r="AE16" s="674"/>
      <c r="AF16" s="674"/>
      <c r="AG16" s="674"/>
      <c r="AH16" s="674"/>
      <c r="AI16" s="674"/>
      <c r="AJ16" s="674"/>
      <c r="AK16" s="674"/>
      <c r="AL16" s="643">
        <v>74.5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2517</v>
      </c>
      <c r="CS16" s="621"/>
      <c r="CT16" s="621"/>
      <c r="CU16" s="621"/>
      <c r="CV16" s="621"/>
      <c r="CW16" s="621"/>
      <c r="CX16" s="621"/>
      <c r="CY16" s="622"/>
      <c r="CZ16" s="673">
        <v>0.1</v>
      </c>
      <c r="DA16" s="673"/>
      <c r="DB16" s="673"/>
      <c r="DC16" s="673"/>
      <c r="DD16" s="626" t="s">
        <v>113</v>
      </c>
      <c r="DE16" s="621"/>
      <c r="DF16" s="621"/>
      <c r="DG16" s="621"/>
      <c r="DH16" s="621"/>
      <c r="DI16" s="621"/>
      <c r="DJ16" s="621"/>
      <c r="DK16" s="621"/>
      <c r="DL16" s="621"/>
      <c r="DM16" s="621"/>
      <c r="DN16" s="621"/>
      <c r="DO16" s="621"/>
      <c r="DP16" s="622"/>
      <c r="DQ16" s="626">
        <v>1266</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1485096</v>
      </c>
      <c r="S17" s="621"/>
      <c r="T17" s="621"/>
      <c r="U17" s="621"/>
      <c r="V17" s="621"/>
      <c r="W17" s="621"/>
      <c r="X17" s="621"/>
      <c r="Y17" s="622"/>
      <c r="Z17" s="673">
        <v>39.700000000000003</v>
      </c>
      <c r="AA17" s="673"/>
      <c r="AB17" s="673"/>
      <c r="AC17" s="673"/>
      <c r="AD17" s="674">
        <v>1485096</v>
      </c>
      <c r="AE17" s="674"/>
      <c r="AF17" s="674"/>
      <c r="AG17" s="674"/>
      <c r="AH17" s="674"/>
      <c r="AI17" s="674"/>
      <c r="AJ17" s="674"/>
      <c r="AK17" s="674"/>
      <c r="AL17" s="643">
        <v>74.5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414849</v>
      </c>
      <c r="CS17" s="621"/>
      <c r="CT17" s="621"/>
      <c r="CU17" s="621"/>
      <c r="CV17" s="621"/>
      <c r="CW17" s="621"/>
      <c r="CX17" s="621"/>
      <c r="CY17" s="622"/>
      <c r="CZ17" s="673">
        <v>11.4</v>
      </c>
      <c r="DA17" s="673"/>
      <c r="DB17" s="673"/>
      <c r="DC17" s="673"/>
      <c r="DD17" s="626" t="s">
        <v>113</v>
      </c>
      <c r="DE17" s="621"/>
      <c r="DF17" s="621"/>
      <c r="DG17" s="621"/>
      <c r="DH17" s="621"/>
      <c r="DI17" s="621"/>
      <c r="DJ17" s="621"/>
      <c r="DK17" s="621"/>
      <c r="DL17" s="621"/>
      <c r="DM17" s="621"/>
      <c r="DN17" s="621"/>
      <c r="DO17" s="621"/>
      <c r="DP17" s="622"/>
      <c r="DQ17" s="626">
        <v>411147</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187885</v>
      </c>
      <c r="S18" s="621"/>
      <c r="T18" s="621"/>
      <c r="U18" s="621"/>
      <c r="V18" s="621"/>
      <c r="W18" s="621"/>
      <c r="X18" s="621"/>
      <c r="Y18" s="622"/>
      <c r="Z18" s="673">
        <v>5</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2178130</v>
      </c>
      <c r="S20" s="621"/>
      <c r="T20" s="621"/>
      <c r="U20" s="621"/>
      <c r="V20" s="621"/>
      <c r="W20" s="621"/>
      <c r="X20" s="621"/>
      <c r="Y20" s="622"/>
      <c r="Z20" s="673">
        <v>58.2</v>
      </c>
      <c r="AA20" s="673"/>
      <c r="AB20" s="673"/>
      <c r="AC20" s="673"/>
      <c r="AD20" s="674">
        <v>1990245</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3646370</v>
      </c>
      <c r="CS20" s="621"/>
      <c r="CT20" s="621"/>
      <c r="CU20" s="621"/>
      <c r="CV20" s="621"/>
      <c r="CW20" s="621"/>
      <c r="CX20" s="621"/>
      <c r="CY20" s="622"/>
      <c r="CZ20" s="673">
        <v>100</v>
      </c>
      <c r="DA20" s="673"/>
      <c r="DB20" s="673"/>
      <c r="DC20" s="673"/>
      <c r="DD20" s="626">
        <v>814117</v>
      </c>
      <c r="DE20" s="621"/>
      <c r="DF20" s="621"/>
      <c r="DG20" s="621"/>
      <c r="DH20" s="621"/>
      <c r="DI20" s="621"/>
      <c r="DJ20" s="621"/>
      <c r="DK20" s="621"/>
      <c r="DL20" s="621"/>
      <c r="DM20" s="621"/>
      <c r="DN20" s="621"/>
      <c r="DO20" s="621"/>
      <c r="DP20" s="622"/>
      <c r="DQ20" s="626">
        <v>2387503</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t="s">
        <v>113</v>
      </c>
      <c r="S21" s="621"/>
      <c r="T21" s="621"/>
      <c r="U21" s="621"/>
      <c r="V21" s="621"/>
      <c r="W21" s="621"/>
      <c r="X21" s="621"/>
      <c r="Y21" s="622"/>
      <c r="Z21" s="673" t="s">
        <v>113</v>
      </c>
      <c r="AA21" s="673"/>
      <c r="AB21" s="673"/>
      <c r="AC21" s="673"/>
      <c r="AD21" s="674" t="s">
        <v>113</v>
      </c>
      <c r="AE21" s="674"/>
      <c r="AF21" s="674"/>
      <c r="AG21" s="674"/>
      <c r="AH21" s="674"/>
      <c r="AI21" s="674"/>
      <c r="AJ21" s="674"/>
      <c r="AK21" s="674"/>
      <c r="AL21" s="643" t="s">
        <v>113</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55711</v>
      </c>
      <c r="S22" s="621"/>
      <c r="T22" s="621"/>
      <c r="U22" s="621"/>
      <c r="V22" s="621"/>
      <c r="W22" s="621"/>
      <c r="X22" s="621"/>
      <c r="Y22" s="622"/>
      <c r="Z22" s="673">
        <v>1.5</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29690</v>
      </c>
      <c r="S23" s="621"/>
      <c r="T23" s="621"/>
      <c r="U23" s="621"/>
      <c r="V23" s="621"/>
      <c r="W23" s="621"/>
      <c r="X23" s="621"/>
      <c r="Y23" s="622"/>
      <c r="Z23" s="673">
        <v>0.8</v>
      </c>
      <c r="AA23" s="673"/>
      <c r="AB23" s="673"/>
      <c r="AC23" s="673"/>
      <c r="AD23" s="674">
        <v>3345</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13946</v>
      </c>
      <c r="S24" s="621"/>
      <c r="T24" s="621"/>
      <c r="U24" s="621"/>
      <c r="V24" s="621"/>
      <c r="W24" s="621"/>
      <c r="X24" s="621"/>
      <c r="Y24" s="622"/>
      <c r="Z24" s="673">
        <v>0.4</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1152180</v>
      </c>
      <c r="CS24" s="671"/>
      <c r="CT24" s="671"/>
      <c r="CU24" s="671"/>
      <c r="CV24" s="671"/>
      <c r="CW24" s="671"/>
      <c r="CX24" s="671"/>
      <c r="CY24" s="718"/>
      <c r="CZ24" s="722">
        <v>31.6</v>
      </c>
      <c r="DA24" s="723"/>
      <c r="DB24" s="723"/>
      <c r="DC24" s="724"/>
      <c r="DD24" s="717">
        <v>933581</v>
      </c>
      <c r="DE24" s="671"/>
      <c r="DF24" s="671"/>
      <c r="DG24" s="671"/>
      <c r="DH24" s="671"/>
      <c r="DI24" s="671"/>
      <c r="DJ24" s="671"/>
      <c r="DK24" s="718"/>
      <c r="DL24" s="717">
        <v>848393</v>
      </c>
      <c r="DM24" s="671"/>
      <c r="DN24" s="671"/>
      <c r="DO24" s="671"/>
      <c r="DP24" s="671"/>
      <c r="DQ24" s="671"/>
      <c r="DR24" s="671"/>
      <c r="DS24" s="671"/>
      <c r="DT24" s="671"/>
      <c r="DU24" s="671"/>
      <c r="DV24" s="718"/>
      <c r="DW24" s="719">
        <v>40.9</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418446</v>
      </c>
      <c r="S25" s="621"/>
      <c r="T25" s="621"/>
      <c r="U25" s="621"/>
      <c r="V25" s="621"/>
      <c r="W25" s="621"/>
      <c r="X25" s="621"/>
      <c r="Y25" s="622"/>
      <c r="Z25" s="673">
        <v>11.2</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549193</v>
      </c>
      <c r="CS25" s="639"/>
      <c r="CT25" s="639"/>
      <c r="CU25" s="639"/>
      <c r="CV25" s="639"/>
      <c r="CW25" s="639"/>
      <c r="CX25" s="639"/>
      <c r="CY25" s="640"/>
      <c r="CZ25" s="623">
        <v>15.1</v>
      </c>
      <c r="DA25" s="641"/>
      <c r="DB25" s="641"/>
      <c r="DC25" s="642"/>
      <c r="DD25" s="626">
        <v>459523</v>
      </c>
      <c r="DE25" s="639"/>
      <c r="DF25" s="639"/>
      <c r="DG25" s="639"/>
      <c r="DH25" s="639"/>
      <c r="DI25" s="639"/>
      <c r="DJ25" s="639"/>
      <c r="DK25" s="640"/>
      <c r="DL25" s="626">
        <v>459493</v>
      </c>
      <c r="DM25" s="639"/>
      <c r="DN25" s="639"/>
      <c r="DO25" s="639"/>
      <c r="DP25" s="639"/>
      <c r="DQ25" s="639"/>
      <c r="DR25" s="639"/>
      <c r="DS25" s="639"/>
      <c r="DT25" s="639"/>
      <c r="DU25" s="639"/>
      <c r="DV25" s="640"/>
      <c r="DW25" s="643">
        <v>22.1</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331481</v>
      </c>
      <c r="CS26" s="621"/>
      <c r="CT26" s="621"/>
      <c r="CU26" s="621"/>
      <c r="CV26" s="621"/>
      <c r="CW26" s="621"/>
      <c r="CX26" s="621"/>
      <c r="CY26" s="622"/>
      <c r="CZ26" s="623">
        <v>9.1</v>
      </c>
      <c r="DA26" s="641"/>
      <c r="DB26" s="641"/>
      <c r="DC26" s="642"/>
      <c r="DD26" s="626">
        <v>257469</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211670</v>
      </c>
      <c r="S27" s="621"/>
      <c r="T27" s="621"/>
      <c r="U27" s="621"/>
      <c r="V27" s="621"/>
      <c r="W27" s="621"/>
      <c r="X27" s="621"/>
      <c r="Y27" s="622"/>
      <c r="Z27" s="673">
        <v>5.7</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388488</v>
      </c>
      <c r="BH27" s="621"/>
      <c r="BI27" s="621"/>
      <c r="BJ27" s="621"/>
      <c r="BK27" s="621"/>
      <c r="BL27" s="621"/>
      <c r="BM27" s="621"/>
      <c r="BN27" s="622"/>
      <c r="BO27" s="673">
        <v>100</v>
      </c>
      <c r="BP27" s="673"/>
      <c r="BQ27" s="673"/>
      <c r="BR27" s="673"/>
      <c r="BS27" s="626">
        <v>16515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188138</v>
      </c>
      <c r="CS27" s="639"/>
      <c r="CT27" s="639"/>
      <c r="CU27" s="639"/>
      <c r="CV27" s="639"/>
      <c r="CW27" s="639"/>
      <c r="CX27" s="639"/>
      <c r="CY27" s="640"/>
      <c r="CZ27" s="623">
        <v>5.2</v>
      </c>
      <c r="DA27" s="641"/>
      <c r="DB27" s="641"/>
      <c r="DC27" s="642"/>
      <c r="DD27" s="626">
        <v>62911</v>
      </c>
      <c r="DE27" s="639"/>
      <c r="DF27" s="639"/>
      <c r="DG27" s="639"/>
      <c r="DH27" s="639"/>
      <c r="DI27" s="639"/>
      <c r="DJ27" s="639"/>
      <c r="DK27" s="640"/>
      <c r="DL27" s="626">
        <v>61815</v>
      </c>
      <c r="DM27" s="639"/>
      <c r="DN27" s="639"/>
      <c r="DO27" s="639"/>
      <c r="DP27" s="639"/>
      <c r="DQ27" s="639"/>
      <c r="DR27" s="639"/>
      <c r="DS27" s="639"/>
      <c r="DT27" s="639"/>
      <c r="DU27" s="639"/>
      <c r="DV27" s="640"/>
      <c r="DW27" s="643">
        <v>3</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4628</v>
      </c>
      <c r="S28" s="621"/>
      <c r="T28" s="621"/>
      <c r="U28" s="621"/>
      <c r="V28" s="621"/>
      <c r="W28" s="621"/>
      <c r="X28" s="621"/>
      <c r="Y28" s="622"/>
      <c r="Z28" s="673">
        <v>0.1</v>
      </c>
      <c r="AA28" s="673"/>
      <c r="AB28" s="673"/>
      <c r="AC28" s="673"/>
      <c r="AD28" s="674">
        <v>68</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414849</v>
      </c>
      <c r="CS28" s="621"/>
      <c r="CT28" s="621"/>
      <c r="CU28" s="621"/>
      <c r="CV28" s="621"/>
      <c r="CW28" s="621"/>
      <c r="CX28" s="621"/>
      <c r="CY28" s="622"/>
      <c r="CZ28" s="623">
        <v>11.4</v>
      </c>
      <c r="DA28" s="641"/>
      <c r="DB28" s="641"/>
      <c r="DC28" s="642"/>
      <c r="DD28" s="626">
        <v>411147</v>
      </c>
      <c r="DE28" s="621"/>
      <c r="DF28" s="621"/>
      <c r="DG28" s="621"/>
      <c r="DH28" s="621"/>
      <c r="DI28" s="621"/>
      <c r="DJ28" s="621"/>
      <c r="DK28" s="622"/>
      <c r="DL28" s="626">
        <v>327085</v>
      </c>
      <c r="DM28" s="621"/>
      <c r="DN28" s="621"/>
      <c r="DO28" s="621"/>
      <c r="DP28" s="621"/>
      <c r="DQ28" s="621"/>
      <c r="DR28" s="621"/>
      <c r="DS28" s="621"/>
      <c r="DT28" s="621"/>
      <c r="DU28" s="621"/>
      <c r="DV28" s="622"/>
      <c r="DW28" s="643">
        <v>15.8</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980</v>
      </c>
      <c r="S29" s="621"/>
      <c r="T29" s="621"/>
      <c r="U29" s="621"/>
      <c r="V29" s="621"/>
      <c r="W29" s="621"/>
      <c r="X29" s="621"/>
      <c r="Y29" s="622"/>
      <c r="Z29" s="673">
        <v>0</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414759</v>
      </c>
      <c r="CS29" s="639"/>
      <c r="CT29" s="639"/>
      <c r="CU29" s="639"/>
      <c r="CV29" s="639"/>
      <c r="CW29" s="639"/>
      <c r="CX29" s="639"/>
      <c r="CY29" s="640"/>
      <c r="CZ29" s="623">
        <v>11.4</v>
      </c>
      <c r="DA29" s="641"/>
      <c r="DB29" s="641"/>
      <c r="DC29" s="642"/>
      <c r="DD29" s="626">
        <v>411057</v>
      </c>
      <c r="DE29" s="639"/>
      <c r="DF29" s="639"/>
      <c r="DG29" s="639"/>
      <c r="DH29" s="639"/>
      <c r="DI29" s="639"/>
      <c r="DJ29" s="639"/>
      <c r="DK29" s="640"/>
      <c r="DL29" s="626">
        <v>326995</v>
      </c>
      <c r="DM29" s="639"/>
      <c r="DN29" s="639"/>
      <c r="DO29" s="639"/>
      <c r="DP29" s="639"/>
      <c r="DQ29" s="639"/>
      <c r="DR29" s="639"/>
      <c r="DS29" s="639"/>
      <c r="DT29" s="639"/>
      <c r="DU29" s="639"/>
      <c r="DV29" s="640"/>
      <c r="DW29" s="643">
        <v>15.8</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93108</v>
      </c>
      <c r="S30" s="621"/>
      <c r="T30" s="621"/>
      <c r="U30" s="621"/>
      <c r="V30" s="621"/>
      <c r="W30" s="621"/>
      <c r="X30" s="621"/>
      <c r="Y30" s="622"/>
      <c r="Z30" s="673">
        <v>2.5</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98.2</v>
      </c>
      <c r="BH30" s="687"/>
      <c r="BI30" s="687"/>
      <c r="BJ30" s="687"/>
      <c r="BK30" s="687"/>
      <c r="BL30" s="687"/>
      <c r="BM30" s="688">
        <v>92.9</v>
      </c>
      <c r="BN30" s="687"/>
      <c r="BO30" s="687"/>
      <c r="BP30" s="687"/>
      <c r="BQ30" s="689"/>
      <c r="BR30" s="686">
        <v>98.1</v>
      </c>
      <c r="BS30" s="687"/>
      <c r="BT30" s="687"/>
      <c r="BU30" s="687"/>
      <c r="BV30" s="687"/>
      <c r="BW30" s="687"/>
      <c r="BX30" s="688">
        <v>92.7</v>
      </c>
      <c r="BY30" s="687"/>
      <c r="BZ30" s="687"/>
      <c r="CA30" s="687"/>
      <c r="CB30" s="689"/>
      <c r="CD30" s="692"/>
      <c r="CE30" s="693"/>
      <c r="CF30" s="657" t="s">
        <v>293</v>
      </c>
      <c r="CG30" s="654"/>
      <c r="CH30" s="654"/>
      <c r="CI30" s="654"/>
      <c r="CJ30" s="654"/>
      <c r="CK30" s="654"/>
      <c r="CL30" s="654"/>
      <c r="CM30" s="654"/>
      <c r="CN30" s="654"/>
      <c r="CO30" s="654"/>
      <c r="CP30" s="654"/>
      <c r="CQ30" s="655"/>
      <c r="CR30" s="620">
        <v>386941</v>
      </c>
      <c r="CS30" s="621"/>
      <c r="CT30" s="621"/>
      <c r="CU30" s="621"/>
      <c r="CV30" s="621"/>
      <c r="CW30" s="621"/>
      <c r="CX30" s="621"/>
      <c r="CY30" s="622"/>
      <c r="CZ30" s="623">
        <v>10.6</v>
      </c>
      <c r="DA30" s="641"/>
      <c r="DB30" s="641"/>
      <c r="DC30" s="642"/>
      <c r="DD30" s="626">
        <v>383239</v>
      </c>
      <c r="DE30" s="621"/>
      <c r="DF30" s="621"/>
      <c r="DG30" s="621"/>
      <c r="DH30" s="621"/>
      <c r="DI30" s="621"/>
      <c r="DJ30" s="621"/>
      <c r="DK30" s="622"/>
      <c r="DL30" s="626">
        <v>299177</v>
      </c>
      <c r="DM30" s="621"/>
      <c r="DN30" s="621"/>
      <c r="DO30" s="621"/>
      <c r="DP30" s="621"/>
      <c r="DQ30" s="621"/>
      <c r="DR30" s="621"/>
      <c r="DS30" s="621"/>
      <c r="DT30" s="621"/>
      <c r="DU30" s="621"/>
      <c r="DV30" s="622"/>
      <c r="DW30" s="643">
        <v>14.4</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124106</v>
      </c>
      <c r="S31" s="621"/>
      <c r="T31" s="621"/>
      <c r="U31" s="621"/>
      <c r="V31" s="621"/>
      <c r="W31" s="621"/>
      <c r="X31" s="621"/>
      <c r="Y31" s="622"/>
      <c r="Z31" s="673">
        <v>3.3</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98.8</v>
      </c>
      <c r="BH31" s="639"/>
      <c r="BI31" s="639"/>
      <c r="BJ31" s="639"/>
      <c r="BK31" s="639"/>
      <c r="BL31" s="639"/>
      <c r="BM31" s="675">
        <v>94.5</v>
      </c>
      <c r="BN31" s="685"/>
      <c r="BO31" s="685"/>
      <c r="BP31" s="685"/>
      <c r="BQ31" s="649"/>
      <c r="BR31" s="684">
        <v>98.5</v>
      </c>
      <c r="BS31" s="639"/>
      <c r="BT31" s="639"/>
      <c r="BU31" s="639"/>
      <c r="BV31" s="639"/>
      <c r="BW31" s="639"/>
      <c r="BX31" s="675">
        <v>93.7</v>
      </c>
      <c r="BY31" s="685"/>
      <c r="BZ31" s="685"/>
      <c r="CA31" s="685"/>
      <c r="CB31" s="649"/>
      <c r="CD31" s="692"/>
      <c r="CE31" s="693"/>
      <c r="CF31" s="657" t="s">
        <v>297</v>
      </c>
      <c r="CG31" s="654"/>
      <c r="CH31" s="654"/>
      <c r="CI31" s="654"/>
      <c r="CJ31" s="654"/>
      <c r="CK31" s="654"/>
      <c r="CL31" s="654"/>
      <c r="CM31" s="654"/>
      <c r="CN31" s="654"/>
      <c r="CO31" s="654"/>
      <c r="CP31" s="654"/>
      <c r="CQ31" s="655"/>
      <c r="CR31" s="620">
        <v>27818</v>
      </c>
      <c r="CS31" s="639"/>
      <c r="CT31" s="639"/>
      <c r="CU31" s="639"/>
      <c r="CV31" s="639"/>
      <c r="CW31" s="639"/>
      <c r="CX31" s="639"/>
      <c r="CY31" s="640"/>
      <c r="CZ31" s="623">
        <v>0.8</v>
      </c>
      <c r="DA31" s="641"/>
      <c r="DB31" s="641"/>
      <c r="DC31" s="642"/>
      <c r="DD31" s="626">
        <v>27818</v>
      </c>
      <c r="DE31" s="639"/>
      <c r="DF31" s="639"/>
      <c r="DG31" s="639"/>
      <c r="DH31" s="639"/>
      <c r="DI31" s="639"/>
      <c r="DJ31" s="639"/>
      <c r="DK31" s="640"/>
      <c r="DL31" s="626">
        <v>27818</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44466</v>
      </c>
      <c r="S32" s="621"/>
      <c r="T32" s="621"/>
      <c r="U32" s="621"/>
      <c r="V32" s="621"/>
      <c r="W32" s="621"/>
      <c r="X32" s="621"/>
      <c r="Y32" s="622"/>
      <c r="Z32" s="673">
        <v>1.2</v>
      </c>
      <c r="AA32" s="673"/>
      <c r="AB32" s="673"/>
      <c r="AC32" s="673"/>
      <c r="AD32" s="674">
        <v>118</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97.6</v>
      </c>
      <c r="BH32" s="605"/>
      <c r="BI32" s="605"/>
      <c r="BJ32" s="605"/>
      <c r="BK32" s="605"/>
      <c r="BL32" s="605"/>
      <c r="BM32" s="668">
        <v>91</v>
      </c>
      <c r="BN32" s="605"/>
      <c r="BO32" s="605"/>
      <c r="BP32" s="605"/>
      <c r="BQ32" s="662"/>
      <c r="BR32" s="683">
        <v>97.6</v>
      </c>
      <c r="BS32" s="605"/>
      <c r="BT32" s="605"/>
      <c r="BU32" s="605"/>
      <c r="BV32" s="605"/>
      <c r="BW32" s="605"/>
      <c r="BX32" s="668">
        <v>91.3</v>
      </c>
      <c r="BY32" s="605"/>
      <c r="BZ32" s="605"/>
      <c r="CA32" s="605"/>
      <c r="CB32" s="662"/>
      <c r="CD32" s="694"/>
      <c r="CE32" s="695"/>
      <c r="CF32" s="657" t="s">
        <v>300</v>
      </c>
      <c r="CG32" s="654"/>
      <c r="CH32" s="654"/>
      <c r="CI32" s="654"/>
      <c r="CJ32" s="654"/>
      <c r="CK32" s="654"/>
      <c r="CL32" s="654"/>
      <c r="CM32" s="654"/>
      <c r="CN32" s="654"/>
      <c r="CO32" s="654"/>
      <c r="CP32" s="654"/>
      <c r="CQ32" s="655"/>
      <c r="CR32" s="620">
        <v>90</v>
      </c>
      <c r="CS32" s="621"/>
      <c r="CT32" s="621"/>
      <c r="CU32" s="621"/>
      <c r="CV32" s="621"/>
      <c r="CW32" s="621"/>
      <c r="CX32" s="621"/>
      <c r="CY32" s="622"/>
      <c r="CZ32" s="623">
        <v>0</v>
      </c>
      <c r="DA32" s="641"/>
      <c r="DB32" s="641"/>
      <c r="DC32" s="642"/>
      <c r="DD32" s="626">
        <v>90</v>
      </c>
      <c r="DE32" s="621"/>
      <c r="DF32" s="621"/>
      <c r="DG32" s="621"/>
      <c r="DH32" s="621"/>
      <c r="DI32" s="621"/>
      <c r="DJ32" s="621"/>
      <c r="DK32" s="622"/>
      <c r="DL32" s="626">
        <v>90</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565300</v>
      </c>
      <c r="S33" s="621"/>
      <c r="T33" s="621"/>
      <c r="U33" s="621"/>
      <c r="V33" s="621"/>
      <c r="W33" s="621"/>
      <c r="X33" s="621"/>
      <c r="Y33" s="622"/>
      <c r="Z33" s="673">
        <v>15.1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1677556</v>
      </c>
      <c r="CS33" s="639"/>
      <c r="CT33" s="639"/>
      <c r="CU33" s="639"/>
      <c r="CV33" s="639"/>
      <c r="CW33" s="639"/>
      <c r="CX33" s="639"/>
      <c r="CY33" s="640"/>
      <c r="CZ33" s="623">
        <v>46</v>
      </c>
      <c r="DA33" s="641"/>
      <c r="DB33" s="641"/>
      <c r="DC33" s="642"/>
      <c r="DD33" s="626">
        <v>1335809</v>
      </c>
      <c r="DE33" s="639"/>
      <c r="DF33" s="639"/>
      <c r="DG33" s="639"/>
      <c r="DH33" s="639"/>
      <c r="DI33" s="639"/>
      <c r="DJ33" s="639"/>
      <c r="DK33" s="640"/>
      <c r="DL33" s="626">
        <v>985752</v>
      </c>
      <c r="DM33" s="639"/>
      <c r="DN33" s="639"/>
      <c r="DO33" s="639"/>
      <c r="DP33" s="639"/>
      <c r="DQ33" s="639"/>
      <c r="DR33" s="639"/>
      <c r="DS33" s="639"/>
      <c r="DT33" s="639"/>
      <c r="DU33" s="639"/>
      <c r="DV33" s="640"/>
      <c r="DW33" s="643">
        <v>47.5</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335435</v>
      </c>
      <c r="CS34" s="621"/>
      <c r="CT34" s="621"/>
      <c r="CU34" s="621"/>
      <c r="CV34" s="621"/>
      <c r="CW34" s="621"/>
      <c r="CX34" s="621"/>
      <c r="CY34" s="622"/>
      <c r="CZ34" s="623">
        <v>9.1999999999999993</v>
      </c>
      <c r="DA34" s="641"/>
      <c r="DB34" s="641"/>
      <c r="DC34" s="642"/>
      <c r="DD34" s="626">
        <v>216485</v>
      </c>
      <c r="DE34" s="621"/>
      <c r="DF34" s="621"/>
      <c r="DG34" s="621"/>
      <c r="DH34" s="621"/>
      <c r="DI34" s="621"/>
      <c r="DJ34" s="621"/>
      <c r="DK34" s="622"/>
      <c r="DL34" s="626">
        <v>167232</v>
      </c>
      <c r="DM34" s="621"/>
      <c r="DN34" s="621"/>
      <c r="DO34" s="621"/>
      <c r="DP34" s="621"/>
      <c r="DQ34" s="621"/>
      <c r="DR34" s="621"/>
      <c r="DS34" s="621"/>
      <c r="DT34" s="621"/>
      <c r="DU34" s="621"/>
      <c r="DV34" s="622"/>
      <c r="DW34" s="643">
        <v>8.1</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81500</v>
      </c>
      <c r="S35" s="621"/>
      <c r="T35" s="621"/>
      <c r="U35" s="621"/>
      <c r="V35" s="621"/>
      <c r="W35" s="621"/>
      <c r="X35" s="621"/>
      <c r="Y35" s="622"/>
      <c r="Z35" s="673">
        <v>2.2000000000000002</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402739</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49649</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30695</v>
      </c>
      <c r="CS35" s="639"/>
      <c r="CT35" s="639"/>
      <c r="CU35" s="639"/>
      <c r="CV35" s="639"/>
      <c r="CW35" s="639"/>
      <c r="CX35" s="639"/>
      <c r="CY35" s="640"/>
      <c r="CZ35" s="623">
        <v>0.8</v>
      </c>
      <c r="DA35" s="641"/>
      <c r="DB35" s="641"/>
      <c r="DC35" s="642"/>
      <c r="DD35" s="626">
        <v>20771</v>
      </c>
      <c r="DE35" s="639"/>
      <c r="DF35" s="639"/>
      <c r="DG35" s="639"/>
      <c r="DH35" s="639"/>
      <c r="DI35" s="639"/>
      <c r="DJ35" s="639"/>
      <c r="DK35" s="640"/>
      <c r="DL35" s="626">
        <v>7177</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3740181</v>
      </c>
      <c r="S36" s="661"/>
      <c r="T36" s="661"/>
      <c r="U36" s="661"/>
      <c r="V36" s="661"/>
      <c r="W36" s="661"/>
      <c r="X36" s="661"/>
      <c r="Y36" s="664"/>
      <c r="Z36" s="665">
        <v>100</v>
      </c>
      <c r="AA36" s="665"/>
      <c r="AB36" s="665"/>
      <c r="AC36" s="665"/>
      <c r="AD36" s="666">
        <v>1993776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121740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31254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774674</v>
      </c>
      <c r="CS36" s="621"/>
      <c r="CT36" s="621"/>
      <c r="CU36" s="621"/>
      <c r="CV36" s="621"/>
      <c r="CW36" s="621"/>
      <c r="CX36" s="621"/>
      <c r="CY36" s="622"/>
      <c r="CZ36" s="623">
        <v>21.2</v>
      </c>
      <c r="DA36" s="641"/>
      <c r="DB36" s="641"/>
      <c r="DC36" s="642"/>
      <c r="DD36" s="626">
        <v>606926</v>
      </c>
      <c r="DE36" s="621"/>
      <c r="DF36" s="621"/>
      <c r="DG36" s="621"/>
      <c r="DH36" s="621"/>
      <c r="DI36" s="621"/>
      <c r="DJ36" s="621"/>
      <c r="DK36" s="622"/>
      <c r="DL36" s="626">
        <v>585394</v>
      </c>
      <c r="DM36" s="621"/>
      <c r="DN36" s="621"/>
      <c r="DO36" s="621"/>
      <c r="DP36" s="621"/>
      <c r="DQ36" s="621"/>
      <c r="DR36" s="621"/>
      <c r="DS36" s="621"/>
      <c r="DT36" s="621"/>
      <c r="DU36" s="621"/>
      <c r="DV36" s="622"/>
      <c r="DW36" s="643">
        <v>28.2</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50943</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828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552131</v>
      </c>
      <c r="CS37" s="639"/>
      <c r="CT37" s="639"/>
      <c r="CU37" s="639"/>
      <c r="CV37" s="639"/>
      <c r="CW37" s="639"/>
      <c r="CX37" s="639"/>
      <c r="CY37" s="640"/>
      <c r="CZ37" s="623">
        <v>15.1</v>
      </c>
      <c r="DA37" s="641"/>
      <c r="DB37" s="641"/>
      <c r="DC37" s="642"/>
      <c r="DD37" s="626">
        <v>515506</v>
      </c>
      <c r="DE37" s="639"/>
      <c r="DF37" s="639"/>
      <c r="DG37" s="639"/>
      <c r="DH37" s="639"/>
      <c r="DI37" s="639"/>
      <c r="DJ37" s="639"/>
      <c r="DK37" s="640"/>
      <c r="DL37" s="626">
        <v>505527</v>
      </c>
      <c r="DM37" s="639"/>
      <c r="DN37" s="639"/>
      <c r="DO37" s="639"/>
      <c r="DP37" s="639"/>
      <c r="DQ37" s="639"/>
      <c r="DR37" s="639"/>
      <c r="DS37" s="639"/>
      <c r="DT37" s="639"/>
      <c r="DU37" s="639"/>
      <c r="DV37" s="640"/>
      <c r="DW37" s="643">
        <v>24.4</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32177</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1556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366142</v>
      </c>
      <c r="CS38" s="621"/>
      <c r="CT38" s="621"/>
      <c r="CU38" s="621"/>
      <c r="CV38" s="621"/>
      <c r="CW38" s="621"/>
      <c r="CX38" s="621"/>
      <c r="CY38" s="622"/>
      <c r="CZ38" s="623">
        <v>10</v>
      </c>
      <c r="DA38" s="641"/>
      <c r="DB38" s="641"/>
      <c r="DC38" s="642"/>
      <c r="DD38" s="626">
        <v>322310</v>
      </c>
      <c r="DE38" s="621"/>
      <c r="DF38" s="621"/>
      <c r="DG38" s="621"/>
      <c r="DH38" s="621"/>
      <c r="DI38" s="621"/>
      <c r="DJ38" s="621"/>
      <c r="DK38" s="622"/>
      <c r="DL38" s="626">
        <v>225949</v>
      </c>
      <c r="DM38" s="621"/>
      <c r="DN38" s="621"/>
      <c r="DO38" s="621"/>
      <c r="DP38" s="621"/>
      <c r="DQ38" s="621"/>
      <c r="DR38" s="621"/>
      <c r="DS38" s="621"/>
      <c r="DT38" s="621"/>
      <c r="DU38" s="621"/>
      <c r="DV38" s="622"/>
      <c r="DW38" s="643">
        <v>10.9</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11171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170610</v>
      </c>
      <c r="CS39" s="639"/>
      <c r="CT39" s="639"/>
      <c r="CU39" s="639"/>
      <c r="CV39" s="639"/>
      <c r="CW39" s="639"/>
      <c r="CX39" s="639"/>
      <c r="CY39" s="640"/>
      <c r="CZ39" s="623">
        <v>4.7</v>
      </c>
      <c r="DA39" s="641"/>
      <c r="DB39" s="641"/>
      <c r="DC39" s="642"/>
      <c r="DD39" s="626">
        <v>169317</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68576</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78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t="s">
        <v>325</v>
      </c>
      <c r="CS40" s="621"/>
      <c r="CT40" s="621"/>
      <c r="CU40" s="621"/>
      <c r="CV40" s="621"/>
      <c r="CW40" s="621"/>
      <c r="CX40" s="621"/>
      <c r="CY40" s="622"/>
      <c r="CZ40" s="623" t="s">
        <v>325</v>
      </c>
      <c r="DA40" s="641"/>
      <c r="DB40" s="641"/>
      <c r="DC40" s="642"/>
      <c r="DD40" s="626" t="s">
        <v>325</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321</v>
      </c>
      <c r="AR41" s="659"/>
      <c r="AS41" s="659"/>
      <c r="AT41" s="659"/>
      <c r="AU41" s="659"/>
      <c r="AV41" s="659"/>
      <c r="AW41" s="659"/>
      <c r="AX41" s="659"/>
      <c r="AY41" s="660"/>
      <c r="AZ41" s="604">
        <v>118132</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309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816634</v>
      </c>
      <c r="CS42" s="621"/>
      <c r="CT42" s="621"/>
      <c r="CU42" s="621"/>
      <c r="CV42" s="621"/>
      <c r="CW42" s="621"/>
      <c r="CX42" s="621"/>
      <c r="CY42" s="622"/>
      <c r="CZ42" s="623">
        <v>22.4</v>
      </c>
      <c r="DA42" s="624"/>
      <c r="DB42" s="624"/>
      <c r="DC42" s="625"/>
      <c r="DD42" s="626">
        <v>118113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17902</v>
      </c>
      <c r="CS43" s="639"/>
      <c r="CT43" s="639"/>
      <c r="CU43" s="639"/>
      <c r="CV43" s="639"/>
      <c r="CW43" s="639"/>
      <c r="CX43" s="639"/>
      <c r="CY43" s="640"/>
      <c r="CZ43" s="623">
        <v>0.5</v>
      </c>
      <c r="DA43" s="641"/>
      <c r="DB43" s="641"/>
      <c r="DC43" s="642"/>
      <c r="DD43" s="626">
        <v>4222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289</v>
      </c>
      <c r="CE44" s="634"/>
      <c r="CF44" s="617" t="s">
        <v>337</v>
      </c>
      <c r="CG44" s="618"/>
      <c r="CH44" s="618"/>
      <c r="CI44" s="618"/>
      <c r="CJ44" s="618"/>
      <c r="CK44" s="618"/>
      <c r="CL44" s="618"/>
      <c r="CM44" s="618"/>
      <c r="CN44" s="618"/>
      <c r="CO44" s="618"/>
      <c r="CP44" s="618"/>
      <c r="CQ44" s="619"/>
      <c r="CR44" s="620">
        <v>814117</v>
      </c>
      <c r="CS44" s="621"/>
      <c r="CT44" s="621"/>
      <c r="CU44" s="621"/>
      <c r="CV44" s="621"/>
      <c r="CW44" s="621"/>
      <c r="CX44" s="621"/>
      <c r="CY44" s="622"/>
      <c r="CZ44" s="623">
        <v>22.3</v>
      </c>
      <c r="DA44" s="624"/>
      <c r="DB44" s="624"/>
      <c r="DC44" s="625"/>
      <c r="DD44" s="626">
        <v>116847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434951</v>
      </c>
      <c r="CS45" s="639"/>
      <c r="CT45" s="639"/>
      <c r="CU45" s="639"/>
      <c r="CV45" s="639"/>
      <c r="CW45" s="639"/>
      <c r="CX45" s="639"/>
      <c r="CY45" s="640"/>
      <c r="CZ45" s="623">
        <v>11.9</v>
      </c>
      <c r="DA45" s="641"/>
      <c r="DB45" s="641"/>
      <c r="DC45" s="642"/>
      <c r="DD45" s="626">
        <v>14954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379166</v>
      </c>
      <c r="CS46" s="621"/>
      <c r="CT46" s="621"/>
      <c r="CU46" s="621"/>
      <c r="CV46" s="621"/>
      <c r="CW46" s="621"/>
      <c r="CX46" s="621"/>
      <c r="CY46" s="622"/>
      <c r="CZ46" s="623">
        <v>10.4</v>
      </c>
      <c r="DA46" s="624"/>
      <c r="DB46" s="624"/>
      <c r="DC46" s="625"/>
      <c r="DD46" s="626">
        <v>101893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2517</v>
      </c>
      <c r="CS47" s="639"/>
      <c r="CT47" s="639"/>
      <c r="CU47" s="639"/>
      <c r="CV47" s="639"/>
      <c r="CW47" s="639"/>
      <c r="CX47" s="639"/>
      <c r="CY47" s="640"/>
      <c r="CZ47" s="623">
        <v>0.1</v>
      </c>
      <c r="DA47" s="641"/>
      <c r="DB47" s="641"/>
      <c r="DC47" s="642"/>
      <c r="DD47" s="626">
        <v>1266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3646370</v>
      </c>
      <c r="CS49" s="605"/>
      <c r="CT49" s="605"/>
      <c r="CU49" s="605"/>
      <c r="CV49" s="605"/>
      <c r="CW49" s="605"/>
      <c r="CX49" s="605"/>
      <c r="CY49" s="606"/>
      <c r="CZ49" s="607">
        <v>100</v>
      </c>
      <c r="DA49" s="608"/>
      <c r="DB49" s="608"/>
      <c r="DC49" s="609"/>
      <c r="DD49" s="610">
        <v>2387503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344</v>
      </c>
      <c r="DK2" s="1143"/>
      <c r="DL2" s="1143"/>
      <c r="DM2" s="1143"/>
      <c r="DN2" s="1143"/>
      <c r="DO2" s="1144"/>
      <c r="DP2" s="202"/>
      <c r="DQ2" s="1142" t="s">
        <v>345</v>
      </c>
      <c r="DR2" s="1143"/>
      <c r="DS2" s="1143"/>
      <c r="DT2" s="1143"/>
      <c r="DU2" s="1143"/>
      <c r="DV2" s="1143"/>
      <c r="DW2" s="1143"/>
      <c r="DX2" s="1143"/>
      <c r="DY2" s="1143"/>
      <c r="DZ2" s="114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5" t="s">
        <v>346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5"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30" t="s">
        <v>362</v>
      </c>
      <c r="DH5" s="1131"/>
      <c r="DI5" s="1131"/>
      <c r="DJ5" s="1131"/>
      <c r="DK5" s="1132"/>
      <c r="DL5" s="1130" t="s">
        <v>363</v>
      </c>
      <c r="DM5" s="1131"/>
      <c r="DN5" s="1131"/>
      <c r="DO5" s="1131"/>
      <c r="DP5" s="1132"/>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6"/>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3"/>
      <c r="DH6" s="1134"/>
      <c r="DI6" s="1134"/>
      <c r="DJ6" s="1134"/>
      <c r="DK6" s="1135"/>
      <c r="DL6" s="1133"/>
      <c r="DM6" s="1134"/>
      <c r="DN6" s="1134"/>
      <c r="DO6" s="1134"/>
      <c r="DP6" s="1135"/>
      <c r="DQ6" s="1033"/>
      <c r="DR6" s="1034"/>
      <c r="DS6" s="1034"/>
      <c r="DT6" s="1034"/>
      <c r="DU6" s="1035"/>
      <c r="DV6" s="1033"/>
      <c r="DW6" s="1034"/>
      <c r="DX6" s="1034"/>
      <c r="DY6" s="1034"/>
      <c r="DZ6" s="1047"/>
      <c r="EA6" s="207"/>
    </row>
    <row r="7" spans="1:131" s="208" customFormat="1" ht="26.25" customHeight="1" thickTop="1" x14ac:dyDescent="0.15">
      <c r="A7" s="211">
        <v>1</v>
      </c>
      <c r="B7" s="1080" t="s">
        <v>365</v>
      </c>
      <c r="C7" s="1081"/>
      <c r="D7" s="1081"/>
      <c r="E7" s="1081"/>
      <c r="F7" s="1081"/>
      <c r="G7" s="1081"/>
      <c r="H7" s="1081"/>
      <c r="I7" s="1081"/>
      <c r="J7" s="1081"/>
      <c r="K7" s="1081"/>
      <c r="L7" s="1081"/>
      <c r="M7" s="1081"/>
      <c r="N7" s="1081"/>
      <c r="O7" s="1081"/>
      <c r="P7" s="1082"/>
      <c r="Q7" s="1136">
        <v>3740</v>
      </c>
      <c r="R7" s="1137"/>
      <c r="S7" s="1137"/>
      <c r="T7" s="1137"/>
      <c r="U7" s="1137"/>
      <c r="V7" s="1137">
        <v>3647</v>
      </c>
      <c r="W7" s="1137"/>
      <c r="X7" s="1137"/>
      <c r="Y7" s="1137"/>
      <c r="Z7" s="1137"/>
      <c r="AA7" s="1137">
        <v>94</v>
      </c>
      <c r="AB7" s="1137"/>
      <c r="AC7" s="1137"/>
      <c r="AD7" s="1137"/>
      <c r="AE7" s="1138"/>
      <c r="AF7" s="1139">
        <v>94</v>
      </c>
      <c r="AG7" s="1140"/>
      <c r="AH7" s="1140"/>
      <c r="AI7" s="1140"/>
      <c r="AJ7" s="1141"/>
      <c r="AK7" s="1123">
        <v>93</v>
      </c>
      <c r="AL7" s="1124"/>
      <c r="AM7" s="1124"/>
      <c r="AN7" s="1124"/>
      <c r="AO7" s="1124"/>
      <c r="AP7" s="1124">
        <v>3681</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1127" t="s">
        <v>555</v>
      </c>
      <c r="BT7" s="1128"/>
      <c r="BU7" s="1128"/>
      <c r="BV7" s="1128"/>
      <c r="BW7" s="1128"/>
      <c r="BX7" s="1128"/>
      <c r="BY7" s="1128"/>
      <c r="BZ7" s="1128"/>
      <c r="CA7" s="1128"/>
      <c r="CB7" s="1128"/>
      <c r="CC7" s="1128"/>
      <c r="CD7" s="1128"/>
      <c r="CE7" s="1128"/>
      <c r="CF7" s="1128"/>
      <c r="CG7" s="1129"/>
      <c r="CH7" s="1120">
        <v>3</v>
      </c>
      <c r="CI7" s="1121"/>
      <c r="CJ7" s="1121"/>
      <c r="CK7" s="1121"/>
      <c r="CL7" s="1122"/>
      <c r="CM7" s="1120">
        <v>17</v>
      </c>
      <c r="CN7" s="1121"/>
      <c r="CO7" s="1121"/>
      <c r="CP7" s="1121"/>
      <c r="CQ7" s="1122"/>
      <c r="CR7" s="1120">
        <v>10</v>
      </c>
      <c r="CS7" s="1121"/>
      <c r="CT7" s="1121"/>
      <c r="CU7" s="1121"/>
      <c r="CV7" s="1122"/>
      <c r="CW7" s="1120" t="s">
        <v>536</v>
      </c>
      <c r="CX7" s="1121"/>
      <c r="CY7" s="1121"/>
      <c r="CZ7" s="1121"/>
      <c r="DA7" s="1122"/>
      <c r="DB7" s="1120" t="s">
        <v>536</v>
      </c>
      <c r="DC7" s="1121"/>
      <c r="DD7" s="1121"/>
      <c r="DE7" s="1121"/>
      <c r="DF7" s="1122"/>
      <c r="DG7" s="1120" t="s">
        <v>536</v>
      </c>
      <c r="DH7" s="1121"/>
      <c r="DI7" s="1121"/>
      <c r="DJ7" s="1121"/>
      <c r="DK7" s="1122"/>
      <c r="DL7" s="1120" t="s">
        <v>554</v>
      </c>
      <c r="DM7" s="1121"/>
      <c r="DN7" s="1121"/>
      <c r="DO7" s="1121"/>
      <c r="DP7" s="1122"/>
      <c r="DQ7" s="1120" t="s">
        <v>536</v>
      </c>
      <c r="DR7" s="1121"/>
      <c r="DS7" s="1121"/>
      <c r="DT7" s="1121"/>
      <c r="DU7" s="1122"/>
      <c r="DV7" s="1147"/>
      <c r="DW7" s="1148"/>
      <c r="DX7" s="1148"/>
      <c r="DY7" s="1148"/>
      <c r="DZ7" s="1149"/>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8"/>
      <c r="AL8" s="1119"/>
      <c r="AM8" s="1119"/>
      <c r="AN8" s="1119"/>
      <c r="AO8" s="1119"/>
      <c r="AP8" s="1119"/>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8"/>
      <c r="AL9" s="1119"/>
      <c r="AM9" s="1119"/>
      <c r="AN9" s="1119"/>
      <c r="AO9" s="1119"/>
      <c r="AP9" s="1119"/>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3"/>
      <c r="R22" s="1114"/>
      <c r="S22" s="1114"/>
      <c r="T22" s="1114"/>
      <c r="U22" s="1114"/>
      <c r="V22" s="1114"/>
      <c r="W22" s="1114"/>
      <c r="X22" s="1114"/>
      <c r="Y22" s="1114"/>
      <c r="Z22" s="1114"/>
      <c r="AA22" s="1114"/>
      <c r="AB22" s="1114"/>
      <c r="AC22" s="1114"/>
      <c r="AD22" s="1114"/>
      <c r="AE22" s="1115"/>
      <c r="AF22" s="1048"/>
      <c r="AG22" s="1049"/>
      <c r="AH22" s="1049"/>
      <c r="AI22" s="1049"/>
      <c r="AJ22" s="1050"/>
      <c r="AK22" s="1109"/>
      <c r="AL22" s="1110"/>
      <c r="AM22" s="1110"/>
      <c r="AN22" s="1110"/>
      <c r="AO22" s="1110"/>
      <c r="AP22" s="1110"/>
      <c r="AQ22" s="1110"/>
      <c r="AR22" s="1110"/>
      <c r="AS22" s="1110"/>
      <c r="AT22" s="1110"/>
      <c r="AU22" s="1111"/>
      <c r="AV22" s="1111"/>
      <c r="AW22" s="1111"/>
      <c r="AX22" s="1111"/>
      <c r="AY22" s="1112"/>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100">
        <v>3740</v>
      </c>
      <c r="R23" s="1101"/>
      <c r="S23" s="1101"/>
      <c r="T23" s="1101"/>
      <c r="U23" s="1101"/>
      <c r="V23" s="1101">
        <v>3646</v>
      </c>
      <c r="W23" s="1101"/>
      <c r="X23" s="1101"/>
      <c r="Y23" s="1101"/>
      <c r="Z23" s="1101"/>
      <c r="AA23" s="1101">
        <v>94</v>
      </c>
      <c r="AB23" s="1101"/>
      <c r="AC23" s="1101"/>
      <c r="AD23" s="1101"/>
      <c r="AE23" s="1102"/>
      <c r="AF23" s="1103">
        <v>94</v>
      </c>
      <c r="AG23" s="1101"/>
      <c r="AH23" s="1101"/>
      <c r="AI23" s="1101"/>
      <c r="AJ23" s="1104"/>
      <c r="AK23" s="1105"/>
      <c r="AL23" s="1106"/>
      <c r="AM23" s="1106"/>
      <c r="AN23" s="1106"/>
      <c r="AO23" s="1106"/>
      <c r="AP23" s="1101">
        <v>3681</v>
      </c>
      <c r="AQ23" s="1101"/>
      <c r="AR23" s="1101"/>
      <c r="AS23" s="1101"/>
      <c r="AT23" s="1101"/>
      <c r="AU23" s="1107"/>
      <c r="AV23" s="1107"/>
      <c r="AW23" s="1107"/>
      <c r="AX23" s="1107"/>
      <c r="AY23" s="1108"/>
      <c r="AZ23" s="1097" t="s">
        <v>113</v>
      </c>
      <c r="BA23" s="1098"/>
      <c r="BB23" s="1098"/>
      <c r="BC23" s="1098"/>
      <c r="BD23" s="1099"/>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6" t="s">
        <v>369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5" t="s">
        <v>370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91" t="s">
        <v>374</v>
      </c>
      <c r="AG26" s="1037"/>
      <c r="AH26" s="1037"/>
      <c r="AI26" s="1037"/>
      <c r="AJ26" s="1092"/>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3"/>
      <c r="AG27" s="1040"/>
      <c r="AH27" s="1040"/>
      <c r="AI27" s="1040"/>
      <c r="AJ27" s="1094"/>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80" t="s">
        <v>379</v>
      </c>
      <c r="C28" s="1081"/>
      <c r="D28" s="1081"/>
      <c r="E28" s="1081"/>
      <c r="F28" s="1081"/>
      <c r="G28" s="1081"/>
      <c r="H28" s="1081"/>
      <c r="I28" s="1081"/>
      <c r="J28" s="1081"/>
      <c r="K28" s="1081"/>
      <c r="L28" s="1081"/>
      <c r="M28" s="1081"/>
      <c r="N28" s="1081"/>
      <c r="O28" s="1081"/>
      <c r="P28" s="1082"/>
      <c r="Q28" s="1083">
        <v>876</v>
      </c>
      <c r="R28" s="1084"/>
      <c r="S28" s="1084"/>
      <c r="T28" s="1084"/>
      <c r="U28" s="1084"/>
      <c r="V28" s="1084">
        <v>827</v>
      </c>
      <c r="W28" s="1084"/>
      <c r="X28" s="1084"/>
      <c r="Y28" s="1084"/>
      <c r="Z28" s="1084"/>
      <c r="AA28" s="1084">
        <v>50</v>
      </c>
      <c r="AB28" s="1084"/>
      <c r="AC28" s="1084"/>
      <c r="AD28" s="1084"/>
      <c r="AE28" s="1085"/>
      <c r="AF28" s="1086">
        <v>50</v>
      </c>
      <c r="AG28" s="1084"/>
      <c r="AH28" s="1084"/>
      <c r="AI28" s="1084"/>
      <c r="AJ28" s="1087"/>
      <c r="AK28" s="1088">
        <v>59</v>
      </c>
      <c r="AL28" s="1089"/>
      <c r="AM28" s="1089"/>
      <c r="AN28" s="1089"/>
      <c r="AO28" s="1090"/>
      <c r="AP28" s="1076" t="s">
        <v>537</v>
      </c>
      <c r="AQ28" s="1076"/>
      <c r="AR28" s="1076"/>
      <c r="AS28" s="1076"/>
      <c r="AT28" s="1076"/>
      <c r="AU28" s="1076" t="s">
        <v>537</v>
      </c>
      <c r="AV28" s="1076"/>
      <c r="AW28" s="1076"/>
      <c r="AX28" s="1076"/>
      <c r="AY28" s="1076"/>
      <c r="AZ28" s="1077" t="s">
        <v>537</v>
      </c>
      <c r="BA28" s="1077"/>
      <c r="BB28" s="1077"/>
      <c r="BC28" s="1077"/>
      <c r="BD28" s="1077"/>
      <c r="BE28" s="1078"/>
      <c r="BF28" s="1078"/>
      <c r="BG28" s="1078"/>
      <c r="BH28" s="1078"/>
      <c r="BI28" s="1079"/>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98</v>
      </c>
      <c r="R29" s="1073"/>
      <c r="S29" s="1073"/>
      <c r="T29" s="1073"/>
      <c r="U29" s="1073"/>
      <c r="V29" s="1073">
        <v>88</v>
      </c>
      <c r="W29" s="1073"/>
      <c r="X29" s="1073"/>
      <c r="Y29" s="1073"/>
      <c r="Z29" s="1073"/>
      <c r="AA29" s="1073">
        <v>10</v>
      </c>
      <c r="AB29" s="1073"/>
      <c r="AC29" s="1073"/>
      <c r="AD29" s="1073"/>
      <c r="AE29" s="1074"/>
      <c r="AF29" s="1048">
        <v>10</v>
      </c>
      <c r="AG29" s="1049"/>
      <c r="AH29" s="1049"/>
      <c r="AI29" s="1049"/>
      <c r="AJ29" s="1050"/>
      <c r="AK29" s="1075">
        <v>10</v>
      </c>
      <c r="AL29" s="1008"/>
      <c r="AM29" s="1008"/>
      <c r="AN29" s="1008"/>
      <c r="AO29" s="1009"/>
      <c r="AP29" s="1000" t="s">
        <v>537</v>
      </c>
      <c r="AQ29" s="1000"/>
      <c r="AR29" s="1000"/>
      <c r="AS29" s="1000"/>
      <c r="AT29" s="1000"/>
      <c r="AU29" s="1000" t="s">
        <v>537</v>
      </c>
      <c r="AV29" s="1000"/>
      <c r="AW29" s="1000"/>
      <c r="AX29" s="1000"/>
      <c r="AY29" s="1000"/>
      <c r="AZ29" s="1071" t="s">
        <v>537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585</v>
      </c>
      <c r="R30" s="1073"/>
      <c r="S30" s="1073"/>
      <c r="T30" s="1073"/>
      <c r="U30" s="1073"/>
      <c r="V30" s="1073">
        <v>570</v>
      </c>
      <c r="W30" s="1073"/>
      <c r="X30" s="1073"/>
      <c r="Y30" s="1073"/>
      <c r="Z30" s="1073"/>
      <c r="AA30" s="1073">
        <v>15</v>
      </c>
      <c r="AB30" s="1073"/>
      <c r="AC30" s="1073"/>
      <c r="AD30" s="1073"/>
      <c r="AE30" s="1074"/>
      <c r="AF30" s="1048">
        <v>15</v>
      </c>
      <c r="AG30" s="1049"/>
      <c r="AH30" s="1049"/>
      <c r="AI30" s="1049"/>
      <c r="AJ30" s="1050"/>
      <c r="AK30" s="1075">
        <v>88</v>
      </c>
      <c r="AL30" s="1008"/>
      <c r="AM30" s="1008"/>
      <c r="AN30" s="1008"/>
      <c r="AO30" s="1009"/>
      <c r="AP30" s="1000" t="s">
        <v>537</v>
      </c>
      <c r="AQ30" s="1000"/>
      <c r="AR30" s="1000"/>
      <c r="AS30" s="1000"/>
      <c r="AT30" s="1000"/>
      <c r="AU30" s="1000" t="s">
        <v>537</v>
      </c>
      <c r="AV30" s="1000"/>
      <c r="AW30" s="1000"/>
      <c r="AX30" s="1000"/>
      <c r="AY30" s="1000"/>
      <c r="AZ30" s="1071" t="s">
        <v>537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6</v>
      </c>
      <c r="R31" s="1073"/>
      <c r="S31" s="1073"/>
      <c r="T31" s="1073"/>
      <c r="U31" s="1073"/>
      <c r="V31" s="1073">
        <v>6</v>
      </c>
      <c r="W31" s="1073"/>
      <c r="X31" s="1073"/>
      <c r="Y31" s="1073"/>
      <c r="Z31" s="1073"/>
      <c r="AA31" s="1073">
        <v>0</v>
      </c>
      <c r="AB31" s="1073"/>
      <c r="AC31" s="1073"/>
      <c r="AD31" s="1073"/>
      <c r="AE31" s="1074"/>
      <c r="AF31" s="1048">
        <v>0</v>
      </c>
      <c r="AG31" s="1049"/>
      <c r="AH31" s="1049"/>
      <c r="AI31" s="1049"/>
      <c r="AJ31" s="1050"/>
      <c r="AK31" s="1075">
        <v>2</v>
      </c>
      <c r="AL31" s="1008"/>
      <c r="AM31" s="1008"/>
      <c r="AN31" s="1008"/>
      <c r="AO31" s="1009"/>
      <c r="AP31" s="1000" t="s">
        <v>537</v>
      </c>
      <c r="AQ31" s="1000"/>
      <c r="AR31" s="1000"/>
      <c r="AS31" s="1000"/>
      <c r="AT31" s="1000"/>
      <c r="AU31" s="1000" t="s">
        <v>537</v>
      </c>
      <c r="AV31" s="1000"/>
      <c r="AW31" s="1000"/>
      <c r="AX31" s="1000"/>
      <c r="AY31" s="1000"/>
      <c r="AZ31" s="1071" t="s">
        <v>537</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60</v>
      </c>
      <c r="R32" s="1073"/>
      <c r="S32" s="1073"/>
      <c r="T32" s="1073"/>
      <c r="U32" s="1073"/>
      <c r="V32" s="1073">
        <v>60</v>
      </c>
      <c r="W32" s="1073"/>
      <c r="X32" s="1073"/>
      <c r="Y32" s="1073"/>
      <c r="Z32" s="1073"/>
      <c r="AA32" s="1073">
        <v>0</v>
      </c>
      <c r="AB32" s="1073"/>
      <c r="AC32" s="1073"/>
      <c r="AD32" s="1073"/>
      <c r="AE32" s="1074"/>
      <c r="AF32" s="1048">
        <v>0</v>
      </c>
      <c r="AG32" s="1049"/>
      <c r="AH32" s="1049"/>
      <c r="AI32" s="1049"/>
      <c r="AJ32" s="1050"/>
      <c r="AK32" s="1009">
        <v>23</v>
      </c>
      <c r="AL32" s="1000"/>
      <c r="AM32" s="1000"/>
      <c r="AN32" s="1000"/>
      <c r="AO32" s="1000"/>
      <c r="AP32" s="1000" t="s">
        <v>537</v>
      </c>
      <c r="AQ32" s="1000"/>
      <c r="AR32" s="1000"/>
      <c r="AS32" s="1000"/>
      <c r="AT32" s="1000"/>
      <c r="AU32" s="1000" t="s">
        <v>537</v>
      </c>
      <c r="AV32" s="1000"/>
      <c r="AW32" s="1000"/>
      <c r="AX32" s="1000"/>
      <c r="AY32" s="1000"/>
      <c r="AZ32" s="1071" t="s">
        <v>537</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384</v>
      </c>
      <c r="C33" s="1067"/>
      <c r="D33" s="1067"/>
      <c r="E33" s="1067"/>
      <c r="F33" s="1067"/>
      <c r="G33" s="1067"/>
      <c r="H33" s="1067"/>
      <c r="I33" s="1067"/>
      <c r="J33" s="1067"/>
      <c r="K33" s="1067"/>
      <c r="L33" s="1067"/>
      <c r="M33" s="1067"/>
      <c r="N33" s="1067"/>
      <c r="O33" s="1067"/>
      <c r="P33" s="1068"/>
      <c r="Q33" s="1072">
        <v>11</v>
      </c>
      <c r="R33" s="1073"/>
      <c r="S33" s="1073"/>
      <c r="T33" s="1073"/>
      <c r="U33" s="1073"/>
      <c r="V33" s="1073">
        <v>11</v>
      </c>
      <c r="W33" s="1073"/>
      <c r="X33" s="1073"/>
      <c r="Y33" s="1073"/>
      <c r="Z33" s="1073"/>
      <c r="AA33" s="1073" t="s">
        <v>536</v>
      </c>
      <c r="AB33" s="1073"/>
      <c r="AC33" s="1073"/>
      <c r="AD33" s="1073"/>
      <c r="AE33" s="1074"/>
      <c r="AF33" s="1048" t="s">
        <v>113</v>
      </c>
      <c r="AG33" s="1049"/>
      <c r="AH33" s="1049"/>
      <c r="AI33" s="1049"/>
      <c r="AJ33" s="1050"/>
      <c r="AK33" s="1009">
        <v>11</v>
      </c>
      <c r="AL33" s="1000"/>
      <c r="AM33" s="1000"/>
      <c r="AN33" s="1000"/>
      <c r="AO33" s="1000"/>
      <c r="AP33" s="1000" t="s">
        <v>537</v>
      </c>
      <c r="AQ33" s="1000"/>
      <c r="AR33" s="1000"/>
      <c r="AS33" s="1000"/>
      <c r="AT33" s="1000"/>
      <c r="AU33" s="1000" t="s">
        <v>537</v>
      </c>
      <c r="AV33" s="1000"/>
      <c r="AW33" s="1000"/>
      <c r="AX33" s="1000"/>
      <c r="AY33" s="1000"/>
      <c r="AZ33" s="1071" t="s">
        <v>537</v>
      </c>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385</v>
      </c>
      <c r="C34" s="1067"/>
      <c r="D34" s="1067"/>
      <c r="E34" s="1067"/>
      <c r="F34" s="1067"/>
      <c r="G34" s="1067"/>
      <c r="H34" s="1067"/>
      <c r="I34" s="1067"/>
      <c r="J34" s="1067"/>
      <c r="K34" s="1067"/>
      <c r="L34" s="1067"/>
      <c r="M34" s="1067"/>
      <c r="N34" s="1067"/>
      <c r="O34" s="1067"/>
      <c r="P34" s="1068"/>
      <c r="Q34" s="1072">
        <v>402</v>
      </c>
      <c r="R34" s="1073"/>
      <c r="S34" s="1073"/>
      <c r="T34" s="1073"/>
      <c r="U34" s="1073"/>
      <c r="V34" s="1073">
        <v>394</v>
      </c>
      <c r="W34" s="1073"/>
      <c r="X34" s="1073"/>
      <c r="Y34" s="1073"/>
      <c r="Z34" s="1073"/>
      <c r="AA34" s="1073">
        <v>8</v>
      </c>
      <c r="AB34" s="1073"/>
      <c r="AC34" s="1073"/>
      <c r="AD34" s="1073"/>
      <c r="AE34" s="1074"/>
      <c r="AF34" s="1048">
        <v>8</v>
      </c>
      <c r="AG34" s="1049"/>
      <c r="AH34" s="1049"/>
      <c r="AI34" s="1049"/>
      <c r="AJ34" s="1050"/>
      <c r="AK34" s="1009">
        <v>51</v>
      </c>
      <c r="AL34" s="1000"/>
      <c r="AM34" s="1000"/>
      <c r="AN34" s="1000"/>
      <c r="AO34" s="1000"/>
      <c r="AP34" s="1000">
        <v>1298</v>
      </c>
      <c r="AQ34" s="1000"/>
      <c r="AR34" s="1000"/>
      <c r="AS34" s="1000"/>
      <c r="AT34" s="1000"/>
      <c r="AU34" s="1000">
        <v>766</v>
      </c>
      <c r="AV34" s="1000"/>
      <c r="AW34" s="1000"/>
      <c r="AX34" s="1000"/>
      <c r="AY34" s="1000"/>
      <c r="AZ34" s="1071" t="s">
        <v>536</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387</v>
      </c>
      <c r="C35" s="1067"/>
      <c r="D35" s="1067"/>
      <c r="E35" s="1067"/>
      <c r="F35" s="1067"/>
      <c r="G35" s="1067"/>
      <c r="H35" s="1067"/>
      <c r="I35" s="1067"/>
      <c r="J35" s="1067"/>
      <c r="K35" s="1067"/>
      <c r="L35" s="1067"/>
      <c r="M35" s="1067"/>
      <c r="N35" s="1067"/>
      <c r="O35" s="1067"/>
      <c r="P35" s="1068"/>
      <c r="Q35" s="1072">
        <v>199</v>
      </c>
      <c r="R35" s="1073"/>
      <c r="S35" s="1073"/>
      <c r="T35" s="1073"/>
      <c r="U35" s="1073"/>
      <c r="V35" s="1073">
        <v>197</v>
      </c>
      <c r="W35" s="1073"/>
      <c r="X35" s="1073"/>
      <c r="Y35" s="1073"/>
      <c r="Z35" s="1073"/>
      <c r="AA35" s="1073">
        <v>2</v>
      </c>
      <c r="AB35" s="1073"/>
      <c r="AC35" s="1073"/>
      <c r="AD35" s="1073"/>
      <c r="AE35" s="1074"/>
      <c r="AF35" s="1048">
        <v>2</v>
      </c>
      <c r="AG35" s="1049"/>
      <c r="AH35" s="1049"/>
      <c r="AI35" s="1049"/>
      <c r="AJ35" s="1050"/>
      <c r="AK35" s="1009">
        <v>122</v>
      </c>
      <c r="AL35" s="1000"/>
      <c r="AM35" s="1000"/>
      <c r="AN35" s="1000"/>
      <c r="AO35" s="1000"/>
      <c r="AP35" s="1000">
        <v>2014</v>
      </c>
      <c r="AQ35" s="1000"/>
      <c r="AR35" s="1000"/>
      <c r="AS35" s="1000"/>
      <c r="AT35" s="1000"/>
      <c r="AU35" s="1000">
        <v>1708</v>
      </c>
      <c r="AV35" s="1000"/>
      <c r="AW35" s="1000"/>
      <c r="AX35" s="1000"/>
      <c r="AY35" s="1000"/>
      <c r="AZ35" s="1071" t="s">
        <v>536</v>
      </c>
      <c r="BA35" s="1071"/>
      <c r="BB35" s="1071"/>
      <c r="BC35" s="1071"/>
      <c r="BD35" s="1071"/>
      <c r="BE35" s="1061" t="s">
        <v>386</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85</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392</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6800</v>
      </c>
      <c r="R68" s="1011"/>
      <c r="S68" s="1011"/>
      <c r="T68" s="1011"/>
      <c r="U68" s="1011"/>
      <c r="V68" s="1011">
        <v>6923</v>
      </c>
      <c r="W68" s="1011"/>
      <c r="X68" s="1011"/>
      <c r="Y68" s="1011"/>
      <c r="Z68" s="1011"/>
      <c r="AA68" s="1011">
        <v>-123</v>
      </c>
      <c r="AB68" s="1011"/>
      <c r="AC68" s="1011"/>
      <c r="AD68" s="1011"/>
      <c r="AE68" s="1011"/>
      <c r="AF68" s="1011">
        <v>2310</v>
      </c>
      <c r="AG68" s="1011"/>
      <c r="AH68" s="1011"/>
      <c r="AI68" s="1011"/>
      <c r="AJ68" s="1011"/>
      <c r="AK68" s="1011" t="s">
        <v>552</v>
      </c>
      <c r="AL68" s="1011"/>
      <c r="AM68" s="1011"/>
      <c r="AN68" s="1011"/>
      <c r="AO68" s="1011"/>
      <c r="AP68" s="1011">
        <v>5480</v>
      </c>
      <c r="AQ68" s="1011"/>
      <c r="AR68" s="1011"/>
      <c r="AS68" s="1011"/>
      <c r="AT68" s="1011"/>
      <c r="AU68" s="1011">
        <v>134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488</v>
      </c>
      <c r="R69" s="1000"/>
      <c r="S69" s="1000"/>
      <c r="T69" s="1000"/>
      <c r="U69" s="1000"/>
      <c r="V69" s="1000">
        <v>487</v>
      </c>
      <c r="W69" s="1000"/>
      <c r="X69" s="1000"/>
      <c r="Y69" s="1000"/>
      <c r="Z69" s="1000"/>
      <c r="AA69" s="1000">
        <v>1</v>
      </c>
      <c r="AB69" s="1000"/>
      <c r="AC69" s="1000"/>
      <c r="AD69" s="1000"/>
      <c r="AE69" s="1000"/>
      <c r="AF69" s="1000">
        <v>164</v>
      </c>
      <c r="AG69" s="1000"/>
      <c r="AH69" s="1000"/>
      <c r="AI69" s="1000"/>
      <c r="AJ69" s="1000"/>
      <c r="AK69" s="1000" t="s">
        <v>536</v>
      </c>
      <c r="AL69" s="1000"/>
      <c r="AM69" s="1000"/>
      <c r="AN69" s="1000"/>
      <c r="AO69" s="1000"/>
      <c r="AP69" s="1000">
        <v>857</v>
      </c>
      <c r="AQ69" s="1000"/>
      <c r="AR69" s="1000"/>
      <c r="AS69" s="1000"/>
      <c r="AT69" s="1000"/>
      <c r="AU69" s="1000">
        <v>58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4911</v>
      </c>
      <c r="R70" s="1000"/>
      <c r="S70" s="1000"/>
      <c r="T70" s="1000"/>
      <c r="U70" s="1000"/>
      <c r="V70" s="1000">
        <v>4274</v>
      </c>
      <c r="W70" s="1000"/>
      <c r="X70" s="1000"/>
      <c r="Y70" s="1000"/>
      <c r="Z70" s="1000"/>
      <c r="AA70" s="1000">
        <v>638</v>
      </c>
      <c r="AB70" s="1000"/>
      <c r="AC70" s="1000"/>
      <c r="AD70" s="1000"/>
      <c r="AE70" s="1000"/>
      <c r="AF70" s="1000">
        <v>638</v>
      </c>
      <c r="AG70" s="1000"/>
      <c r="AH70" s="1000"/>
      <c r="AI70" s="1000"/>
      <c r="AJ70" s="1000"/>
      <c r="AK70" s="1000" t="s">
        <v>536</v>
      </c>
      <c r="AL70" s="1000"/>
      <c r="AM70" s="1000"/>
      <c r="AN70" s="1000"/>
      <c r="AO70" s="1000"/>
      <c r="AP70" s="1000" t="s">
        <v>536</v>
      </c>
      <c r="AQ70" s="1000"/>
      <c r="AR70" s="1000"/>
      <c r="AS70" s="1000"/>
      <c r="AT70" s="1000"/>
      <c r="AU70" s="1000" t="s">
        <v>536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3</v>
      </c>
      <c r="R71" s="1000"/>
      <c r="S71" s="1000"/>
      <c r="T71" s="1000"/>
      <c r="U71" s="1000"/>
      <c r="V71" s="1000">
        <v>1</v>
      </c>
      <c r="W71" s="1000"/>
      <c r="X71" s="1000"/>
      <c r="Y71" s="1000"/>
      <c r="Z71" s="1000"/>
      <c r="AA71" s="1000">
        <v>2</v>
      </c>
      <c r="AB71" s="1000"/>
      <c r="AC71" s="1000"/>
      <c r="AD71" s="1000"/>
      <c r="AE71" s="1000"/>
      <c r="AF71" s="1000">
        <v>2</v>
      </c>
      <c r="AG71" s="1000"/>
      <c r="AH71" s="1000"/>
      <c r="AI71" s="1000"/>
      <c r="AJ71" s="1000"/>
      <c r="AK71" s="1000" t="s">
        <v>536</v>
      </c>
      <c r="AL71" s="1000"/>
      <c r="AM71" s="1000"/>
      <c r="AN71" s="1000"/>
      <c r="AO71" s="1000"/>
      <c r="AP71" s="1000" t="s">
        <v>536</v>
      </c>
      <c r="AQ71" s="1000"/>
      <c r="AR71" s="1000"/>
      <c r="AS71" s="1000"/>
      <c r="AT71" s="1000"/>
      <c r="AU71" s="1000" t="s">
        <v>536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542</v>
      </c>
      <c r="C72" s="1004"/>
      <c r="D72" s="1004"/>
      <c r="E72" s="1004"/>
      <c r="F72" s="1004"/>
      <c r="G72" s="1004"/>
      <c r="H72" s="1004"/>
      <c r="I72" s="1004"/>
      <c r="J72" s="1004"/>
      <c r="K72" s="1004"/>
      <c r="L72" s="1004"/>
      <c r="M72" s="1004"/>
      <c r="N72" s="1004"/>
      <c r="O72" s="1004"/>
      <c r="P72" s="1005"/>
      <c r="Q72" s="1006">
        <v>1417</v>
      </c>
      <c r="R72" s="1000"/>
      <c r="S72" s="1000"/>
      <c r="T72" s="1000"/>
      <c r="U72" s="1000"/>
      <c r="V72" s="1000">
        <v>1384</v>
      </c>
      <c r="W72" s="1000"/>
      <c r="X72" s="1000"/>
      <c r="Y72" s="1000"/>
      <c r="Z72" s="1000"/>
      <c r="AA72" s="1000">
        <v>33</v>
      </c>
      <c r="AB72" s="1000"/>
      <c r="AC72" s="1000"/>
      <c r="AD72" s="1000"/>
      <c r="AE72" s="1000"/>
      <c r="AF72" s="1000">
        <v>33</v>
      </c>
      <c r="AG72" s="1000"/>
      <c r="AH72" s="1000"/>
      <c r="AI72" s="1000"/>
      <c r="AJ72" s="1000"/>
      <c r="AK72" s="1000" t="s">
        <v>536</v>
      </c>
      <c r="AL72" s="1000"/>
      <c r="AM72" s="1000"/>
      <c r="AN72" s="1000"/>
      <c r="AO72" s="1000"/>
      <c r="AP72" s="1000">
        <v>568</v>
      </c>
      <c r="AQ72" s="1000"/>
      <c r="AR72" s="1000"/>
      <c r="AS72" s="1000"/>
      <c r="AT72" s="1000"/>
      <c r="AU72" s="1000">
        <v>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543</v>
      </c>
      <c r="C73" s="1004"/>
      <c r="D73" s="1004"/>
      <c r="E73" s="1004"/>
      <c r="F73" s="1004"/>
      <c r="G73" s="1004"/>
      <c r="H73" s="1004"/>
      <c r="I73" s="1004"/>
      <c r="J73" s="1004"/>
      <c r="K73" s="1004"/>
      <c r="L73" s="1004"/>
      <c r="M73" s="1004"/>
      <c r="N73" s="1004"/>
      <c r="O73" s="1004"/>
      <c r="P73" s="1005"/>
      <c r="Q73" s="1006">
        <v>356</v>
      </c>
      <c r="R73" s="1000"/>
      <c r="S73" s="1000"/>
      <c r="T73" s="1000"/>
      <c r="U73" s="1000"/>
      <c r="V73" s="1000">
        <v>353</v>
      </c>
      <c r="W73" s="1000"/>
      <c r="X73" s="1000"/>
      <c r="Y73" s="1000"/>
      <c r="Z73" s="1000"/>
      <c r="AA73" s="1000">
        <v>2</v>
      </c>
      <c r="AB73" s="1000"/>
      <c r="AC73" s="1000"/>
      <c r="AD73" s="1000"/>
      <c r="AE73" s="1000"/>
      <c r="AF73" s="1000">
        <v>2</v>
      </c>
      <c r="AG73" s="1000"/>
      <c r="AH73" s="1000"/>
      <c r="AI73" s="1000"/>
      <c r="AJ73" s="1000"/>
      <c r="AK73" s="1000" t="s">
        <v>536</v>
      </c>
      <c r="AL73" s="1000"/>
      <c r="AM73" s="1000"/>
      <c r="AN73" s="1000"/>
      <c r="AO73" s="1000"/>
      <c r="AP73" s="1000" t="s">
        <v>536</v>
      </c>
      <c r="AQ73" s="1000"/>
      <c r="AR73" s="1000"/>
      <c r="AS73" s="1000"/>
      <c r="AT73" s="1000"/>
      <c r="AU73" s="1000" t="s">
        <v>536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544</v>
      </c>
      <c r="C74" s="1004"/>
      <c r="D74" s="1004"/>
      <c r="E74" s="1004"/>
      <c r="F74" s="1004"/>
      <c r="G74" s="1004"/>
      <c r="H74" s="1004"/>
      <c r="I74" s="1004"/>
      <c r="J74" s="1004"/>
      <c r="K74" s="1004"/>
      <c r="L74" s="1004"/>
      <c r="M74" s="1004"/>
      <c r="N74" s="1004"/>
      <c r="O74" s="1004"/>
      <c r="P74" s="1005"/>
      <c r="Q74" s="1006">
        <v>26</v>
      </c>
      <c r="R74" s="1000"/>
      <c r="S74" s="1000"/>
      <c r="T74" s="1000"/>
      <c r="U74" s="1000"/>
      <c r="V74" s="1000">
        <v>23</v>
      </c>
      <c r="W74" s="1000"/>
      <c r="X74" s="1000"/>
      <c r="Y74" s="1000"/>
      <c r="Z74" s="1000"/>
      <c r="AA74" s="1000">
        <v>3</v>
      </c>
      <c r="AB74" s="1000"/>
      <c r="AC74" s="1000"/>
      <c r="AD74" s="1000"/>
      <c r="AE74" s="1000"/>
      <c r="AF74" s="1000">
        <v>3</v>
      </c>
      <c r="AG74" s="1000"/>
      <c r="AH74" s="1000"/>
      <c r="AI74" s="1000"/>
      <c r="AJ74" s="1000"/>
      <c r="AK74" s="1000">
        <v>10</v>
      </c>
      <c r="AL74" s="1000"/>
      <c r="AM74" s="1000"/>
      <c r="AN74" s="1000"/>
      <c r="AO74" s="1000"/>
      <c r="AP74" s="1000" t="s">
        <v>536</v>
      </c>
      <c r="AQ74" s="1000"/>
      <c r="AR74" s="1000"/>
      <c r="AS74" s="1000"/>
      <c r="AT74" s="1000"/>
      <c r="AU74" s="1000" t="s">
        <v>536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545</v>
      </c>
      <c r="C75" s="1004"/>
      <c r="D75" s="1004"/>
      <c r="E75" s="1004"/>
      <c r="F75" s="1004"/>
      <c r="G75" s="1004"/>
      <c r="H75" s="1004"/>
      <c r="I75" s="1004"/>
      <c r="J75" s="1004"/>
      <c r="K75" s="1004"/>
      <c r="L75" s="1004"/>
      <c r="M75" s="1004"/>
      <c r="N75" s="1004"/>
      <c r="O75" s="1004"/>
      <c r="P75" s="1005"/>
      <c r="Q75" s="1007">
        <v>159</v>
      </c>
      <c r="R75" s="1008"/>
      <c r="S75" s="1008"/>
      <c r="T75" s="1008"/>
      <c r="U75" s="1009"/>
      <c r="V75" s="1010">
        <v>146</v>
      </c>
      <c r="W75" s="1008"/>
      <c r="X75" s="1008"/>
      <c r="Y75" s="1008"/>
      <c r="Z75" s="1009"/>
      <c r="AA75" s="1010">
        <v>12</v>
      </c>
      <c r="AB75" s="1008"/>
      <c r="AC75" s="1008"/>
      <c r="AD75" s="1008"/>
      <c r="AE75" s="1009"/>
      <c r="AF75" s="1010">
        <v>12</v>
      </c>
      <c r="AG75" s="1008"/>
      <c r="AH75" s="1008"/>
      <c r="AI75" s="1008"/>
      <c r="AJ75" s="1009"/>
      <c r="AK75" s="1010">
        <v>49</v>
      </c>
      <c r="AL75" s="1008"/>
      <c r="AM75" s="1008"/>
      <c r="AN75" s="1008"/>
      <c r="AO75" s="1009"/>
      <c r="AP75" s="1010" t="s">
        <v>536</v>
      </c>
      <c r="AQ75" s="1008"/>
      <c r="AR75" s="1008"/>
      <c r="AS75" s="1008"/>
      <c r="AT75" s="1009"/>
      <c r="AU75" s="1010" t="s">
        <v>553</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546</v>
      </c>
      <c r="C76" s="1004"/>
      <c r="D76" s="1004"/>
      <c r="E76" s="1004"/>
      <c r="F76" s="1004"/>
      <c r="G76" s="1004"/>
      <c r="H76" s="1004"/>
      <c r="I76" s="1004"/>
      <c r="J76" s="1004"/>
      <c r="K76" s="1004"/>
      <c r="L76" s="1004"/>
      <c r="M76" s="1004"/>
      <c r="N76" s="1004"/>
      <c r="O76" s="1004"/>
      <c r="P76" s="1005"/>
      <c r="Q76" s="1007">
        <v>23</v>
      </c>
      <c r="R76" s="1008"/>
      <c r="S76" s="1008"/>
      <c r="T76" s="1008"/>
      <c r="U76" s="1009"/>
      <c r="V76" s="1010">
        <v>52</v>
      </c>
      <c r="W76" s="1008"/>
      <c r="X76" s="1008"/>
      <c r="Y76" s="1008"/>
      <c r="Z76" s="1009"/>
      <c r="AA76" s="1010">
        <v>-30</v>
      </c>
      <c r="AB76" s="1008"/>
      <c r="AC76" s="1008"/>
      <c r="AD76" s="1008"/>
      <c r="AE76" s="1009"/>
      <c r="AF76" s="1010">
        <v>4</v>
      </c>
      <c r="AG76" s="1008"/>
      <c r="AH76" s="1008"/>
      <c r="AI76" s="1008"/>
      <c r="AJ76" s="1009"/>
      <c r="AK76" s="1010" t="s">
        <v>536</v>
      </c>
      <c r="AL76" s="1008"/>
      <c r="AM76" s="1008"/>
      <c r="AN76" s="1008"/>
      <c r="AO76" s="1009"/>
      <c r="AP76" s="1010" t="s">
        <v>536</v>
      </c>
      <c r="AQ76" s="1008"/>
      <c r="AR76" s="1008"/>
      <c r="AS76" s="1008"/>
      <c r="AT76" s="1009"/>
      <c r="AU76" s="1010" t="s">
        <v>536</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547</v>
      </c>
      <c r="C77" s="1004"/>
      <c r="D77" s="1004"/>
      <c r="E77" s="1004"/>
      <c r="F77" s="1004"/>
      <c r="G77" s="1004"/>
      <c r="H77" s="1004"/>
      <c r="I77" s="1004"/>
      <c r="J77" s="1004"/>
      <c r="K77" s="1004"/>
      <c r="L77" s="1004"/>
      <c r="M77" s="1004"/>
      <c r="N77" s="1004"/>
      <c r="O77" s="1004"/>
      <c r="P77" s="1005"/>
      <c r="Q77" s="1007">
        <v>1050</v>
      </c>
      <c r="R77" s="1008"/>
      <c r="S77" s="1008"/>
      <c r="T77" s="1008"/>
      <c r="U77" s="1009"/>
      <c r="V77" s="1010">
        <v>98</v>
      </c>
      <c r="W77" s="1008"/>
      <c r="X77" s="1008"/>
      <c r="Y77" s="1008"/>
      <c r="Z77" s="1009"/>
      <c r="AA77" s="1010">
        <v>953</v>
      </c>
      <c r="AB77" s="1008"/>
      <c r="AC77" s="1008"/>
      <c r="AD77" s="1008"/>
      <c r="AE77" s="1009"/>
      <c r="AF77" s="1010">
        <v>919</v>
      </c>
      <c r="AG77" s="1008"/>
      <c r="AH77" s="1008"/>
      <c r="AI77" s="1008"/>
      <c r="AJ77" s="1009"/>
      <c r="AK77" s="1010">
        <v>16</v>
      </c>
      <c r="AL77" s="1008"/>
      <c r="AM77" s="1008"/>
      <c r="AN77" s="1008"/>
      <c r="AO77" s="1009"/>
      <c r="AP77" s="1010">
        <v>125</v>
      </c>
      <c r="AQ77" s="1008"/>
      <c r="AR77" s="1008"/>
      <c r="AS77" s="1008"/>
      <c r="AT77" s="1009"/>
      <c r="AU77" s="1010">
        <v>14</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548</v>
      </c>
      <c r="C78" s="1004"/>
      <c r="D78" s="1004"/>
      <c r="E78" s="1004"/>
      <c r="F78" s="1004"/>
      <c r="G78" s="1004"/>
      <c r="H78" s="1004"/>
      <c r="I78" s="1004"/>
      <c r="J78" s="1004"/>
      <c r="K78" s="1004"/>
      <c r="L78" s="1004"/>
      <c r="M78" s="1004"/>
      <c r="N78" s="1004"/>
      <c r="O78" s="1004"/>
      <c r="P78" s="1005"/>
      <c r="Q78" s="1006">
        <v>928</v>
      </c>
      <c r="R78" s="1000"/>
      <c r="S78" s="1000"/>
      <c r="T78" s="1000"/>
      <c r="U78" s="1000"/>
      <c r="V78" s="1000">
        <v>865</v>
      </c>
      <c r="W78" s="1000"/>
      <c r="X78" s="1000"/>
      <c r="Y78" s="1000"/>
      <c r="Z78" s="1000"/>
      <c r="AA78" s="1000">
        <v>63</v>
      </c>
      <c r="AB78" s="1000"/>
      <c r="AC78" s="1000"/>
      <c r="AD78" s="1000"/>
      <c r="AE78" s="1000"/>
      <c r="AF78" s="1000">
        <v>63</v>
      </c>
      <c r="AG78" s="1000"/>
      <c r="AH78" s="1000"/>
      <c r="AI78" s="1000"/>
      <c r="AJ78" s="1000"/>
      <c r="AK78" s="1000" t="s">
        <v>536</v>
      </c>
      <c r="AL78" s="1000"/>
      <c r="AM78" s="1000"/>
      <c r="AN78" s="1000"/>
      <c r="AO78" s="1000"/>
      <c r="AP78" s="1000" t="s">
        <v>536</v>
      </c>
      <c r="AQ78" s="1000"/>
      <c r="AR78" s="1000"/>
      <c r="AS78" s="1000"/>
      <c r="AT78" s="1000"/>
      <c r="AU78" s="1000" t="s">
        <v>536</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549</v>
      </c>
      <c r="C79" s="1004"/>
      <c r="D79" s="1004"/>
      <c r="E79" s="1004"/>
      <c r="F79" s="1004"/>
      <c r="G79" s="1004"/>
      <c r="H79" s="1004"/>
      <c r="I79" s="1004"/>
      <c r="J79" s="1004"/>
      <c r="K79" s="1004"/>
      <c r="L79" s="1004"/>
      <c r="M79" s="1004"/>
      <c r="N79" s="1004"/>
      <c r="O79" s="1004"/>
      <c r="P79" s="1005"/>
      <c r="Q79" s="1006">
        <v>338366</v>
      </c>
      <c r="R79" s="1000"/>
      <c r="S79" s="1000"/>
      <c r="T79" s="1000"/>
      <c r="U79" s="1000"/>
      <c r="V79" s="1000">
        <v>326466</v>
      </c>
      <c r="W79" s="1000"/>
      <c r="X79" s="1000"/>
      <c r="Y79" s="1000"/>
      <c r="Z79" s="1000"/>
      <c r="AA79" s="1000">
        <v>12400</v>
      </c>
      <c r="AB79" s="1000"/>
      <c r="AC79" s="1000"/>
      <c r="AD79" s="1000"/>
      <c r="AE79" s="1000"/>
      <c r="AF79" s="1000">
        <v>12400</v>
      </c>
      <c r="AG79" s="1000"/>
      <c r="AH79" s="1000"/>
      <c r="AI79" s="1000"/>
      <c r="AJ79" s="1000"/>
      <c r="AK79" s="1000">
        <v>0</v>
      </c>
      <c r="AL79" s="1000"/>
      <c r="AM79" s="1000"/>
      <c r="AN79" s="1000"/>
      <c r="AO79" s="1000"/>
      <c r="AP79" s="1000" t="s">
        <v>536</v>
      </c>
      <c r="AQ79" s="1000"/>
      <c r="AR79" s="1000"/>
      <c r="AS79" s="1000"/>
      <c r="AT79" s="1000"/>
      <c r="AU79" s="1000" t="s">
        <v>536</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550</v>
      </c>
      <c r="C80" s="1004"/>
      <c r="D80" s="1004"/>
      <c r="E80" s="1004"/>
      <c r="F80" s="1004"/>
      <c r="G80" s="1004"/>
      <c r="H80" s="1004"/>
      <c r="I80" s="1004"/>
      <c r="J80" s="1004"/>
      <c r="K80" s="1004"/>
      <c r="L80" s="1004"/>
      <c r="M80" s="1004"/>
      <c r="N80" s="1004"/>
      <c r="O80" s="1004"/>
      <c r="P80" s="1005"/>
      <c r="Q80" s="1006">
        <v>784</v>
      </c>
      <c r="R80" s="1000"/>
      <c r="S80" s="1000"/>
      <c r="T80" s="1000"/>
      <c r="U80" s="1000"/>
      <c r="V80" s="1000">
        <v>780</v>
      </c>
      <c r="W80" s="1000"/>
      <c r="X80" s="1000"/>
      <c r="Y80" s="1000"/>
      <c r="Z80" s="1000"/>
      <c r="AA80" s="1000">
        <v>4</v>
      </c>
      <c r="AB80" s="1000"/>
      <c r="AC80" s="1000"/>
      <c r="AD80" s="1000"/>
      <c r="AE80" s="1000"/>
      <c r="AF80" s="1000">
        <v>4</v>
      </c>
      <c r="AG80" s="1000"/>
      <c r="AH80" s="1000"/>
      <c r="AI80" s="1000"/>
      <c r="AJ80" s="1000"/>
      <c r="AK80" s="1000">
        <v>4</v>
      </c>
      <c r="AL80" s="1000"/>
      <c r="AM80" s="1000"/>
      <c r="AN80" s="1000"/>
      <c r="AO80" s="1000"/>
      <c r="AP80" s="1000">
        <v>173</v>
      </c>
      <c r="AQ80" s="1000"/>
      <c r="AR80" s="1000"/>
      <c r="AS80" s="1000"/>
      <c r="AT80" s="1000"/>
      <c r="AU80" s="1000">
        <v>53</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551</v>
      </c>
      <c r="C81" s="1004"/>
      <c r="D81" s="1004"/>
      <c r="E81" s="1004"/>
      <c r="F81" s="1004"/>
      <c r="G81" s="1004"/>
      <c r="H81" s="1004"/>
      <c r="I81" s="1004"/>
      <c r="J81" s="1004"/>
      <c r="K81" s="1004"/>
      <c r="L81" s="1004"/>
      <c r="M81" s="1004"/>
      <c r="N81" s="1004"/>
      <c r="O81" s="1004"/>
      <c r="P81" s="1005"/>
      <c r="Q81" s="1006">
        <v>2405</v>
      </c>
      <c r="R81" s="1000"/>
      <c r="S81" s="1000"/>
      <c r="T81" s="1000"/>
      <c r="U81" s="1000"/>
      <c r="V81" s="1000">
        <v>2405</v>
      </c>
      <c r="W81" s="1000"/>
      <c r="X81" s="1000"/>
      <c r="Y81" s="1000"/>
      <c r="Z81" s="1000"/>
      <c r="AA81" s="1000">
        <v>1</v>
      </c>
      <c r="AB81" s="1000"/>
      <c r="AC81" s="1000"/>
      <c r="AD81" s="1000"/>
      <c r="AE81" s="1000"/>
      <c r="AF81" s="1000">
        <v>1</v>
      </c>
      <c r="AG81" s="1000"/>
      <c r="AH81" s="1000"/>
      <c r="AI81" s="1000"/>
      <c r="AJ81" s="1000"/>
      <c r="AK81" s="1000" t="s">
        <v>536</v>
      </c>
      <c r="AL81" s="1000"/>
      <c r="AM81" s="1000"/>
      <c r="AN81" s="1000"/>
      <c r="AO81" s="1000"/>
      <c r="AP81" s="1000" t="s">
        <v>536</v>
      </c>
      <c r="AQ81" s="1000"/>
      <c r="AR81" s="1000"/>
      <c r="AS81" s="1000"/>
      <c r="AT81" s="1000"/>
      <c r="AU81" s="1000" t="s">
        <v>536</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16555</v>
      </c>
      <c r="AG88" s="988"/>
      <c r="AH88" s="988"/>
      <c r="AI88" s="988"/>
      <c r="AJ88" s="988"/>
      <c r="AK88" s="992"/>
      <c r="AL88" s="992"/>
      <c r="AM88" s="992"/>
      <c r="AN88" s="992"/>
      <c r="AO88" s="992"/>
      <c r="AP88" s="988">
        <v>7203</v>
      </c>
      <c r="AQ88" s="988"/>
      <c r="AR88" s="988"/>
      <c r="AS88" s="988"/>
      <c r="AT88" s="988"/>
      <c r="AU88" s="988">
        <v>265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v>
      </c>
      <c r="CS102" s="980"/>
      <c r="CT102" s="980"/>
      <c r="CU102" s="980"/>
      <c r="CV102" s="981"/>
      <c r="CW102" s="979" t="s">
        <v>536</v>
      </c>
      <c r="CX102" s="980"/>
      <c r="CY102" s="980"/>
      <c r="CZ102" s="980"/>
      <c r="DA102" s="981"/>
      <c r="DB102" s="979" t="s">
        <v>536</v>
      </c>
      <c r="DC102" s="980"/>
      <c r="DD102" s="980"/>
      <c r="DE102" s="980"/>
      <c r="DF102" s="981"/>
      <c r="DG102" s="979" t="s">
        <v>536</v>
      </c>
      <c r="DH102" s="980"/>
      <c r="DI102" s="980"/>
      <c r="DJ102" s="980"/>
      <c r="DK102" s="981"/>
      <c r="DL102" s="979" t="s">
        <v>536</v>
      </c>
      <c r="DM102" s="980"/>
      <c r="DN102" s="980"/>
      <c r="DO102" s="980"/>
      <c r="DP102" s="981"/>
      <c r="DQ102" s="979" t="s">
        <v>536</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367465</v>
      </c>
      <c r="AB110" s="916"/>
      <c r="AC110" s="916"/>
      <c r="AD110" s="916"/>
      <c r="AE110" s="917"/>
      <c r="AF110" s="918">
        <v>384692</v>
      </c>
      <c r="AG110" s="916"/>
      <c r="AH110" s="916"/>
      <c r="AI110" s="916"/>
      <c r="AJ110" s="917"/>
      <c r="AK110" s="918">
        <v>330697</v>
      </c>
      <c r="AL110" s="916"/>
      <c r="AM110" s="916"/>
      <c r="AN110" s="916"/>
      <c r="AO110" s="917"/>
      <c r="AP110" s="919">
        <v>19.3</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3466854</v>
      </c>
      <c r="BR110" s="863"/>
      <c r="BS110" s="863"/>
      <c r="BT110" s="863"/>
      <c r="BU110" s="863"/>
      <c r="BV110" s="863">
        <v>3502640</v>
      </c>
      <c r="BW110" s="863"/>
      <c r="BX110" s="863"/>
      <c r="BY110" s="863"/>
      <c r="BZ110" s="863"/>
      <c r="CA110" s="863">
        <v>3680999</v>
      </c>
      <c r="CB110" s="863"/>
      <c r="CC110" s="863"/>
      <c r="CD110" s="863"/>
      <c r="CE110" s="863"/>
      <c r="CF110" s="887">
        <v>214.4</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2598904</v>
      </c>
      <c r="BR112" s="835"/>
      <c r="BS112" s="835"/>
      <c r="BT112" s="835"/>
      <c r="BU112" s="835"/>
      <c r="BV112" s="835">
        <v>2521720</v>
      </c>
      <c r="BW112" s="835"/>
      <c r="BX112" s="835"/>
      <c r="BY112" s="835"/>
      <c r="BZ112" s="835"/>
      <c r="CA112" s="835">
        <v>2473260</v>
      </c>
      <c r="CB112" s="835"/>
      <c r="CC112" s="835"/>
      <c r="CD112" s="835"/>
      <c r="CE112" s="835"/>
      <c r="CF112" s="896">
        <v>144.1</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141997</v>
      </c>
      <c r="AB113" s="944"/>
      <c r="AC113" s="944"/>
      <c r="AD113" s="944"/>
      <c r="AE113" s="945"/>
      <c r="AF113" s="946">
        <v>140182</v>
      </c>
      <c r="AG113" s="944"/>
      <c r="AH113" s="944"/>
      <c r="AI113" s="944"/>
      <c r="AJ113" s="945"/>
      <c r="AK113" s="946">
        <v>142804</v>
      </c>
      <c r="AL113" s="944"/>
      <c r="AM113" s="944"/>
      <c r="AN113" s="944"/>
      <c r="AO113" s="945"/>
      <c r="AP113" s="947">
        <v>8.3000000000000007</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394262</v>
      </c>
      <c r="BR113" s="835"/>
      <c r="BS113" s="835"/>
      <c r="BT113" s="835"/>
      <c r="BU113" s="835"/>
      <c r="BV113" s="835">
        <v>343038</v>
      </c>
      <c r="BW113" s="835"/>
      <c r="BX113" s="835"/>
      <c r="BY113" s="835"/>
      <c r="BZ113" s="835"/>
      <c r="CA113" s="835">
        <v>265082</v>
      </c>
      <c r="CB113" s="835"/>
      <c r="CC113" s="835"/>
      <c r="CD113" s="835"/>
      <c r="CE113" s="835"/>
      <c r="CF113" s="896">
        <v>15.4</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53090</v>
      </c>
      <c r="AB114" s="798"/>
      <c r="AC114" s="798"/>
      <c r="AD114" s="798"/>
      <c r="AE114" s="799"/>
      <c r="AF114" s="800">
        <v>41315</v>
      </c>
      <c r="AG114" s="798"/>
      <c r="AH114" s="798"/>
      <c r="AI114" s="798"/>
      <c r="AJ114" s="799"/>
      <c r="AK114" s="800">
        <v>47238</v>
      </c>
      <c r="AL114" s="798"/>
      <c r="AM114" s="798"/>
      <c r="AN114" s="798"/>
      <c r="AO114" s="799"/>
      <c r="AP114" s="845">
        <v>2.8</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575832</v>
      </c>
      <c r="BR114" s="835"/>
      <c r="BS114" s="835"/>
      <c r="BT114" s="835"/>
      <c r="BU114" s="835"/>
      <c r="BV114" s="835">
        <v>604030</v>
      </c>
      <c r="BW114" s="835"/>
      <c r="BX114" s="835"/>
      <c r="BY114" s="835"/>
      <c r="BZ114" s="835"/>
      <c r="CA114" s="835">
        <v>583528</v>
      </c>
      <c r="CB114" s="835"/>
      <c r="CC114" s="835"/>
      <c r="CD114" s="835"/>
      <c r="CE114" s="835"/>
      <c r="CF114" s="896">
        <v>34</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203</v>
      </c>
      <c r="AB116" s="798"/>
      <c r="AC116" s="798"/>
      <c r="AD116" s="798"/>
      <c r="AE116" s="799"/>
      <c r="AF116" s="800">
        <v>118</v>
      </c>
      <c r="AG116" s="798"/>
      <c r="AH116" s="798"/>
      <c r="AI116" s="798"/>
      <c r="AJ116" s="799"/>
      <c r="AK116" s="800">
        <v>90</v>
      </c>
      <c r="AL116" s="798"/>
      <c r="AM116" s="798"/>
      <c r="AN116" s="798"/>
      <c r="AO116" s="799"/>
      <c r="AP116" s="845">
        <v>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562755</v>
      </c>
      <c r="AB117" s="930"/>
      <c r="AC117" s="930"/>
      <c r="AD117" s="930"/>
      <c r="AE117" s="931"/>
      <c r="AF117" s="932">
        <v>566307</v>
      </c>
      <c r="AG117" s="930"/>
      <c r="AH117" s="930"/>
      <c r="AI117" s="930"/>
      <c r="AJ117" s="931"/>
      <c r="AK117" s="932">
        <v>520829</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7035852</v>
      </c>
      <c r="BR119" s="866"/>
      <c r="BS119" s="866"/>
      <c r="BT119" s="866"/>
      <c r="BU119" s="866"/>
      <c r="BV119" s="866">
        <v>6971428</v>
      </c>
      <c r="BW119" s="866"/>
      <c r="BX119" s="866"/>
      <c r="BY119" s="866"/>
      <c r="BZ119" s="866"/>
      <c r="CA119" s="866">
        <v>7002869</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1613157</v>
      </c>
      <c r="BR120" s="863"/>
      <c r="BS120" s="863"/>
      <c r="BT120" s="863"/>
      <c r="BU120" s="863"/>
      <c r="BV120" s="863">
        <v>1720091</v>
      </c>
      <c r="BW120" s="863"/>
      <c r="BX120" s="863"/>
      <c r="BY120" s="863"/>
      <c r="BZ120" s="863"/>
      <c r="CA120" s="863">
        <v>1828354</v>
      </c>
      <c r="CB120" s="863"/>
      <c r="CC120" s="863"/>
      <c r="CD120" s="863"/>
      <c r="CE120" s="863"/>
      <c r="CF120" s="887">
        <v>106.5</v>
      </c>
      <c r="CG120" s="888"/>
      <c r="CH120" s="888"/>
      <c r="CI120" s="888"/>
      <c r="CJ120" s="888"/>
      <c r="CK120" s="889" t="s">
        <v>437</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1834094</v>
      </c>
      <c r="DH120" s="863"/>
      <c r="DI120" s="863"/>
      <c r="DJ120" s="863"/>
      <c r="DK120" s="863"/>
      <c r="DL120" s="863">
        <v>1790035</v>
      </c>
      <c r="DM120" s="863"/>
      <c r="DN120" s="863"/>
      <c r="DO120" s="863"/>
      <c r="DP120" s="863"/>
      <c r="DQ120" s="863">
        <v>1707583</v>
      </c>
      <c r="DR120" s="863"/>
      <c r="DS120" s="863"/>
      <c r="DT120" s="863"/>
      <c r="DU120" s="863"/>
      <c r="DV120" s="864">
        <v>99.5</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18533</v>
      </c>
      <c r="BR121" s="835"/>
      <c r="BS121" s="835"/>
      <c r="BT121" s="835"/>
      <c r="BU121" s="835"/>
      <c r="BV121" s="835">
        <v>14831</v>
      </c>
      <c r="BW121" s="835"/>
      <c r="BX121" s="835"/>
      <c r="BY121" s="835"/>
      <c r="BZ121" s="835"/>
      <c r="CA121" s="835">
        <v>11129</v>
      </c>
      <c r="CB121" s="835"/>
      <c r="CC121" s="835"/>
      <c r="CD121" s="835"/>
      <c r="CE121" s="835"/>
      <c r="CF121" s="896">
        <v>0.6</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764378</v>
      </c>
      <c r="DH121" s="835"/>
      <c r="DI121" s="835"/>
      <c r="DJ121" s="835"/>
      <c r="DK121" s="835"/>
      <c r="DL121" s="835">
        <v>731337</v>
      </c>
      <c r="DM121" s="835"/>
      <c r="DN121" s="835"/>
      <c r="DO121" s="835"/>
      <c r="DP121" s="835"/>
      <c r="DQ121" s="835">
        <v>765677</v>
      </c>
      <c r="DR121" s="835"/>
      <c r="DS121" s="835"/>
      <c r="DT121" s="835"/>
      <c r="DU121" s="835"/>
      <c r="DV121" s="812">
        <v>44.6</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3890847</v>
      </c>
      <c r="BR122" s="866"/>
      <c r="BS122" s="866"/>
      <c r="BT122" s="866"/>
      <c r="BU122" s="866"/>
      <c r="BV122" s="866">
        <v>3929062</v>
      </c>
      <c r="BW122" s="866"/>
      <c r="BX122" s="866"/>
      <c r="BY122" s="866"/>
      <c r="BZ122" s="866"/>
      <c r="CA122" s="866">
        <v>3853207</v>
      </c>
      <c r="CB122" s="866"/>
      <c r="CC122" s="866"/>
      <c r="CD122" s="866"/>
      <c r="CE122" s="866"/>
      <c r="CF122" s="867">
        <v>224.5</v>
      </c>
      <c r="CG122" s="868"/>
      <c r="CH122" s="868"/>
      <c r="CI122" s="868"/>
      <c r="CJ122" s="868"/>
      <c r="CK122" s="890"/>
      <c r="CL122" s="876"/>
      <c r="CM122" s="876"/>
      <c r="CN122" s="876"/>
      <c r="CO122" s="877"/>
      <c r="CP122" s="856" t="s">
        <v>379</v>
      </c>
      <c r="CQ122" s="857"/>
      <c r="CR122" s="857"/>
      <c r="CS122" s="857"/>
      <c r="CT122" s="857"/>
      <c r="CU122" s="857"/>
      <c r="CV122" s="857"/>
      <c r="CW122" s="857"/>
      <c r="CX122" s="857"/>
      <c r="CY122" s="857"/>
      <c r="CZ122" s="857"/>
      <c r="DA122" s="857"/>
      <c r="DB122" s="857"/>
      <c r="DC122" s="857"/>
      <c r="DD122" s="857"/>
      <c r="DE122" s="857"/>
      <c r="DF122" s="858"/>
      <c r="DG122" s="834">
        <v>432</v>
      </c>
      <c r="DH122" s="835"/>
      <c r="DI122" s="835"/>
      <c r="DJ122" s="835"/>
      <c r="DK122" s="835"/>
      <c r="DL122" s="835">
        <v>348</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5522537</v>
      </c>
      <c r="BR123" s="854"/>
      <c r="BS123" s="854"/>
      <c r="BT123" s="854"/>
      <c r="BU123" s="854"/>
      <c r="BV123" s="854">
        <v>5663984</v>
      </c>
      <c r="BW123" s="854"/>
      <c r="BX123" s="854"/>
      <c r="BY123" s="854"/>
      <c r="BZ123" s="854"/>
      <c r="CA123" s="854">
        <v>5692690</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442</v>
      </c>
      <c r="AB124" s="798"/>
      <c r="AC124" s="798"/>
      <c r="AD124" s="798"/>
      <c r="AE124" s="799"/>
      <c r="AF124" s="800" t="s">
        <v>442</v>
      </c>
      <c r="AG124" s="798"/>
      <c r="AH124" s="798"/>
      <c r="AI124" s="798"/>
      <c r="AJ124" s="799"/>
      <c r="AK124" s="800" t="s">
        <v>442</v>
      </c>
      <c r="AL124" s="798"/>
      <c r="AM124" s="798"/>
      <c r="AN124" s="798"/>
      <c r="AO124" s="799"/>
      <c r="AP124" s="845" t="s">
        <v>442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90.3</v>
      </c>
      <c r="BR124" s="852"/>
      <c r="BS124" s="852"/>
      <c r="BT124" s="852"/>
      <c r="BU124" s="852"/>
      <c r="BV124" s="852">
        <v>74.599999999999994</v>
      </c>
      <c r="BW124" s="852"/>
      <c r="BX124" s="852"/>
      <c r="BY124" s="852"/>
      <c r="BZ124" s="852"/>
      <c r="CA124" s="852">
        <v>76.3</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3702</v>
      </c>
      <c r="AB128" s="819"/>
      <c r="AC128" s="819"/>
      <c r="AD128" s="819"/>
      <c r="AE128" s="820"/>
      <c r="AF128" s="821">
        <v>3702</v>
      </c>
      <c r="AG128" s="819"/>
      <c r="AH128" s="819"/>
      <c r="AI128" s="819"/>
      <c r="AJ128" s="820"/>
      <c r="AK128" s="821">
        <v>3702</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2033941</v>
      </c>
      <c r="AB129" s="798"/>
      <c r="AC129" s="798"/>
      <c r="AD129" s="798"/>
      <c r="AE129" s="799"/>
      <c r="AF129" s="800">
        <v>2101170</v>
      </c>
      <c r="AG129" s="798"/>
      <c r="AH129" s="798"/>
      <c r="AI129" s="798"/>
      <c r="AJ129" s="799"/>
      <c r="AK129" s="800">
        <v>2052697</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358933</v>
      </c>
      <c r="AB130" s="798"/>
      <c r="AC130" s="798"/>
      <c r="AD130" s="798"/>
      <c r="AE130" s="799"/>
      <c r="AF130" s="800">
        <v>349791</v>
      </c>
      <c r="AG130" s="798"/>
      <c r="AH130" s="798"/>
      <c r="AI130" s="798"/>
      <c r="AJ130" s="799"/>
      <c r="AK130" s="800">
        <v>336053</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11.5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1675008</v>
      </c>
      <c r="AB131" s="781"/>
      <c r="AC131" s="781"/>
      <c r="AD131" s="781"/>
      <c r="AE131" s="782"/>
      <c r="AF131" s="783">
        <v>1751379</v>
      </c>
      <c r="AG131" s="781"/>
      <c r="AH131" s="781"/>
      <c r="AI131" s="781"/>
      <c r="AJ131" s="782"/>
      <c r="AK131" s="783">
        <v>1716644</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76.3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11.94740562</v>
      </c>
      <c r="AB132" s="761"/>
      <c r="AC132" s="761"/>
      <c r="AD132" s="761"/>
      <c r="AE132" s="762"/>
      <c r="AF132" s="763">
        <v>12.15122483</v>
      </c>
      <c r="AG132" s="761"/>
      <c r="AH132" s="761"/>
      <c r="AI132" s="761"/>
      <c r="AJ132" s="762"/>
      <c r="AK132" s="763">
        <v>10.548139279999999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14.4</v>
      </c>
      <c r="AB133" s="740"/>
      <c r="AC133" s="740"/>
      <c r="AD133" s="740"/>
      <c r="AE133" s="741"/>
      <c r="AF133" s="739">
        <v>12.9</v>
      </c>
      <c r="AG133" s="740"/>
      <c r="AH133" s="740"/>
      <c r="AI133" s="740"/>
      <c r="AJ133" s="741"/>
      <c r="AK133" s="739">
        <v>11.5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5" t="s">
        <v>470</v>
      </c>
      <c r="L7" s="256"/>
      <c r="M7" s="257" t="s">
        <v>471</v>
      </c>
      <c r="N7" s="258"/>
    </row>
    <row r="8" spans="1:16" x14ac:dyDescent="0.15">
      <c r="A8" s="250"/>
      <c r="B8" s="246"/>
      <c r="C8" s="246"/>
      <c r="D8" s="246"/>
      <c r="E8" s="246"/>
      <c r="F8" s="246"/>
      <c r="G8" s="259"/>
      <c r="H8" s="260"/>
      <c r="I8" s="260"/>
      <c r="J8" s="261"/>
      <c r="K8" s="1156"/>
      <c r="L8" s="262" t="s">
        <v>472</v>
      </c>
      <c r="M8" s="263" t="s">
        <v>473</v>
      </c>
      <c r="N8" s="264" t="s">
        <v>474</v>
      </c>
    </row>
    <row r="9" spans="1:16" x14ac:dyDescent="0.15">
      <c r="A9" s="250"/>
      <c r="B9" s="246"/>
      <c r="C9" s="246"/>
      <c r="D9" s="246"/>
      <c r="E9" s="246"/>
      <c r="F9" s="246"/>
      <c r="G9" s="1169" t="s">
        <v>475</v>
      </c>
      <c r="H9" s="1170"/>
      <c r="I9" s="1170"/>
      <c r="J9" s="1171"/>
      <c r="K9" s="265">
        <v>549193</v>
      </c>
      <c r="L9" s="266">
        <v>131701</v>
      </c>
      <c r="M9" s="267">
        <v>189696</v>
      </c>
      <c r="N9" s="268">
        <v>-30.6</v>
      </c>
    </row>
    <row r="10" spans="1:16" x14ac:dyDescent="0.15">
      <c r="A10" s="250"/>
      <c r="B10" s="246"/>
      <c r="C10" s="246"/>
      <c r="D10" s="246"/>
      <c r="E10" s="246"/>
      <c r="F10" s="246"/>
      <c r="G10" s="1169" t="s">
        <v>476</v>
      </c>
      <c r="H10" s="1170"/>
      <c r="I10" s="1170"/>
      <c r="J10" s="1171"/>
      <c r="K10" s="269">
        <v>45799</v>
      </c>
      <c r="L10" s="270">
        <v>10983</v>
      </c>
      <c r="M10" s="271">
        <v>21936</v>
      </c>
      <c r="N10" s="272">
        <v>-49.9</v>
      </c>
    </row>
    <row r="11" spans="1:16" ht="13.5" customHeight="1" x14ac:dyDescent="0.15">
      <c r="A11" s="250"/>
      <c r="B11" s="246"/>
      <c r="C11" s="246"/>
      <c r="D11" s="246"/>
      <c r="E11" s="246"/>
      <c r="F11" s="246"/>
      <c r="G11" s="1169" t="s">
        <v>477</v>
      </c>
      <c r="H11" s="1170"/>
      <c r="I11" s="1170"/>
      <c r="J11" s="1171"/>
      <c r="K11" s="269">
        <v>149640</v>
      </c>
      <c r="L11" s="270">
        <v>35885</v>
      </c>
      <c r="M11" s="271">
        <v>29437</v>
      </c>
      <c r="N11" s="272">
        <v>21.9</v>
      </c>
    </row>
    <row r="12" spans="1:16" ht="13.5" customHeight="1" x14ac:dyDescent="0.15">
      <c r="A12" s="250"/>
      <c r="B12" s="246"/>
      <c r="C12" s="246"/>
      <c r="D12" s="246"/>
      <c r="E12" s="246"/>
      <c r="F12" s="246"/>
      <c r="G12" s="1169" t="s">
        <v>478</v>
      </c>
      <c r="H12" s="1170"/>
      <c r="I12" s="1170"/>
      <c r="J12" s="1171"/>
      <c r="K12" s="269" t="s">
        <v>479</v>
      </c>
      <c r="L12" s="270" t="s">
        <v>479</v>
      </c>
      <c r="M12" s="271">
        <v>3160</v>
      </c>
      <c r="N12" s="272" t="s">
        <v>479</v>
      </c>
    </row>
    <row r="13" spans="1:16" ht="13.5" customHeight="1" x14ac:dyDescent="0.15">
      <c r="A13" s="250"/>
      <c r="B13" s="246"/>
      <c r="C13" s="246"/>
      <c r="D13" s="246"/>
      <c r="E13" s="246"/>
      <c r="F13" s="246"/>
      <c r="G13" s="1169" t="s">
        <v>480</v>
      </c>
      <c r="H13" s="1170"/>
      <c r="I13" s="1170"/>
      <c r="J13" s="1171"/>
      <c r="K13" s="269" t="s">
        <v>479</v>
      </c>
      <c r="L13" s="270" t="s">
        <v>479</v>
      </c>
      <c r="M13" s="271" t="s">
        <v>479</v>
      </c>
      <c r="N13" s="272" t="s">
        <v>479</v>
      </c>
    </row>
    <row r="14" spans="1:16" ht="13.5" customHeight="1" x14ac:dyDescent="0.15">
      <c r="A14" s="250"/>
      <c r="B14" s="246"/>
      <c r="C14" s="246"/>
      <c r="D14" s="246"/>
      <c r="E14" s="246"/>
      <c r="F14" s="246"/>
      <c r="G14" s="1169" t="s">
        <v>481</v>
      </c>
      <c r="H14" s="1170"/>
      <c r="I14" s="1170"/>
      <c r="J14" s="1171"/>
      <c r="K14" s="269">
        <v>19539</v>
      </c>
      <c r="L14" s="270">
        <v>4686</v>
      </c>
      <c r="M14" s="271">
        <v>9091</v>
      </c>
      <c r="N14" s="272">
        <v>-48.5</v>
      </c>
    </row>
    <row r="15" spans="1:16" ht="13.5" customHeight="1" x14ac:dyDescent="0.15">
      <c r="A15" s="250"/>
      <c r="B15" s="246"/>
      <c r="C15" s="246"/>
      <c r="D15" s="246"/>
      <c r="E15" s="246"/>
      <c r="F15" s="246"/>
      <c r="G15" s="1169" t="s">
        <v>482</v>
      </c>
      <c r="H15" s="1170"/>
      <c r="I15" s="1170"/>
      <c r="J15" s="1171"/>
      <c r="K15" s="269">
        <v>17902</v>
      </c>
      <c r="L15" s="270">
        <v>4293</v>
      </c>
      <c r="M15" s="271">
        <v>4470</v>
      </c>
      <c r="N15" s="272">
        <v>-4</v>
      </c>
    </row>
    <row r="16" spans="1:16" x14ac:dyDescent="0.15">
      <c r="A16" s="250"/>
      <c r="B16" s="246"/>
      <c r="C16" s="246"/>
      <c r="D16" s="246"/>
      <c r="E16" s="246"/>
      <c r="F16" s="246"/>
      <c r="G16" s="1172" t="s">
        <v>483</v>
      </c>
      <c r="H16" s="1173"/>
      <c r="I16" s="1173"/>
      <c r="J16" s="1174"/>
      <c r="K16" s="270">
        <v>-66066</v>
      </c>
      <c r="L16" s="270">
        <v>-15843</v>
      </c>
      <c r="M16" s="271">
        <v>-19414</v>
      </c>
      <c r="N16" s="272">
        <v>-18.399999999999999</v>
      </c>
    </row>
    <row r="17" spans="1:16" x14ac:dyDescent="0.15">
      <c r="A17" s="250"/>
      <c r="B17" s="246"/>
      <c r="C17" s="246"/>
      <c r="D17" s="246"/>
      <c r="E17" s="246"/>
      <c r="F17" s="246"/>
      <c r="G17" s="1172" t="s">
        <v>171</v>
      </c>
      <c r="H17" s="1173"/>
      <c r="I17" s="1173"/>
      <c r="J17" s="1174"/>
      <c r="K17" s="270">
        <v>716007</v>
      </c>
      <c r="L17" s="270">
        <v>171704</v>
      </c>
      <c r="M17" s="271">
        <v>238376</v>
      </c>
      <c r="N17" s="272">
        <v>-28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6" t="s">
        <v>488</v>
      </c>
      <c r="H21" s="1167"/>
      <c r="I21" s="1167"/>
      <c r="J21" s="1168"/>
      <c r="K21" s="282">
        <v>16.309999999999999</v>
      </c>
      <c r="L21" s="283">
        <v>21.75</v>
      </c>
      <c r="M21" s="284">
        <v>-5.44</v>
      </c>
      <c r="N21" s="251"/>
      <c r="O21" s="285"/>
      <c r="P21" s="281"/>
    </row>
    <row r="22" spans="1:16" s="286" customFormat="1" x14ac:dyDescent="0.15">
      <c r="A22" s="281"/>
      <c r="B22" s="251"/>
      <c r="C22" s="251"/>
      <c r="D22" s="251"/>
      <c r="E22" s="251"/>
      <c r="F22" s="251"/>
      <c r="G22" s="1166" t="s">
        <v>489</v>
      </c>
      <c r="H22" s="1167"/>
      <c r="I22" s="1167"/>
      <c r="J22" s="1168"/>
      <c r="K22" s="287">
        <v>97.4</v>
      </c>
      <c r="L22" s="288">
        <v>95.2</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5" t="s">
        <v>470</v>
      </c>
      <c r="L30" s="256"/>
      <c r="M30" s="257" t="s">
        <v>471</v>
      </c>
      <c r="N30" s="258"/>
    </row>
    <row r="31" spans="1:16" x14ac:dyDescent="0.15">
      <c r="A31" s="250"/>
      <c r="B31" s="246"/>
      <c r="C31" s="246"/>
      <c r="D31" s="246"/>
      <c r="E31" s="246"/>
      <c r="F31" s="246"/>
      <c r="G31" s="259"/>
      <c r="H31" s="260"/>
      <c r="I31" s="260"/>
      <c r="J31" s="261"/>
      <c r="K31" s="1156"/>
      <c r="L31" s="262" t="s">
        <v>472</v>
      </c>
      <c r="M31" s="263" t="s">
        <v>473</v>
      </c>
      <c r="N31" s="264" t="s">
        <v>474</v>
      </c>
    </row>
    <row r="32" spans="1:16" ht="27" customHeight="1" x14ac:dyDescent="0.15">
      <c r="A32" s="250"/>
      <c r="B32" s="246"/>
      <c r="C32" s="246"/>
      <c r="D32" s="246"/>
      <c r="E32" s="246"/>
      <c r="F32" s="246"/>
      <c r="G32" s="1157" t="s">
        <v>493</v>
      </c>
      <c r="H32" s="1158"/>
      <c r="I32" s="1158"/>
      <c r="J32" s="1159"/>
      <c r="K32" s="296">
        <v>330697</v>
      </c>
      <c r="L32" s="296">
        <v>79304</v>
      </c>
      <c r="M32" s="297">
        <v>139853</v>
      </c>
      <c r="N32" s="298">
        <v>-43.3</v>
      </c>
    </row>
    <row r="33" spans="1:16" ht="13.5" customHeight="1" x14ac:dyDescent="0.15">
      <c r="A33" s="250"/>
      <c r="B33" s="246"/>
      <c r="C33" s="246"/>
      <c r="D33" s="246"/>
      <c r="E33" s="246"/>
      <c r="F33" s="246"/>
      <c r="G33" s="1157" t="s">
        <v>494</v>
      </c>
      <c r="H33" s="1158"/>
      <c r="I33" s="1158"/>
      <c r="J33" s="1159"/>
      <c r="K33" s="296" t="s">
        <v>479</v>
      </c>
      <c r="L33" s="296" t="s">
        <v>479</v>
      </c>
      <c r="M33" s="297" t="s">
        <v>479</v>
      </c>
      <c r="N33" s="298" t="s">
        <v>479</v>
      </c>
    </row>
    <row r="34" spans="1:16" ht="27" customHeight="1" x14ac:dyDescent="0.15">
      <c r="A34" s="250"/>
      <c r="B34" s="246"/>
      <c r="C34" s="246"/>
      <c r="D34" s="246"/>
      <c r="E34" s="246"/>
      <c r="F34" s="246"/>
      <c r="G34" s="1157" t="s">
        <v>495</v>
      </c>
      <c r="H34" s="1158"/>
      <c r="I34" s="1158"/>
      <c r="J34" s="1159"/>
      <c r="K34" s="296" t="s">
        <v>479</v>
      </c>
      <c r="L34" s="296" t="s">
        <v>479</v>
      </c>
      <c r="M34" s="297">
        <v>4</v>
      </c>
      <c r="N34" s="298" t="s">
        <v>479</v>
      </c>
    </row>
    <row r="35" spans="1:16" ht="27" customHeight="1" x14ac:dyDescent="0.15">
      <c r="A35" s="250"/>
      <c r="B35" s="246"/>
      <c r="C35" s="246"/>
      <c r="D35" s="246"/>
      <c r="E35" s="246"/>
      <c r="F35" s="246"/>
      <c r="G35" s="1157" t="s">
        <v>496</v>
      </c>
      <c r="H35" s="1158"/>
      <c r="I35" s="1158"/>
      <c r="J35" s="1159"/>
      <c r="K35" s="296">
        <v>142804</v>
      </c>
      <c r="L35" s="296">
        <v>34246</v>
      </c>
      <c r="M35" s="297">
        <v>31890</v>
      </c>
      <c r="N35" s="298">
        <v>7.4</v>
      </c>
    </row>
    <row r="36" spans="1:16" ht="27" customHeight="1" x14ac:dyDescent="0.15">
      <c r="A36" s="250"/>
      <c r="B36" s="246"/>
      <c r="C36" s="246"/>
      <c r="D36" s="246"/>
      <c r="E36" s="246"/>
      <c r="F36" s="246"/>
      <c r="G36" s="1157" t="s">
        <v>497</v>
      </c>
      <c r="H36" s="1158"/>
      <c r="I36" s="1158"/>
      <c r="J36" s="1159"/>
      <c r="K36" s="296">
        <v>47238</v>
      </c>
      <c r="L36" s="296">
        <v>11328</v>
      </c>
      <c r="M36" s="297">
        <v>5316</v>
      </c>
      <c r="N36" s="298">
        <v>113.1</v>
      </c>
    </row>
    <row r="37" spans="1:16" ht="13.5" customHeight="1" x14ac:dyDescent="0.15">
      <c r="A37" s="250"/>
      <c r="B37" s="246"/>
      <c r="C37" s="246"/>
      <c r="D37" s="246"/>
      <c r="E37" s="246"/>
      <c r="F37" s="246"/>
      <c r="G37" s="1157" t="s">
        <v>498</v>
      </c>
      <c r="H37" s="1158"/>
      <c r="I37" s="1158"/>
      <c r="J37" s="1159"/>
      <c r="K37" s="296" t="s">
        <v>479</v>
      </c>
      <c r="L37" s="296" t="s">
        <v>479</v>
      </c>
      <c r="M37" s="297">
        <v>1757</v>
      </c>
      <c r="N37" s="298" t="s">
        <v>479</v>
      </c>
    </row>
    <row r="38" spans="1:16" ht="27" customHeight="1" x14ac:dyDescent="0.15">
      <c r="A38" s="250"/>
      <c r="B38" s="246"/>
      <c r="C38" s="246"/>
      <c r="D38" s="246"/>
      <c r="E38" s="246"/>
      <c r="F38" s="246"/>
      <c r="G38" s="1160" t="s">
        <v>499</v>
      </c>
      <c r="H38" s="1161"/>
      <c r="I38" s="1161"/>
      <c r="J38" s="1162"/>
      <c r="K38" s="299">
        <v>90</v>
      </c>
      <c r="L38" s="299">
        <v>22</v>
      </c>
      <c r="M38" s="300">
        <v>42</v>
      </c>
      <c r="N38" s="301">
        <v>-47.6</v>
      </c>
      <c r="O38" s="295"/>
    </row>
    <row r="39" spans="1:16" x14ac:dyDescent="0.15">
      <c r="A39" s="250"/>
      <c r="B39" s="246"/>
      <c r="C39" s="246"/>
      <c r="D39" s="246"/>
      <c r="E39" s="246"/>
      <c r="F39" s="246"/>
      <c r="G39" s="1160" t="s">
        <v>500</v>
      </c>
      <c r="H39" s="1161"/>
      <c r="I39" s="1161"/>
      <c r="J39" s="1162"/>
      <c r="K39" s="302">
        <v>-3702</v>
      </c>
      <c r="L39" s="302">
        <v>-888</v>
      </c>
      <c r="M39" s="303">
        <v>-8426</v>
      </c>
      <c r="N39" s="304">
        <v>-89.5</v>
      </c>
      <c r="O39" s="295"/>
    </row>
    <row r="40" spans="1:16" ht="27" customHeight="1" x14ac:dyDescent="0.15">
      <c r="A40" s="250"/>
      <c r="B40" s="246"/>
      <c r="C40" s="246"/>
      <c r="D40" s="246"/>
      <c r="E40" s="246"/>
      <c r="F40" s="246"/>
      <c r="G40" s="1157" t="s">
        <v>501</v>
      </c>
      <c r="H40" s="1158"/>
      <c r="I40" s="1158"/>
      <c r="J40" s="1159"/>
      <c r="K40" s="302">
        <v>-336053</v>
      </c>
      <c r="L40" s="302">
        <v>-80588</v>
      </c>
      <c r="M40" s="303">
        <v>-127711</v>
      </c>
      <c r="N40" s="304">
        <v>-36.9</v>
      </c>
      <c r="O40" s="295"/>
    </row>
    <row r="41" spans="1:16" x14ac:dyDescent="0.15">
      <c r="A41" s="250"/>
      <c r="B41" s="246"/>
      <c r="C41" s="246"/>
      <c r="D41" s="246"/>
      <c r="E41" s="246"/>
      <c r="F41" s="246"/>
      <c r="G41" s="1163" t="s">
        <v>282</v>
      </c>
      <c r="H41" s="1164"/>
      <c r="I41" s="1164"/>
      <c r="J41" s="1165"/>
      <c r="K41" s="296">
        <v>181074</v>
      </c>
      <c r="L41" s="302">
        <v>43423</v>
      </c>
      <c r="M41" s="303">
        <v>42725</v>
      </c>
      <c r="N41" s="304">
        <v>1.6</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0" t="s">
        <v>470</v>
      </c>
      <c r="J49" s="1152" t="s">
        <v>505</v>
      </c>
      <c r="K49" s="1153"/>
      <c r="L49" s="1153"/>
      <c r="M49" s="1153"/>
      <c r="N49" s="1154"/>
    </row>
    <row r="50" spans="1:14" x14ac:dyDescent="0.15">
      <c r="A50" s="250"/>
      <c r="B50" s="246"/>
      <c r="C50" s="246"/>
      <c r="D50" s="246"/>
      <c r="E50" s="246"/>
      <c r="F50" s="246"/>
      <c r="G50" s="314"/>
      <c r="H50" s="315"/>
      <c r="I50" s="1151"/>
      <c r="J50" s="316" t="s">
        <v>506</v>
      </c>
      <c r="K50" s="317" t="s">
        <v>507</v>
      </c>
      <c r="L50" s="318" t="s">
        <v>508</v>
      </c>
      <c r="M50" s="319" t="s">
        <v>509</v>
      </c>
      <c r="N50" s="320" t="s">
        <v>510</v>
      </c>
    </row>
    <row r="51" spans="1:14" x14ac:dyDescent="0.15">
      <c r="A51" s="250"/>
      <c r="B51" s="246"/>
      <c r="C51" s="246"/>
      <c r="D51" s="246"/>
      <c r="E51" s="246"/>
      <c r="F51" s="246"/>
      <c r="G51" s="312" t="s">
        <v>511</v>
      </c>
      <c r="H51" s="313"/>
      <c r="I51" s="321">
        <v>273567</v>
      </c>
      <c r="J51" s="322">
        <v>60019</v>
      </c>
      <c r="K51" s="323">
        <v>60.8</v>
      </c>
      <c r="L51" s="324">
        <v>228305</v>
      </c>
      <c r="M51" s="325">
        <v>5.6</v>
      </c>
      <c r="N51" s="326">
        <v>55.2</v>
      </c>
    </row>
    <row r="52" spans="1:14" x14ac:dyDescent="0.15">
      <c r="A52" s="250"/>
      <c r="B52" s="246"/>
      <c r="C52" s="246"/>
      <c r="D52" s="246"/>
      <c r="E52" s="246"/>
      <c r="F52" s="246"/>
      <c r="G52" s="327"/>
      <c r="H52" s="328" t="s">
        <v>512</v>
      </c>
      <c r="I52" s="329">
        <v>216319</v>
      </c>
      <c r="J52" s="330">
        <v>47459</v>
      </c>
      <c r="K52" s="331">
        <v>94.1</v>
      </c>
      <c r="L52" s="332">
        <v>86611</v>
      </c>
      <c r="M52" s="333">
        <v>-20.399999999999999</v>
      </c>
      <c r="N52" s="334">
        <v>114.5</v>
      </c>
    </row>
    <row r="53" spans="1:14" x14ac:dyDescent="0.15">
      <c r="A53" s="250"/>
      <c r="B53" s="246"/>
      <c r="C53" s="246"/>
      <c r="D53" s="246"/>
      <c r="E53" s="246"/>
      <c r="F53" s="246"/>
      <c r="G53" s="312" t="s">
        <v>513</v>
      </c>
      <c r="H53" s="313"/>
      <c r="I53" s="321">
        <v>382834</v>
      </c>
      <c r="J53" s="322">
        <v>85245</v>
      </c>
      <c r="K53" s="323">
        <v>42</v>
      </c>
      <c r="L53" s="324">
        <v>316331</v>
      </c>
      <c r="M53" s="325">
        <v>38.6</v>
      </c>
      <c r="N53" s="326">
        <v>3.4</v>
      </c>
    </row>
    <row r="54" spans="1:14" x14ac:dyDescent="0.15">
      <c r="A54" s="250"/>
      <c r="B54" s="246"/>
      <c r="C54" s="246"/>
      <c r="D54" s="246"/>
      <c r="E54" s="246"/>
      <c r="F54" s="246"/>
      <c r="G54" s="327"/>
      <c r="H54" s="328" t="s">
        <v>512</v>
      </c>
      <c r="I54" s="329">
        <v>273572</v>
      </c>
      <c r="J54" s="330">
        <v>60916</v>
      </c>
      <c r="K54" s="331">
        <v>28.4</v>
      </c>
      <c r="L54" s="332">
        <v>106387</v>
      </c>
      <c r="M54" s="333">
        <v>22.8</v>
      </c>
      <c r="N54" s="334">
        <v>5.6</v>
      </c>
    </row>
    <row r="55" spans="1:14" x14ac:dyDescent="0.15">
      <c r="A55" s="250"/>
      <c r="B55" s="246"/>
      <c r="C55" s="246"/>
      <c r="D55" s="246"/>
      <c r="E55" s="246"/>
      <c r="F55" s="246"/>
      <c r="G55" s="312" t="s">
        <v>514</v>
      </c>
      <c r="H55" s="313"/>
      <c r="I55" s="321">
        <v>268212</v>
      </c>
      <c r="J55" s="322">
        <v>61559</v>
      </c>
      <c r="K55" s="323">
        <v>-27.8</v>
      </c>
      <c r="L55" s="324">
        <v>333013</v>
      </c>
      <c r="M55" s="325">
        <v>5.3</v>
      </c>
      <c r="N55" s="326">
        <v>-33.1</v>
      </c>
    </row>
    <row r="56" spans="1:14" x14ac:dyDescent="0.15">
      <c r="A56" s="250"/>
      <c r="B56" s="246"/>
      <c r="C56" s="246"/>
      <c r="D56" s="246"/>
      <c r="E56" s="246"/>
      <c r="F56" s="246"/>
      <c r="G56" s="327"/>
      <c r="H56" s="328" t="s">
        <v>512</v>
      </c>
      <c r="I56" s="329">
        <v>90532</v>
      </c>
      <c r="J56" s="330">
        <v>20779</v>
      </c>
      <c r="K56" s="331">
        <v>-65.900000000000006</v>
      </c>
      <c r="L56" s="332">
        <v>126732</v>
      </c>
      <c r="M56" s="333">
        <v>19.100000000000001</v>
      </c>
      <c r="N56" s="334">
        <v>-85</v>
      </c>
    </row>
    <row r="57" spans="1:14" x14ac:dyDescent="0.15">
      <c r="A57" s="250"/>
      <c r="B57" s="246"/>
      <c r="C57" s="246"/>
      <c r="D57" s="246"/>
      <c r="E57" s="246"/>
      <c r="F57" s="246"/>
      <c r="G57" s="312" t="s">
        <v>515</v>
      </c>
      <c r="H57" s="313"/>
      <c r="I57" s="321">
        <v>670478</v>
      </c>
      <c r="J57" s="322">
        <v>158356</v>
      </c>
      <c r="K57" s="323">
        <v>157.19999999999999</v>
      </c>
      <c r="L57" s="324">
        <v>280458</v>
      </c>
      <c r="M57" s="325">
        <v>-15.8</v>
      </c>
      <c r="N57" s="326">
        <v>173</v>
      </c>
    </row>
    <row r="58" spans="1:14" x14ac:dyDescent="0.15">
      <c r="A58" s="250"/>
      <c r="B58" s="246"/>
      <c r="C58" s="246"/>
      <c r="D58" s="246"/>
      <c r="E58" s="246"/>
      <c r="F58" s="246"/>
      <c r="G58" s="327"/>
      <c r="H58" s="328" t="s">
        <v>512</v>
      </c>
      <c r="I58" s="329">
        <v>275183</v>
      </c>
      <c r="J58" s="330">
        <v>64994</v>
      </c>
      <c r="K58" s="331">
        <v>212.8</v>
      </c>
      <c r="L58" s="332">
        <v>127286</v>
      </c>
      <c r="M58" s="333">
        <v>0.4</v>
      </c>
      <c r="N58" s="334">
        <v>212.4</v>
      </c>
    </row>
    <row r="59" spans="1:14" x14ac:dyDescent="0.15">
      <c r="A59" s="250"/>
      <c r="B59" s="246"/>
      <c r="C59" s="246"/>
      <c r="D59" s="246"/>
      <c r="E59" s="246"/>
      <c r="F59" s="246"/>
      <c r="G59" s="312" t="s">
        <v>516</v>
      </c>
      <c r="H59" s="313"/>
      <c r="I59" s="321">
        <v>814117</v>
      </c>
      <c r="J59" s="322">
        <v>195232</v>
      </c>
      <c r="K59" s="323">
        <v>23.3</v>
      </c>
      <c r="L59" s="324">
        <v>291945</v>
      </c>
      <c r="M59" s="325">
        <v>4.0999999999999996</v>
      </c>
      <c r="N59" s="326">
        <v>19.2</v>
      </c>
    </row>
    <row r="60" spans="1:14" x14ac:dyDescent="0.15">
      <c r="A60" s="250"/>
      <c r="B60" s="246"/>
      <c r="C60" s="246"/>
      <c r="D60" s="246"/>
      <c r="E60" s="246"/>
      <c r="F60" s="246"/>
      <c r="G60" s="327"/>
      <c r="H60" s="328" t="s">
        <v>512</v>
      </c>
      <c r="I60" s="335">
        <v>379166</v>
      </c>
      <c r="J60" s="330">
        <v>90927</v>
      </c>
      <c r="K60" s="331">
        <v>39.9</v>
      </c>
      <c r="L60" s="332">
        <v>127651</v>
      </c>
      <c r="M60" s="333">
        <v>0.3</v>
      </c>
      <c r="N60" s="334">
        <v>39.6</v>
      </c>
    </row>
    <row r="61" spans="1:14" x14ac:dyDescent="0.15">
      <c r="A61" s="250"/>
      <c r="B61" s="246"/>
      <c r="C61" s="246"/>
      <c r="D61" s="246"/>
      <c r="E61" s="246"/>
      <c r="F61" s="246"/>
      <c r="G61" s="312" t="s">
        <v>517</v>
      </c>
      <c r="H61" s="336"/>
      <c r="I61" s="337">
        <v>481842</v>
      </c>
      <c r="J61" s="338">
        <v>112082</v>
      </c>
      <c r="K61" s="339">
        <v>51.1</v>
      </c>
      <c r="L61" s="340">
        <v>290010</v>
      </c>
      <c r="M61" s="341">
        <v>7.6</v>
      </c>
      <c r="N61" s="326">
        <v>43.5</v>
      </c>
    </row>
    <row r="62" spans="1:14" x14ac:dyDescent="0.15">
      <c r="A62" s="250"/>
      <c r="B62" s="246"/>
      <c r="C62" s="246"/>
      <c r="D62" s="246"/>
      <c r="E62" s="246"/>
      <c r="F62" s="246"/>
      <c r="G62" s="327"/>
      <c r="H62" s="328" t="s">
        <v>512</v>
      </c>
      <c r="I62" s="329">
        <v>246954</v>
      </c>
      <c r="J62" s="330">
        <v>57015</v>
      </c>
      <c r="K62" s="331">
        <v>61.9</v>
      </c>
      <c r="L62" s="332">
        <v>114933</v>
      </c>
      <c r="M62" s="333">
        <v>4.4000000000000004</v>
      </c>
      <c r="N62" s="334">
        <v>57.5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5" t="s">
        <v>3</v>
      </c>
      <c r="D47" s="1175"/>
      <c r="E47" s="1176"/>
      <c r="F47" s="11">
        <v>29.74</v>
      </c>
      <c r="G47" s="12">
        <v>31.73</v>
      </c>
      <c r="H47" s="12">
        <v>34.75</v>
      </c>
      <c r="I47" s="12">
        <v>36.020000000000003</v>
      </c>
      <c r="J47" s="13">
        <v>39.840000000000003</v>
      </c>
    </row>
    <row r="48" spans="2:10" ht="57.75" customHeight="1" x14ac:dyDescent="0.15">
      <c r="B48" s="14"/>
      <c r="C48" s="1177" t="s">
        <v>4</v>
      </c>
      <c r="D48" s="1177"/>
      <c r="E48" s="1178"/>
      <c r="F48" s="15">
        <v>4.0199999999999996</v>
      </c>
      <c r="G48" s="16">
        <v>4.0999999999999996</v>
      </c>
      <c r="H48" s="16">
        <v>4.84</v>
      </c>
      <c r="I48" s="16">
        <v>5.28</v>
      </c>
      <c r="J48" s="17">
        <v>4.5599999999999996</v>
      </c>
    </row>
    <row r="49" spans="2:10" ht="57.75" customHeight="1" thickBot="1" x14ac:dyDescent="0.2">
      <c r="B49" s="18"/>
      <c r="C49" s="1179" t="s">
        <v>5</v>
      </c>
      <c r="D49" s="1179"/>
      <c r="E49" s="1180"/>
      <c r="F49" s="19">
        <v>3.89</v>
      </c>
      <c r="G49" s="20">
        <v>2.1</v>
      </c>
      <c r="H49" s="20">
        <v>3.16</v>
      </c>
      <c r="I49" s="20">
        <v>8.2200000000000006</v>
      </c>
      <c r="J49" s="21">
        <v>6.22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7" t="s">
        <v>524</v>
      </c>
      <c r="D34" s="1187"/>
      <c r="E34" s="1188"/>
      <c r="F34" s="32">
        <v>4.01</v>
      </c>
      <c r="G34" s="33">
        <v>4.09</v>
      </c>
      <c r="H34" s="33">
        <v>4.83</v>
      </c>
      <c r="I34" s="33">
        <v>5.27</v>
      </c>
      <c r="J34" s="34">
        <v>4.5599999999999996</v>
      </c>
      <c r="K34" s="22"/>
      <c r="L34" s="22"/>
      <c r="M34" s="22"/>
      <c r="N34" s="22"/>
      <c r="O34" s="22"/>
      <c r="P34" s="22"/>
    </row>
    <row r="35" spans="1:16" ht="39" customHeight="1" x14ac:dyDescent="0.15">
      <c r="A35" s="22"/>
      <c r="B35" s="35"/>
      <c r="C35" s="1181" t="s">
        <v>525</v>
      </c>
      <c r="D35" s="1182"/>
      <c r="E35" s="1183"/>
      <c r="F35" s="36" t="s">
        <v>526</v>
      </c>
      <c r="G35" s="37">
        <v>0.04</v>
      </c>
      <c r="H35" s="37" t="s">
        <v>527</v>
      </c>
      <c r="I35" s="37">
        <v>2.0099999999999998</v>
      </c>
      <c r="J35" s="38">
        <v>2.41</v>
      </c>
      <c r="K35" s="22"/>
      <c r="L35" s="22"/>
      <c r="M35" s="22"/>
      <c r="N35" s="22"/>
      <c r="O35" s="22"/>
      <c r="P35" s="22"/>
    </row>
    <row r="36" spans="1:16" ht="39" customHeight="1" x14ac:dyDescent="0.15">
      <c r="A36" s="22"/>
      <c r="B36" s="35"/>
      <c r="C36" s="1181" t="s">
        <v>528</v>
      </c>
      <c r="D36" s="1182"/>
      <c r="E36" s="1183"/>
      <c r="F36" s="36">
        <v>0.17</v>
      </c>
      <c r="G36" s="37">
        <v>0.45</v>
      </c>
      <c r="H36" s="37">
        <v>0.38</v>
      </c>
      <c r="I36" s="37">
        <v>0.69</v>
      </c>
      <c r="J36" s="38">
        <v>0.72</v>
      </c>
      <c r="K36" s="22"/>
      <c r="L36" s="22"/>
      <c r="M36" s="22"/>
      <c r="N36" s="22"/>
      <c r="O36" s="22"/>
      <c r="P36" s="22"/>
    </row>
    <row r="37" spans="1:16" ht="39" customHeight="1" x14ac:dyDescent="0.15">
      <c r="A37" s="22"/>
      <c r="B37" s="35"/>
      <c r="C37" s="1181" t="s">
        <v>529</v>
      </c>
      <c r="D37" s="1182"/>
      <c r="E37" s="1183"/>
      <c r="F37" s="36">
        <v>0.19</v>
      </c>
      <c r="G37" s="37">
        <v>0.14000000000000001</v>
      </c>
      <c r="H37" s="37">
        <v>0.04</v>
      </c>
      <c r="I37" s="37">
        <v>0.28000000000000003</v>
      </c>
      <c r="J37" s="38">
        <v>0.5</v>
      </c>
      <c r="K37" s="22"/>
      <c r="L37" s="22"/>
      <c r="M37" s="22"/>
      <c r="N37" s="22"/>
      <c r="O37" s="22"/>
      <c r="P37" s="22"/>
    </row>
    <row r="38" spans="1:16" ht="39" customHeight="1" x14ac:dyDescent="0.15">
      <c r="A38" s="22"/>
      <c r="B38" s="35"/>
      <c r="C38" s="1181" t="s">
        <v>530</v>
      </c>
      <c r="D38" s="1182"/>
      <c r="E38" s="1183"/>
      <c r="F38" s="36">
        <v>0.36</v>
      </c>
      <c r="G38" s="37">
        <v>0.24</v>
      </c>
      <c r="H38" s="37">
        <v>0.49</v>
      </c>
      <c r="I38" s="37">
        <v>0.22</v>
      </c>
      <c r="J38" s="38">
        <v>0.36</v>
      </c>
      <c r="K38" s="22"/>
      <c r="L38" s="22"/>
      <c r="M38" s="22"/>
      <c r="N38" s="22"/>
      <c r="O38" s="22"/>
      <c r="P38" s="22"/>
    </row>
    <row r="39" spans="1:16" ht="39" customHeight="1" x14ac:dyDescent="0.15">
      <c r="A39" s="22"/>
      <c r="B39" s="35"/>
      <c r="C39" s="1181" t="s">
        <v>531</v>
      </c>
      <c r="D39" s="1182"/>
      <c r="E39" s="1183"/>
      <c r="F39" s="36">
        <v>0.22</v>
      </c>
      <c r="G39" s="37">
        <v>0.17</v>
      </c>
      <c r="H39" s="37">
        <v>0.17</v>
      </c>
      <c r="I39" s="37">
        <v>0.15</v>
      </c>
      <c r="J39" s="38">
        <v>0.1</v>
      </c>
      <c r="K39" s="22"/>
      <c r="L39" s="22"/>
      <c r="M39" s="22"/>
      <c r="N39" s="22"/>
      <c r="O39" s="22"/>
      <c r="P39" s="22"/>
    </row>
    <row r="40" spans="1:16" ht="39" customHeight="1" x14ac:dyDescent="0.15">
      <c r="A40" s="22"/>
      <c r="B40" s="35"/>
      <c r="C40" s="1181" t="s">
        <v>532</v>
      </c>
      <c r="D40" s="1182"/>
      <c r="E40" s="1183"/>
      <c r="F40" s="36">
        <v>0.01</v>
      </c>
      <c r="G40" s="37">
        <v>0.02</v>
      </c>
      <c r="H40" s="37">
        <v>0.01</v>
      </c>
      <c r="I40" s="37">
        <v>0.02</v>
      </c>
      <c r="J40" s="38">
        <v>0.02</v>
      </c>
      <c r="K40" s="22"/>
      <c r="L40" s="22"/>
      <c r="M40" s="22"/>
      <c r="N40" s="22"/>
      <c r="O40" s="22"/>
      <c r="P40" s="22"/>
    </row>
    <row r="41" spans="1:16" ht="39" customHeight="1" x14ac:dyDescent="0.15">
      <c r="A41" s="22"/>
      <c r="B41" s="35"/>
      <c r="C41" s="1181" t="s">
        <v>533</v>
      </c>
      <c r="D41" s="1182"/>
      <c r="E41" s="1183"/>
      <c r="F41" s="36">
        <v>0</v>
      </c>
      <c r="G41" s="37">
        <v>0.01</v>
      </c>
      <c r="H41" s="37">
        <v>0.01</v>
      </c>
      <c r="I41" s="37">
        <v>0.02</v>
      </c>
      <c r="J41" s="38">
        <v>0</v>
      </c>
      <c r="K41" s="22"/>
      <c r="L41" s="22"/>
      <c r="M41" s="22"/>
      <c r="N41" s="22"/>
      <c r="O41" s="22"/>
      <c r="P41" s="22"/>
    </row>
    <row r="42" spans="1:16" ht="39" customHeight="1" x14ac:dyDescent="0.15">
      <c r="A42" s="22"/>
      <c r="B42" s="39"/>
      <c r="C42" s="1181" t="s">
        <v>534</v>
      </c>
      <c r="D42" s="1182"/>
      <c r="E42" s="1183"/>
      <c r="F42" s="36" t="s">
        <v>479</v>
      </c>
      <c r="G42" s="37" t="s">
        <v>479</v>
      </c>
      <c r="H42" s="37" t="s">
        <v>479</v>
      </c>
      <c r="I42" s="37" t="s">
        <v>479</v>
      </c>
      <c r="J42" s="38" t="s">
        <v>479</v>
      </c>
      <c r="K42" s="22"/>
      <c r="L42" s="22"/>
      <c r="M42" s="22"/>
      <c r="N42" s="22"/>
      <c r="O42" s="22"/>
      <c r="P42" s="22"/>
    </row>
    <row r="43" spans="1:16" ht="39" customHeight="1" thickBot="1" x14ac:dyDescent="0.2">
      <c r="A43" s="22"/>
      <c r="B43" s="40"/>
      <c r="C43" s="1184" t="s">
        <v>535</v>
      </c>
      <c r="D43" s="1185"/>
      <c r="E43" s="118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389</v>
      </c>
      <c r="L45" s="60">
        <v>376</v>
      </c>
      <c r="M45" s="60">
        <v>367</v>
      </c>
      <c r="N45" s="60">
        <v>385</v>
      </c>
      <c r="O45" s="61">
        <v>331</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479</v>
      </c>
      <c r="L46" s="64" t="s">
        <v>479</v>
      </c>
      <c r="M46" s="64" t="s">
        <v>479</v>
      </c>
      <c r="N46" s="64" t="s">
        <v>479</v>
      </c>
      <c r="O46" s="65" t="s">
        <v>479</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479</v>
      </c>
      <c r="L47" s="64" t="s">
        <v>479</v>
      </c>
      <c r="M47" s="64" t="s">
        <v>479</v>
      </c>
      <c r="N47" s="64" t="s">
        <v>479</v>
      </c>
      <c r="O47" s="65" t="s">
        <v>479</v>
      </c>
      <c r="P47" s="48"/>
      <c r="Q47" s="48"/>
      <c r="R47" s="48"/>
      <c r="S47" s="48"/>
      <c r="T47" s="48"/>
      <c r="U47" s="48"/>
    </row>
    <row r="48" spans="1:21" ht="30.75" customHeight="1" x14ac:dyDescent="0.15">
      <c r="A48" s="48"/>
      <c r="B48" s="1199"/>
      <c r="C48" s="1200"/>
      <c r="D48" s="62"/>
      <c r="E48" s="1191" t="s">
        <v>15</v>
      </c>
      <c r="F48" s="1191"/>
      <c r="G48" s="1191"/>
      <c r="H48" s="1191"/>
      <c r="I48" s="1191"/>
      <c r="J48" s="1192"/>
      <c r="K48" s="63">
        <v>152</v>
      </c>
      <c r="L48" s="64">
        <v>149</v>
      </c>
      <c r="M48" s="64">
        <v>142</v>
      </c>
      <c r="N48" s="64">
        <v>140</v>
      </c>
      <c r="O48" s="65">
        <v>143</v>
      </c>
      <c r="P48" s="48"/>
      <c r="Q48" s="48"/>
      <c r="R48" s="48"/>
      <c r="S48" s="48"/>
      <c r="T48" s="48"/>
      <c r="U48" s="48"/>
    </row>
    <row r="49" spans="1:21" ht="30.75" customHeight="1" x14ac:dyDescent="0.15">
      <c r="A49" s="48"/>
      <c r="B49" s="1199"/>
      <c r="C49" s="1200"/>
      <c r="D49" s="62"/>
      <c r="E49" s="1191" t="s">
        <v>16</v>
      </c>
      <c r="F49" s="1191"/>
      <c r="G49" s="1191"/>
      <c r="H49" s="1191"/>
      <c r="I49" s="1191"/>
      <c r="J49" s="1192"/>
      <c r="K49" s="63">
        <v>120</v>
      </c>
      <c r="L49" s="64">
        <v>104</v>
      </c>
      <c r="M49" s="64">
        <v>53</v>
      </c>
      <c r="N49" s="64">
        <v>41</v>
      </c>
      <c r="O49" s="65">
        <v>47</v>
      </c>
      <c r="P49" s="48"/>
      <c r="Q49" s="48"/>
      <c r="R49" s="48"/>
      <c r="S49" s="48"/>
      <c r="T49" s="48"/>
      <c r="U49" s="48"/>
    </row>
    <row r="50" spans="1:21" ht="30.75" customHeight="1" x14ac:dyDescent="0.15">
      <c r="A50" s="48"/>
      <c r="B50" s="1199"/>
      <c r="C50" s="1200"/>
      <c r="D50" s="62"/>
      <c r="E50" s="1191" t="s">
        <v>17</v>
      </c>
      <c r="F50" s="1191"/>
      <c r="G50" s="1191"/>
      <c r="H50" s="1191"/>
      <c r="I50" s="1191"/>
      <c r="J50" s="1192"/>
      <c r="K50" s="63" t="s">
        <v>479</v>
      </c>
      <c r="L50" s="64" t="s">
        <v>479</v>
      </c>
      <c r="M50" s="64" t="s">
        <v>479</v>
      </c>
      <c r="N50" s="64" t="s">
        <v>479</v>
      </c>
      <c r="O50" s="65" t="s">
        <v>479</v>
      </c>
      <c r="P50" s="48"/>
      <c r="Q50" s="48"/>
      <c r="R50" s="48"/>
      <c r="S50" s="48"/>
      <c r="T50" s="48"/>
      <c r="U50" s="48"/>
    </row>
    <row r="51" spans="1:21" ht="30.75" customHeight="1" x14ac:dyDescent="0.15">
      <c r="A51" s="48"/>
      <c r="B51" s="1201"/>
      <c r="C51" s="1202"/>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379</v>
      </c>
      <c r="L52" s="64">
        <v>379</v>
      </c>
      <c r="M52" s="64">
        <v>362</v>
      </c>
      <c r="N52" s="64">
        <v>354</v>
      </c>
      <c r="O52" s="65">
        <v>340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282</v>
      </c>
      <c r="L53" s="69">
        <v>250</v>
      </c>
      <c r="M53" s="69">
        <v>200</v>
      </c>
      <c r="N53" s="69">
        <v>212</v>
      </c>
      <c r="O53" s="70">
        <v>181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7" t="s">
        <v>24</v>
      </c>
      <c r="C41" s="1218"/>
      <c r="D41" s="81"/>
      <c r="E41" s="1219" t="s">
        <v>25</v>
      </c>
      <c r="F41" s="1219"/>
      <c r="G41" s="1219"/>
      <c r="H41" s="1220"/>
      <c r="I41" s="82">
        <v>3341</v>
      </c>
      <c r="J41" s="83">
        <v>3455</v>
      </c>
      <c r="K41" s="83">
        <v>3467</v>
      </c>
      <c r="L41" s="83">
        <v>3503</v>
      </c>
      <c r="M41" s="84">
        <v>3681</v>
      </c>
    </row>
    <row r="42" spans="2:13" ht="27.75" customHeight="1" x14ac:dyDescent="0.15">
      <c r="B42" s="1207"/>
      <c r="C42" s="1208"/>
      <c r="D42" s="85"/>
      <c r="E42" s="1211" t="s">
        <v>26</v>
      </c>
      <c r="F42" s="1211"/>
      <c r="G42" s="1211"/>
      <c r="H42" s="1212"/>
      <c r="I42" s="86" t="s">
        <v>479</v>
      </c>
      <c r="J42" s="87" t="s">
        <v>479</v>
      </c>
      <c r="K42" s="87" t="s">
        <v>479</v>
      </c>
      <c r="L42" s="87" t="s">
        <v>479</v>
      </c>
      <c r="M42" s="88" t="s">
        <v>479</v>
      </c>
    </row>
    <row r="43" spans="2:13" ht="27.75" customHeight="1" x14ac:dyDescent="0.15">
      <c r="B43" s="1207"/>
      <c r="C43" s="1208"/>
      <c r="D43" s="85"/>
      <c r="E43" s="1211" t="s">
        <v>27</v>
      </c>
      <c r="F43" s="1211"/>
      <c r="G43" s="1211"/>
      <c r="H43" s="1212"/>
      <c r="I43" s="86">
        <v>2701</v>
      </c>
      <c r="J43" s="87">
        <v>2668</v>
      </c>
      <c r="K43" s="87">
        <v>2599</v>
      </c>
      <c r="L43" s="87">
        <v>2522</v>
      </c>
      <c r="M43" s="88">
        <v>2473</v>
      </c>
    </row>
    <row r="44" spans="2:13" ht="27.75" customHeight="1" x14ac:dyDescent="0.15">
      <c r="B44" s="1207"/>
      <c r="C44" s="1208"/>
      <c r="D44" s="85"/>
      <c r="E44" s="1211" t="s">
        <v>28</v>
      </c>
      <c r="F44" s="1211"/>
      <c r="G44" s="1211"/>
      <c r="H44" s="1212"/>
      <c r="I44" s="86">
        <v>495</v>
      </c>
      <c r="J44" s="87">
        <v>426</v>
      </c>
      <c r="K44" s="87">
        <v>394</v>
      </c>
      <c r="L44" s="87">
        <v>343</v>
      </c>
      <c r="M44" s="88">
        <v>265</v>
      </c>
    </row>
    <row r="45" spans="2:13" ht="27.75" customHeight="1" x14ac:dyDescent="0.15">
      <c r="B45" s="1207"/>
      <c r="C45" s="1208"/>
      <c r="D45" s="85"/>
      <c r="E45" s="1211" t="s">
        <v>29</v>
      </c>
      <c r="F45" s="1211"/>
      <c r="G45" s="1211"/>
      <c r="H45" s="1212"/>
      <c r="I45" s="86">
        <v>657</v>
      </c>
      <c r="J45" s="87">
        <v>627</v>
      </c>
      <c r="K45" s="87">
        <v>576</v>
      </c>
      <c r="L45" s="87">
        <v>604</v>
      </c>
      <c r="M45" s="88">
        <v>584</v>
      </c>
    </row>
    <row r="46" spans="2:13" ht="27.75" customHeight="1" x14ac:dyDescent="0.15">
      <c r="B46" s="1207"/>
      <c r="C46" s="1208"/>
      <c r="D46" s="89"/>
      <c r="E46" s="1211" t="s">
        <v>30</v>
      </c>
      <c r="F46" s="1211"/>
      <c r="G46" s="1211"/>
      <c r="H46" s="1212"/>
      <c r="I46" s="86" t="s">
        <v>479</v>
      </c>
      <c r="J46" s="87" t="s">
        <v>479</v>
      </c>
      <c r="K46" s="87" t="s">
        <v>479</v>
      </c>
      <c r="L46" s="87" t="s">
        <v>479</v>
      </c>
      <c r="M46" s="88" t="s">
        <v>479</v>
      </c>
    </row>
    <row r="47" spans="2:13" ht="27.75" customHeight="1" x14ac:dyDescent="0.15">
      <c r="B47" s="1207"/>
      <c r="C47" s="1208"/>
      <c r="D47" s="90"/>
      <c r="E47" s="1221" t="s">
        <v>31</v>
      </c>
      <c r="F47" s="1222"/>
      <c r="G47" s="1222"/>
      <c r="H47" s="1223"/>
      <c r="I47" s="86" t="s">
        <v>479</v>
      </c>
      <c r="J47" s="87" t="s">
        <v>479</v>
      </c>
      <c r="K47" s="87" t="s">
        <v>479</v>
      </c>
      <c r="L47" s="87" t="s">
        <v>479</v>
      </c>
      <c r="M47" s="88" t="s">
        <v>479</v>
      </c>
    </row>
    <row r="48" spans="2:13" ht="27.75" customHeight="1" x14ac:dyDescent="0.15">
      <c r="B48" s="1207"/>
      <c r="C48" s="1208"/>
      <c r="D48" s="85"/>
      <c r="E48" s="1211" t="s">
        <v>32</v>
      </c>
      <c r="F48" s="1211"/>
      <c r="G48" s="1211"/>
      <c r="H48" s="1212"/>
      <c r="I48" s="86" t="s">
        <v>479</v>
      </c>
      <c r="J48" s="87" t="s">
        <v>479</v>
      </c>
      <c r="K48" s="87" t="s">
        <v>479</v>
      </c>
      <c r="L48" s="87" t="s">
        <v>479</v>
      </c>
      <c r="M48" s="88" t="s">
        <v>479</v>
      </c>
    </row>
    <row r="49" spans="2:13" ht="27.75" customHeight="1" x14ac:dyDescent="0.15">
      <c r="B49" s="1209"/>
      <c r="C49" s="1210"/>
      <c r="D49" s="85"/>
      <c r="E49" s="1211" t="s">
        <v>33</v>
      </c>
      <c r="F49" s="1211"/>
      <c r="G49" s="1211"/>
      <c r="H49" s="1212"/>
      <c r="I49" s="86" t="s">
        <v>479</v>
      </c>
      <c r="J49" s="87" t="s">
        <v>479</v>
      </c>
      <c r="K49" s="87" t="s">
        <v>479</v>
      </c>
      <c r="L49" s="87" t="s">
        <v>479</v>
      </c>
      <c r="M49" s="88" t="s">
        <v>479</v>
      </c>
    </row>
    <row r="50" spans="2:13" ht="27.75" customHeight="1" x14ac:dyDescent="0.15">
      <c r="B50" s="1205" t="s">
        <v>34</v>
      </c>
      <c r="C50" s="1206"/>
      <c r="D50" s="91"/>
      <c r="E50" s="1211" t="s">
        <v>35</v>
      </c>
      <c r="F50" s="1211"/>
      <c r="G50" s="1211"/>
      <c r="H50" s="1212"/>
      <c r="I50" s="86">
        <v>1223</v>
      </c>
      <c r="J50" s="87">
        <v>1411</v>
      </c>
      <c r="K50" s="87">
        <v>1613</v>
      </c>
      <c r="L50" s="87">
        <v>1720</v>
      </c>
      <c r="M50" s="88">
        <v>1828</v>
      </c>
    </row>
    <row r="51" spans="2:13" ht="27.75" customHeight="1" x14ac:dyDescent="0.15">
      <c r="B51" s="1207"/>
      <c r="C51" s="1208"/>
      <c r="D51" s="85"/>
      <c r="E51" s="1211" t="s">
        <v>36</v>
      </c>
      <c r="F51" s="1211"/>
      <c r="G51" s="1211"/>
      <c r="H51" s="1212"/>
      <c r="I51" s="86">
        <v>26</v>
      </c>
      <c r="J51" s="87">
        <v>22</v>
      </c>
      <c r="K51" s="87">
        <v>19</v>
      </c>
      <c r="L51" s="87">
        <v>15</v>
      </c>
      <c r="M51" s="88">
        <v>11</v>
      </c>
    </row>
    <row r="52" spans="2:13" ht="27.75" customHeight="1" x14ac:dyDescent="0.15">
      <c r="B52" s="1209"/>
      <c r="C52" s="1210"/>
      <c r="D52" s="85"/>
      <c r="E52" s="1211" t="s">
        <v>37</v>
      </c>
      <c r="F52" s="1211"/>
      <c r="G52" s="1211"/>
      <c r="H52" s="1212"/>
      <c r="I52" s="86">
        <v>3935</v>
      </c>
      <c r="J52" s="87">
        <v>3917</v>
      </c>
      <c r="K52" s="87">
        <v>3891</v>
      </c>
      <c r="L52" s="87">
        <v>3929</v>
      </c>
      <c r="M52" s="88">
        <v>3853</v>
      </c>
    </row>
    <row r="53" spans="2:13" ht="27.75" customHeight="1" thickBot="1" x14ac:dyDescent="0.2">
      <c r="B53" s="1213" t="s">
        <v>21</v>
      </c>
      <c r="C53" s="1214"/>
      <c r="D53" s="92"/>
      <c r="E53" s="1215" t="s">
        <v>38</v>
      </c>
      <c r="F53" s="1215"/>
      <c r="G53" s="1215"/>
      <c r="H53" s="1216"/>
      <c r="I53" s="93">
        <v>2010</v>
      </c>
      <c r="J53" s="94">
        <v>1825</v>
      </c>
      <c r="K53" s="94">
        <v>1513</v>
      </c>
      <c r="L53" s="94">
        <v>1307</v>
      </c>
      <c r="M53" s="95">
        <v>1310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24"/>
      <c r="H43" s="1225"/>
      <c r="I43" s="1225"/>
      <c r="J43" s="1225"/>
      <c r="K43" s="1225"/>
      <c r="L43" s="1225"/>
      <c r="M43" s="1225"/>
      <c r="N43" s="1225"/>
      <c r="O43" s="1226"/>
    </row>
    <row r="44" spans="2:17" x14ac:dyDescent="0.15">
      <c r="B44" s="250"/>
      <c r="C44" s="246"/>
      <c r="D44" s="246"/>
      <c r="E44" s="246"/>
      <c r="F44" s="246"/>
      <c r="G44" s="1227"/>
      <c r="H44" s="1228"/>
      <c r="I44" s="1228"/>
      <c r="J44" s="1228"/>
      <c r="K44" s="1228"/>
      <c r="L44" s="1228"/>
      <c r="M44" s="1228"/>
      <c r="N44" s="1228"/>
      <c r="O44" s="1229"/>
    </row>
    <row r="45" spans="2:17" x14ac:dyDescent="0.15">
      <c r="B45" s="250"/>
      <c r="C45" s="246"/>
      <c r="D45" s="246"/>
      <c r="E45" s="246"/>
      <c r="F45" s="246"/>
      <c r="G45" s="1227"/>
      <c r="H45" s="1228"/>
      <c r="I45" s="1228"/>
      <c r="J45" s="1228"/>
      <c r="K45" s="1228"/>
      <c r="L45" s="1228"/>
      <c r="M45" s="1228"/>
      <c r="N45" s="1228"/>
      <c r="O45" s="1229"/>
    </row>
    <row r="46" spans="2:17" x14ac:dyDescent="0.15">
      <c r="B46" s="250"/>
      <c r="C46" s="246"/>
      <c r="D46" s="246"/>
      <c r="E46" s="246"/>
      <c r="F46" s="246"/>
      <c r="G46" s="1227"/>
      <c r="H46" s="1228"/>
      <c r="I46" s="1228"/>
      <c r="J46" s="1228"/>
      <c r="K46" s="1228"/>
      <c r="L46" s="1228"/>
      <c r="M46" s="1228"/>
      <c r="N46" s="1228"/>
      <c r="O46" s="1229"/>
    </row>
    <row r="47" spans="2:17" x14ac:dyDescent="0.15">
      <c r="B47" s="250"/>
      <c r="C47" s="246"/>
      <c r="D47" s="246"/>
      <c r="E47" s="246"/>
      <c r="F47" s="246"/>
      <c r="G47" s="1230"/>
      <c r="H47" s="1231"/>
      <c r="I47" s="1231"/>
      <c r="J47" s="1231"/>
      <c r="K47" s="1231"/>
      <c r="L47" s="1231"/>
      <c r="M47" s="1231"/>
      <c r="N47" s="1231"/>
      <c r="O47" s="1232"/>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33"/>
      <c r="H50" s="1234"/>
      <c r="I50" s="1234"/>
      <c r="J50" s="1235"/>
      <c r="K50" s="356" t="s">
        <v>519</v>
      </c>
      <c r="L50" s="356" t="s">
        <v>520</v>
      </c>
      <c r="M50" s="356" t="s">
        <v>521</v>
      </c>
      <c r="N50" s="356" t="s">
        <v>522</v>
      </c>
      <c r="O50" s="356" t="s">
        <v>523</v>
      </c>
    </row>
    <row r="51" spans="1:17" x14ac:dyDescent="0.15">
      <c r="B51" s="250"/>
      <c r="C51" s="246"/>
      <c r="D51" s="246"/>
      <c r="E51" s="246"/>
      <c r="F51" s="246"/>
      <c r="G51" s="1236" t="s">
        <v>560</v>
      </c>
      <c r="H51" s="1237"/>
      <c r="I51" s="1242" t="s">
        <v>561</v>
      </c>
      <c r="J51" s="1242"/>
      <c r="K51" s="1244"/>
      <c r="L51" s="1244"/>
      <c r="M51" s="1244"/>
      <c r="N51" s="1244"/>
      <c r="O51" s="1244"/>
    </row>
    <row r="52" spans="1:17" x14ac:dyDescent="0.15">
      <c r="B52" s="250"/>
      <c r="C52" s="246"/>
      <c r="D52" s="246"/>
      <c r="E52" s="246"/>
      <c r="F52" s="246"/>
      <c r="G52" s="1238"/>
      <c r="H52" s="1239"/>
      <c r="I52" s="1243"/>
      <c r="J52" s="1243"/>
      <c r="K52" s="1245"/>
      <c r="L52" s="1245"/>
      <c r="M52" s="1245"/>
      <c r="N52" s="1245"/>
      <c r="O52" s="1245"/>
    </row>
    <row r="53" spans="1:17" x14ac:dyDescent="0.15">
      <c r="A53" s="357"/>
      <c r="B53" s="250"/>
      <c r="C53" s="246"/>
      <c r="D53" s="246"/>
      <c r="E53" s="246"/>
      <c r="F53" s="246"/>
      <c r="G53" s="1238"/>
      <c r="H53" s="1239"/>
      <c r="I53" s="1246" t="s">
        <v>562</v>
      </c>
      <c r="J53" s="1246"/>
      <c r="K53" s="1253"/>
      <c r="L53" s="1253"/>
      <c r="M53" s="1253"/>
      <c r="N53" s="1253"/>
      <c r="O53" s="1253"/>
    </row>
    <row r="54" spans="1:17" x14ac:dyDescent="0.15">
      <c r="A54" s="357"/>
      <c r="B54" s="250"/>
      <c r="C54" s="246"/>
      <c r="D54" s="246"/>
      <c r="E54" s="246"/>
      <c r="F54" s="246"/>
      <c r="G54" s="1240"/>
      <c r="H54" s="1241"/>
      <c r="I54" s="1246"/>
      <c r="J54" s="1246"/>
      <c r="K54" s="1254"/>
      <c r="L54" s="1254"/>
      <c r="M54" s="1254"/>
      <c r="N54" s="1254"/>
      <c r="O54" s="1254"/>
    </row>
    <row r="55" spans="1:17" x14ac:dyDescent="0.15">
      <c r="A55" s="357"/>
      <c r="B55" s="250"/>
      <c r="C55" s="246"/>
      <c r="D55" s="246"/>
      <c r="E55" s="246"/>
      <c r="F55" s="246"/>
      <c r="G55" s="1247" t="s">
        <v>563</v>
      </c>
      <c r="H55" s="1248"/>
      <c r="I55" s="1246" t="s">
        <v>561</v>
      </c>
      <c r="J55" s="1246"/>
      <c r="K55" s="1244"/>
      <c r="L55" s="1244"/>
      <c r="M55" s="1244"/>
      <c r="N55" s="1244"/>
      <c r="O55" s="1244"/>
    </row>
    <row r="56" spans="1:17" x14ac:dyDescent="0.15">
      <c r="A56" s="357"/>
      <c r="B56" s="250"/>
      <c r="C56" s="246"/>
      <c r="D56" s="246"/>
      <c r="E56" s="246"/>
      <c r="F56" s="246"/>
      <c r="G56" s="1249"/>
      <c r="H56" s="1250"/>
      <c r="I56" s="1246"/>
      <c r="J56" s="1246"/>
      <c r="K56" s="1245"/>
      <c r="L56" s="1245"/>
      <c r="M56" s="1245"/>
      <c r="N56" s="1245"/>
      <c r="O56" s="1245"/>
    </row>
    <row r="57" spans="1:17" s="357" customFormat="1" x14ac:dyDescent="0.15">
      <c r="B57" s="358"/>
      <c r="C57" s="354"/>
      <c r="D57" s="354"/>
      <c r="E57" s="354"/>
      <c r="F57" s="354"/>
      <c r="G57" s="1249"/>
      <c r="H57" s="1250"/>
      <c r="I57" s="1255" t="s">
        <v>562</v>
      </c>
      <c r="J57" s="1255"/>
      <c r="K57" s="1253"/>
      <c r="L57" s="1253"/>
      <c r="M57" s="1253"/>
      <c r="N57" s="1253"/>
      <c r="O57" s="1253"/>
      <c r="P57" s="359"/>
      <c r="Q57" s="358"/>
    </row>
    <row r="58" spans="1:17" s="357" customFormat="1" x14ac:dyDescent="0.15">
      <c r="A58" s="245"/>
      <c r="B58" s="358"/>
      <c r="C58" s="354"/>
      <c r="D58" s="354"/>
      <c r="E58" s="354"/>
      <c r="F58" s="354"/>
      <c r="G58" s="1251"/>
      <c r="H58" s="1252"/>
      <c r="I58" s="1255"/>
      <c r="J58" s="1255"/>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x14ac:dyDescent="0.15">
      <c r="B65" s="250"/>
      <c r="C65" s="246"/>
      <c r="D65" s="246"/>
      <c r="E65" s="246"/>
      <c r="F65" s="246"/>
      <c r="G65" s="1224" t="s">
        <v>565</v>
      </c>
      <c r="H65" s="1225"/>
      <c r="I65" s="1225"/>
      <c r="J65" s="1225"/>
      <c r="K65" s="1225"/>
      <c r="L65" s="1225"/>
      <c r="M65" s="1225"/>
      <c r="N65" s="1225"/>
      <c r="O65" s="1226"/>
    </row>
    <row r="66" spans="2:30" x14ac:dyDescent="0.15">
      <c r="B66" s="250"/>
      <c r="C66" s="246"/>
      <c r="D66" s="246"/>
      <c r="E66" s="246"/>
      <c r="F66" s="246"/>
      <c r="G66" s="1227"/>
      <c r="H66" s="1228"/>
      <c r="I66" s="1228"/>
      <c r="J66" s="1228"/>
      <c r="K66" s="1228"/>
      <c r="L66" s="1228"/>
      <c r="M66" s="1228"/>
      <c r="N66" s="1228"/>
      <c r="O66" s="1229"/>
    </row>
    <row r="67" spans="2:30" x14ac:dyDescent="0.15">
      <c r="B67" s="250"/>
      <c r="C67" s="246"/>
      <c r="D67" s="246"/>
      <c r="E67" s="246"/>
      <c r="F67" s="246"/>
      <c r="G67" s="1227"/>
      <c r="H67" s="1228"/>
      <c r="I67" s="1228"/>
      <c r="J67" s="1228"/>
      <c r="K67" s="1228"/>
      <c r="L67" s="1228"/>
      <c r="M67" s="1228"/>
      <c r="N67" s="1228"/>
      <c r="O67" s="1229"/>
    </row>
    <row r="68" spans="2:30" x14ac:dyDescent="0.15">
      <c r="B68" s="250"/>
      <c r="C68" s="246"/>
      <c r="D68" s="246"/>
      <c r="E68" s="246"/>
      <c r="F68" s="246"/>
      <c r="G68" s="1227"/>
      <c r="H68" s="1228"/>
      <c r="I68" s="1228"/>
      <c r="J68" s="1228"/>
      <c r="K68" s="1228"/>
      <c r="L68" s="1228"/>
      <c r="M68" s="1228"/>
      <c r="N68" s="1228"/>
      <c r="O68" s="1229"/>
    </row>
    <row r="69" spans="2:30" x14ac:dyDescent="0.15">
      <c r="B69" s="250"/>
      <c r="C69" s="246"/>
      <c r="D69" s="246"/>
      <c r="E69" s="246"/>
      <c r="F69" s="246"/>
      <c r="G69" s="1230"/>
      <c r="H69" s="1231"/>
      <c r="I69" s="1231"/>
      <c r="J69" s="1231"/>
      <c r="K69" s="1231"/>
      <c r="L69" s="1231"/>
      <c r="M69" s="1231"/>
      <c r="N69" s="1231"/>
      <c r="O69" s="123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566</v>
      </c>
      <c r="I71" s="370"/>
      <c r="J71" s="366"/>
      <c r="K71" s="366"/>
      <c r="L71" s="367"/>
      <c r="M71" s="366"/>
      <c r="N71" s="367"/>
      <c r="O71" s="368"/>
    </row>
    <row r="72" spans="2:30" x14ac:dyDescent="0.15">
      <c r="B72" s="250"/>
      <c r="C72" s="246"/>
      <c r="D72" s="246"/>
      <c r="E72" s="246"/>
      <c r="F72" s="246"/>
      <c r="G72" s="1233"/>
      <c r="H72" s="1234"/>
      <c r="I72" s="1234"/>
      <c r="J72" s="1235"/>
      <c r="K72" s="356" t="s">
        <v>519</v>
      </c>
      <c r="L72" s="356" t="s">
        <v>520</v>
      </c>
      <c r="M72" s="356" t="s">
        <v>521</v>
      </c>
      <c r="N72" s="356" t="s">
        <v>522</v>
      </c>
      <c r="O72" s="356" t="s">
        <v>523</v>
      </c>
    </row>
    <row r="73" spans="2:30" x14ac:dyDescent="0.15">
      <c r="B73" s="250"/>
      <c r="C73" s="246"/>
      <c r="D73" s="246"/>
      <c r="E73" s="246"/>
      <c r="F73" s="246"/>
      <c r="G73" s="1236" t="s">
        <v>560</v>
      </c>
      <c r="H73" s="1237"/>
      <c r="I73" s="1242" t="s">
        <v>561</v>
      </c>
      <c r="J73" s="1242"/>
      <c r="K73" s="1256">
        <v>118.7</v>
      </c>
      <c r="L73" s="1256">
        <v>107.7</v>
      </c>
      <c r="M73" s="1245">
        <v>90.3</v>
      </c>
      <c r="N73" s="1245">
        <v>74.599999999999994</v>
      </c>
      <c r="O73" s="1245">
        <v>76.3</v>
      </c>
      <c r="S73" s="245">
        <v>9.9</v>
      </c>
    </row>
    <row r="74" spans="2:30" x14ac:dyDescent="0.15">
      <c r="B74" s="250"/>
      <c r="C74" s="246"/>
      <c r="D74" s="246"/>
      <c r="E74" s="246"/>
      <c r="F74" s="246"/>
      <c r="G74" s="1238"/>
      <c r="H74" s="1239"/>
      <c r="I74" s="1243"/>
      <c r="J74" s="1243"/>
      <c r="K74" s="1256"/>
      <c r="L74" s="1256"/>
      <c r="M74" s="1245"/>
      <c r="N74" s="1245"/>
      <c r="O74" s="1245"/>
    </row>
    <row r="75" spans="2:30" x14ac:dyDescent="0.15">
      <c r="B75" s="250"/>
      <c r="C75" s="246"/>
      <c r="D75" s="246"/>
      <c r="E75" s="246"/>
      <c r="F75" s="246"/>
      <c r="G75" s="1238"/>
      <c r="H75" s="1239"/>
      <c r="I75" s="1246" t="s">
        <v>567</v>
      </c>
      <c r="J75" s="1246"/>
      <c r="K75" s="1257">
        <v>17.5</v>
      </c>
      <c r="L75" s="1257">
        <v>16.3</v>
      </c>
      <c r="M75" s="1257">
        <v>14.4</v>
      </c>
      <c r="N75" s="1257">
        <v>12.9</v>
      </c>
      <c r="O75" s="1257">
        <v>11.5</v>
      </c>
      <c r="U75" s="245">
        <v>81.2</v>
      </c>
      <c r="W75" s="245">
        <v>87.2</v>
      </c>
      <c r="Y75" s="245">
        <v>99.8</v>
      </c>
      <c r="AA75" s="245">
        <v>109.5</v>
      </c>
      <c r="AC75" s="245">
        <v>115.2</v>
      </c>
    </row>
    <row r="76" spans="2:30" x14ac:dyDescent="0.15">
      <c r="B76" s="250"/>
      <c r="C76" s="246"/>
      <c r="D76" s="246"/>
      <c r="E76" s="246"/>
      <c r="F76" s="246"/>
      <c r="G76" s="1240"/>
      <c r="H76" s="1241"/>
      <c r="I76" s="1246"/>
      <c r="J76" s="1246"/>
      <c r="K76" s="1254"/>
      <c r="L76" s="1254"/>
      <c r="M76" s="1254"/>
      <c r="N76" s="1254"/>
      <c r="O76" s="1254"/>
    </row>
    <row r="77" spans="2:30" x14ac:dyDescent="0.15">
      <c r="B77" s="250"/>
      <c r="C77" s="246"/>
      <c r="D77" s="246"/>
      <c r="E77" s="246"/>
      <c r="F77" s="246"/>
      <c r="G77" s="1247" t="s">
        <v>563</v>
      </c>
      <c r="H77" s="1248"/>
      <c r="I77" s="1246" t="s">
        <v>561</v>
      </c>
      <c r="J77" s="1246"/>
      <c r="K77" s="1256">
        <v>0</v>
      </c>
      <c r="L77" s="1256">
        <v>0</v>
      </c>
      <c r="M77" s="1245">
        <v>0</v>
      </c>
      <c r="N77" s="1245">
        <v>0</v>
      </c>
      <c r="O77" s="1245">
        <v>0</v>
      </c>
      <c r="R77" s="245">
        <v>12.3</v>
      </c>
      <c r="T77" s="245">
        <v>11.1</v>
      </c>
    </row>
    <row r="78" spans="2:30" x14ac:dyDescent="0.15">
      <c r="B78" s="250"/>
      <c r="C78" s="246"/>
      <c r="D78" s="246"/>
      <c r="E78" s="246"/>
      <c r="F78" s="246"/>
      <c r="G78" s="1249"/>
      <c r="H78" s="1250"/>
      <c r="I78" s="1246"/>
      <c r="J78" s="1246"/>
      <c r="K78" s="1256"/>
      <c r="L78" s="1256"/>
      <c r="M78" s="1245"/>
      <c r="N78" s="1245"/>
      <c r="O78" s="1245"/>
    </row>
    <row r="79" spans="2:30" x14ac:dyDescent="0.15">
      <c r="B79" s="250"/>
      <c r="C79" s="246"/>
      <c r="D79" s="246"/>
      <c r="E79" s="246"/>
      <c r="F79" s="246"/>
      <c r="G79" s="1249"/>
      <c r="H79" s="1250"/>
      <c r="I79" s="1258" t="s">
        <v>567</v>
      </c>
      <c r="J79" s="1255"/>
      <c r="K79" s="1259">
        <v>10.1</v>
      </c>
      <c r="L79" s="1259">
        <v>9.1999999999999993</v>
      </c>
      <c r="M79" s="1259">
        <v>8.1999999999999993</v>
      </c>
      <c r="N79" s="1259">
        <v>7.8</v>
      </c>
      <c r="O79" s="1259">
        <v>7.4</v>
      </c>
      <c r="V79" s="245">
        <v>53.5</v>
      </c>
      <c r="X79" s="245">
        <v>48.2</v>
      </c>
      <c r="Z79" s="245">
        <v>34.200000000000003</v>
      </c>
      <c r="AB79" s="245">
        <v>30.3</v>
      </c>
      <c r="AD79" s="245">
        <v>28.9</v>
      </c>
    </row>
    <row r="80" spans="2:30" x14ac:dyDescent="0.15">
      <c r="B80" s="250"/>
      <c r="C80" s="246"/>
      <c r="D80" s="246"/>
      <c r="E80" s="246"/>
      <c r="F80" s="246"/>
      <c r="G80" s="1251"/>
      <c r="H80" s="1252"/>
      <c r="I80" s="1255"/>
      <c r="J80" s="1255"/>
      <c r="K80" s="1259"/>
      <c r="L80" s="1259"/>
      <c r="M80" s="1259"/>
      <c r="N80" s="1259"/>
      <c r="O80" s="1259"/>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60019</v>
      </c>
      <c r="E3" s="118"/>
      <c r="F3" s="119">
        <v>228305</v>
      </c>
      <c r="G3" s="120"/>
      <c r="H3" s="121"/>
    </row>
    <row r="4" spans="1:8" x14ac:dyDescent="0.15">
      <c r="A4" s="122"/>
      <c r="B4" s="123"/>
      <c r="C4" s="124"/>
      <c r="D4" s="125">
        <v>47459</v>
      </c>
      <c r="E4" s="126"/>
      <c r="F4" s="127">
        <v>86611</v>
      </c>
      <c r="G4" s="128"/>
      <c r="H4" s="129"/>
    </row>
    <row r="5" spans="1:8" x14ac:dyDescent="0.15">
      <c r="A5" s="110" t="s">
        <v>513</v>
      </c>
      <c r="B5" s="115"/>
      <c r="C5" s="116"/>
      <c r="D5" s="117">
        <v>85245</v>
      </c>
      <c r="E5" s="118"/>
      <c r="F5" s="119">
        <v>316331</v>
      </c>
      <c r="G5" s="120"/>
      <c r="H5" s="121"/>
    </row>
    <row r="6" spans="1:8" x14ac:dyDescent="0.15">
      <c r="A6" s="122"/>
      <c r="B6" s="123"/>
      <c r="C6" s="124"/>
      <c r="D6" s="125">
        <v>60916</v>
      </c>
      <c r="E6" s="126"/>
      <c r="F6" s="127">
        <v>106387</v>
      </c>
      <c r="G6" s="128"/>
      <c r="H6" s="129"/>
    </row>
    <row r="7" spans="1:8" x14ac:dyDescent="0.15">
      <c r="A7" s="110" t="s">
        <v>514</v>
      </c>
      <c r="B7" s="115"/>
      <c r="C7" s="116"/>
      <c r="D7" s="117">
        <v>61559</v>
      </c>
      <c r="E7" s="118"/>
      <c r="F7" s="119">
        <v>333013</v>
      </c>
      <c r="G7" s="120"/>
      <c r="H7" s="121"/>
    </row>
    <row r="8" spans="1:8" x14ac:dyDescent="0.15">
      <c r="A8" s="122"/>
      <c r="B8" s="123"/>
      <c r="C8" s="124"/>
      <c r="D8" s="125">
        <v>20779</v>
      </c>
      <c r="E8" s="126"/>
      <c r="F8" s="127">
        <v>126732</v>
      </c>
      <c r="G8" s="128"/>
      <c r="H8" s="129"/>
    </row>
    <row r="9" spans="1:8" x14ac:dyDescent="0.15">
      <c r="A9" s="110" t="s">
        <v>515</v>
      </c>
      <c r="B9" s="115"/>
      <c r="C9" s="116"/>
      <c r="D9" s="117">
        <v>158356</v>
      </c>
      <c r="E9" s="118"/>
      <c r="F9" s="119">
        <v>280458</v>
      </c>
      <c r="G9" s="120"/>
      <c r="H9" s="121"/>
    </row>
    <row r="10" spans="1:8" x14ac:dyDescent="0.15">
      <c r="A10" s="122"/>
      <c r="B10" s="123"/>
      <c r="C10" s="124"/>
      <c r="D10" s="125">
        <v>64994</v>
      </c>
      <c r="E10" s="126"/>
      <c r="F10" s="127">
        <v>127286</v>
      </c>
      <c r="G10" s="128"/>
      <c r="H10" s="129"/>
    </row>
    <row r="11" spans="1:8" x14ac:dyDescent="0.15">
      <c r="A11" s="110" t="s">
        <v>516</v>
      </c>
      <c r="B11" s="115"/>
      <c r="C11" s="116"/>
      <c r="D11" s="117">
        <v>195232</v>
      </c>
      <c r="E11" s="118"/>
      <c r="F11" s="119">
        <v>291945</v>
      </c>
      <c r="G11" s="120"/>
      <c r="H11" s="121"/>
    </row>
    <row r="12" spans="1:8" x14ac:dyDescent="0.15">
      <c r="A12" s="122"/>
      <c r="B12" s="123"/>
      <c r="C12" s="130"/>
      <c r="D12" s="125">
        <v>90927</v>
      </c>
      <c r="E12" s="126"/>
      <c r="F12" s="127">
        <v>127651</v>
      </c>
      <c r="G12" s="128"/>
      <c r="H12" s="129"/>
    </row>
    <row r="13" spans="1:8" x14ac:dyDescent="0.15">
      <c r="A13" s="110"/>
      <c r="B13" s="115"/>
      <c r="C13" s="131"/>
      <c r="D13" s="132">
        <v>112082</v>
      </c>
      <c r="E13" s="133"/>
      <c r="F13" s="134">
        <v>290010</v>
      </c>
      <c r="G13" s="135"/>
      <c r="H13" s="121"/>
    </row>
    <row r="14" spans="1:8" x14ac:dyDescent="0.15">
      <c r="A14" s="122"/>
      <c r="B14" s="123"/>
      <c r="C14" s="124"/>
      <c r="D14" s="125">
        <v>57015</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4.0199999999999996</v>
      </c>
      <c r="C19" s="136">
        <f>ROUND(VALUE(SUBSTITUTE(実質収支比率等に係る経年分析!G$48,"▲","-")),2)</f>
        <v>4.0999999999999996</v>
      </c>
      <c r="D19" s="136">
        <f>ROUND(VALUE(SUBSTITUTE(実質収支比率等に係る経年分析!H$48,"▲","-")),2)</f>
        <v>4.84</v>
      </c>
      <c r="E19" s="136">
        <f>ROUND(VALUE(SUBSTITUTE(実質収支比率等に係る経年分析!I$48,"▲","-")),2)</f>
        <v>5.28</v>
      </c>
      <c r="F19" s="136">
        <f>ROUND(VALUE(SUBSTITUTE(実質収支比率等に係る経年分析!J$48,"▲","-")),2)</f>
        <v>4.5599999999999996</v>
      </c>
    </row>
    <row r="20" spans="1:11" x14ac:dyDescent="0.15">
      <c r="A20" s="136" t="s">
        <v>43</v>
      </c>
      <c r="B20" s="136">
        <f>ROUND(VALUE(SUBSTITUTE(実質収支比率等に係る経年分析!F$47,"▲","-")),2)</f>
        <v>29.74</v>
      </c>
      <c r="C20" s="136">
        <f>ROUND(VALUE(SUBSTITUTE(実質収支比率等に係る経年分析!G$47,"▲","-")),2)</f>
        <v>31.73</v>
      </c>
      <c r="D20" s="136">
        <f>ROUND(VALUE(SUBSTITUTE(実質収支比率等に係る経年分析!H$47,"▲","-")),2)</f>
        <v>34.75</v>
      </c>
      <c r="E20" s="136">
        <f>ROUND(VALUE(SUBSTITUTE(実質収支比率等に係る経年分析!I$47,"▲","-")),2)</f>
        <v>36.020000000000003</v>
      </c>
      <c r="F20" s="136">
        <f>ROUND(VALUE(SUBSTITUTE(実質収支比率等に係る経年分析!J$47,"▲","-")),2)</f>
        <v>39.840000000000003</v>
      </c>
    </row>
    <row r="21" spans="1:11" x14ac:dyDescent="0.15">
      <c r="A21" s="136" t="s">
        <v>44</v>
      </c>
      <c r="B21" s="136">
        <f>IF(ISNUMBER(VALUE(SUBSTITUTE(実質収支比率等に係る経年分析!F$49,"▲","-"))),ROUND(VALUE(SUBSTITUTE(実質収支比率等に係る経年分析!F$49,"▲","-")),2),NA())</f>
        <v>3.89</v>
      </c>
      <c r="C21" s="136">
        <f>IF(ISNUMBER(VALUE(SUBSTITUTE(実質収支比率等に係る経年分析!G$49,"▲","-"))),ROUND(VALUE(SUBSTITUTE(実質収支比率等に係る経年分析!G$49,"▲","-")),2),NA())</f>
        <v>2.1</v>
      </c>
      <c r="D21" s="136">
        <f>IF(ISNUMBER(VALUE(SUBSTITUTE(実質収支比率等に係る経年分析!H$49,"▲","-"))),ROUND(VALUE(SUBSTITUTE(実質収支比率等に係る経年分析!H$49,"▲","-")),2),NA())</f>
        <v>3.16</v>
      </c>
      <c r="E21" s="136">
        <f>IF(ISNUMBER(VALUE(SUBSTITUTE(実質収支比率等に係る経年分析!I$49,"▲","-"))),ROUND(VALUE(SUBSTITUTE(実質収支比率等に係る経年分析!I$49,"▲","-")),2),NA())</f>
        <v>8.2200000000000006</v>
      </c>
      <c r="F21" s="136">
        <f>IF(ISNUMBER(VALUE(SUBSTITUTE(実質収支比率等に係る経年分析!J$49,"▲","-"))),ROUND(VALUE(SUBSTITUTE(実質収支比率等に係る経年分析!J$49,"▲","-")),2),NA())</f>
        <v>6.22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介護保険特別会計（サービス事業勘定）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0.36</v>
      </c>
    </row>
    <row r="33" spans="1:16" x14ac:dyDescent="0.15">
      <c r="A33" s="137" t="str">
        <f>IF(連結実質赤字比率に係る赤字・黒字の構成分析!C$37="",NA(),連結実質赤字比率に係る赤字・黒字の構成分析!C$37)</f>
        <v>国民健康保険特別会計（直診勘定）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0.14000000000000001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0.28000000000000003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v>
      </c>
    </row>
    <row r="34" spans="1:16" x14ac:dyDescent="0.15">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0.72</v>
      </c>
    </row>
    <row r="35" spans="1:16" x14ac:dyDescent="0.15">
      <c r="A35" s="137" t="str">
        <f>IF(連結実質赤字比率に係る赤字・黒字の構成分析!C$35="",NA(),連結実質赤字比率に係る赤字・黒字の構成分析!C$35)</f>
        <v>国民健康保険特別会計（事業勘定）</v>
      </c>
      <c r="B35" s="137">
        <f>IF(ROUND(VALUE(SUBSTITUTE(連結実質赤字比率に係る赤字・黒字の構成分析!F$35,"▲", "-")), 2) &lt; 0, ABS(ROUND(VALUE(SUBSTITUTE(連結実質赤字比率に係る赤字・黒字の構成分析!F$35,"▲", "-")), 2)), NA())</f>
        <v>0.38</v>
      </c>
      <c r="C35" s="137" t="e">
        <f>IF(ROUND(VALUE(SUBSTITUTE(連結実質赤字比率に係る赤字・黒字の構成分析!F$35,"▲", "-")), 2) &gt;= 0, ABS(ROUND(VALUE(SUBSTITUTE(連結実質赤字比率に係る赤字・黒字の構成分析!F$35,"▲", "-")), 2)), NA())</f>
        <v>#N/A</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0.04</v>
      </c>
      <c r="F35" s="137">
        <f>IF(ROUND(VALUE(SUBSTITUTE(連結実質赤字比率に係る赤字・黒字の構成分析!H$35,"▲", "-")), 2) &lt; 0, ABS(ROUND(VALUE(SUBSTITUTE(連結実質赤字比率に係る赤字・黒字の構成分析!H$35,"▲", "-")), 2)), NA())</f>
        <v>1.19</v>
      </c>
      <c r="G35" s="137" t="e">
        <f>IF(ROUND(VALUE(SUBSTITUTE(連結実質赤字比率に係る赤字・黒字の構成分析!H$35,"▲", "-")), 2) &gt;= 0, ABS(ROUND(VALUE(SUBSTITUTE(連結実質赤字比率に係る赤字・黒字の構成分析!H$35,"▲", "-")), 2)), NA())</f>
        <v>#N/A</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2.0099999999999998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4.83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5.27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4.5599999999999996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379</v>
      </c>
      <c r="E42" s="138"/>
      <c r="F42" s="138"/>
      <c r="G42" s="138">
        <f>'実質公債費比率（分子）の構造'!L$52</f>
        <v>379</v>
      </c>
      <c r="H42" s="138"/>
      <c r="I42" s="138"/>
      <c r="J42" s="138">
        <f>'実質公債費比率（分子）の構造'!M$52</f>
        <v>362</v>
      </c>
      <c r="K42" s="138"/>
      <c r="L42" s="138"/>
      <c r="M42" s="138">
        <f>'実質公債費比率（分子）の構造'!N$52</f>
        <v>354</v>
      </c>
      <c r="N42" s="138"/>
      <c r="O42" s="138"/>
      <c r="P42" s="138">
        <f>'実質公債費比率（分子）の構造'!O$52</f>
        <v>340</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120</v>
      </c>
      <c r="C45" s="138"/>
      <c r="D45" s="138"/>
      <c r="E45" s="138">
        <f>'実質公債費比率（分子）の構造'!L$49</f>
        <v>104</v>
      </c>
      <c r="F45" s="138"/>
      <c r="G45" s="138"/>
      <c r="H45" s="138">
        <f>'実質公債費比率（分子）の構造'!M$49</f>
        <v>53</v>
      </c>
      <c r="I45" s="138"/>
      <c r="J45" s="138"/>
      <c r="K45" s="138">
        <f>'実質公債費比率（分子）の構造'!N$49</f>
        <v>41</v>
      </c>
      <c r="L45" s="138"/>
      <c r="M45" s="138"/>
      <c r="N45" s="138">
        <f>'実質公債費比率（分子）の構造'!O$49</f>
        <v>47</v>
      </c>
      <c r="O45" s="138"/>
      <c r="P45" s="138"/>
    </row>
    <row r="46" spans="1:16" x14ac:dyDescent="0.15">
      <c r="A46" s="138" t="s">
        <v>55</v>
      </c>
      <c r="B46" s="138">
        <f>'実質公債費比率（分子）の構造'!K$48</f>
        <v>152</v>
      </c>
      <c r="C46" s="138"/>
      <c r="D46" s="138"/>
      <c r="E46" s="138">
        <f>'実質公債費比率（分子）の構造'!L$48</f>
        <v>149</v>
      </c>
      <c r="F46" s="138"/>
      <c r="G46" s="138"/>
      <c r="H46" s="138">
        <f>'実質公債費比率（分子）の構造'!M$48</f>
        <v>142</v>
      </c>
      <c r="I46" s="138"/>
      <c r="J46" s="138"/>
      <c r="K46" s="138">
        <f>'実質公債費比率（分子）の構造'!N$48</f>
        <v>140</v>
      </c>
      <c r="L46" s="138"/>
      <c r="M46" s="138"/>
      <c r="N46" s="138">
        <f>'実質公債費比率（分子）の構造'!O$48</f>
        <v>143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389</v>
      </c>
      <c r="C49" s="138"/>
      <c r="D49" s="138"/>
      <c r="E49" s="138">
        <f>'実質公債費比率（分子）の構造'!L$45</f>
        <v>376</v>
      </c>
      <c r="F49" s="138"/>
      <c r="G49" s="138"/>
      <c r="H49" s="138">
        <f>'実質公債費比率（分子）の構造'!M$45</f>
        <v>367</v>
      </c>
      <c r="I49" s="138"/>
      <c r="J49" s="138"/>
      <c r="K49" s="138">
        <f>'実質公債費比率（分子）の構造'!N$45</f>
        <v>385</v>
      </c>
      <c r="L49" s="138"/>
      <c r="M49" s="138"/>
      <c r="N49" s="138">
        <f>'実質公債費比率（分子）の構造'!O$45</f>
        <v>331</v>
      </c>
      <c r="O49" s="138"/>
      <c r="P49" s="138"/>
    </row>
    <row r="50" spans="1:16" x14ac:dyDescent="0.15">
      <c r="A50" s="138" t="s">
        <v>59</v>
      </c>
      <c r="B50" s="138" t="e">
        <f>NA()</f>
        <v>#N/A</v>
      </c>
      <c r="C50" s="138">
        <f>IF(ISNUMBER('実質公債費比率（分子）の構造'!K$53),'実質公債費比率（分子）の構造'!K$53,NA())</f>
        <v>282</v>
      </c>
      <c r="D50" s="138" t="e">
        <f>NA()</f>
        <v>#N/A</v>
      </c>
      <c r="E50" s="138" t="e">
        <f>NA()</f>
        <v>#N/A</v>
      </c>
      <c r="F50" s="138">
        <f>IF(ISNUMBER('実質公債費比率（分子）の構造'!L$53),'実質公債費比率（分子）の構造'!L$53,NA())</f>
        <v>250</v>
      </c>
      <c r="G50" s="138" t="e">
        <f>NA()</f>
        <v>#N/A</v>
      </c>
      <c r="H50" s="138" t="e">
        <f>NA()</f>
        <v>#N/A</v>
      </c>
      <c r="I50" s="138">
        <f>IF(ISNUMBER('実質公債費比率（分子）の構造'!M$53),'実質公債費比率（分子）の構造'!M$53,NA())</f>
        <v>200</v>
      </c>
      <c r="J50" s="138" t="e">
        <f>NA()</f>
        <v>#N/A</v>
      </c>
      <c r="K50" s="138" t="e">
        <f>NA()</f>
        <v>#N/A</v>
      </c>
      <c r="L50" s="138">
        <f>IF(ISNUMBER('実質公債費比率（分子）の構造'!N$53),'実質公債費比率（分子）の構造'!N$53,NA())</f>
        <v>212</v>
      </c>
      <c r="M50" s="138" t="e">
        <f>NA()</f>
        <v>#N/A</v>
      </c>
      <c r="N50" s="138" t="e">
        <f>NA()</f>
        <v>#N/A</v>
      </c>
      <c r="O50" s="138">
        <f>IF(ISNUMBER('実質公債費比率（分子）の構造'!O$53),'実質公債費比率（分子）の構造'!O$53,NA())</f>
        <v>181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3935</v>
      </c>
      <c r="E56" s="137"/>
      <c r="F56" s="137"/>
      <c r="G56" s="137">
        <f>'将来負担比率（分子）の構造'!J$52</f>
        <v>3917</v>
      </c>
      <c r="H56" s="137"/>
      <c r="I56" s="137"/>
      <c r="J56" s="137">
        <f>'将来負担比率（分子）の構造'!K$52</f>
        <v>3891</v>
      </c>
      <c r="K56" s="137"/>
      <c r="L56" s="137"/>
      <c r="M56" s="137">
        <f>'将来負担比率（分子）の構造'!L$52</f>
        <v>3929</v>
      </c>
      <c r="N56" s="137"/>
      <c r="O56" s="137"/>
      <c r="P56" s="137">
        <f>'将来負担比率（分子）の構造'!M$52</f>
        <v>3853</v>
      </c>
    </row>
    <row r="57" spans="1:16" x14ac:dyDescent="0.15">
      <c r="A57" s="137" t="s">
        <v>36</v>
      </c>
      <c r="B57" s="137"/>
      <c r="C57" s="137"/>
      <c r="D57" s="137">
        <f>'将来負担比率（分子）の構造'!I$51</f>
        <v>26</v>
      </c>
      <c r="E57" s="137"/>
      <c r="F57" s="137"/>
      <c r="G57" s="137">
        <f>'将来負担比率（分子）の構造'!J$51</f>
        <v>22</v>
      </c>
      <c r="H57" s="137"/>
      <c r="I57" s="137"/>
      <c r="J57" s="137">
        <f>'将来負担比率（分子）の構造'!K$51</f>
        <v>19</v>
      </c>
      <c r="K57" s="137"/>
      <c r="L57" s="137"/>
      <c r="M57" s="137">
        <f>'将来負担比率（分子）の構造'!L$51</f>
        <v>15</v>
      </c>
      <c r="N57" s="137"/>
      <c r="O57" s="137"/>
      <c r="P57" s="137">
        <f>'将来負担比率（分子）の構造'!M$51</f>
        <v>11</v>
      </c>
    </row>
    <row r="58" spans="1:16" x14ac:dyDescent="0.15">
      <c r="A58" s="137" t="s">
        <v>35</v>
      </c>
      <c r="B58" s="137"/>
      <c r="C58" s="137"/>
      <c r="D58" s="137">
        <f>'将来負担比率（分子）の構造'!I$50</f>
        <v>1223</v>
      </c>
      <c r="E58" s="137"/>
      <c r="F58" s="137"/>
      <c r="G58" s="137">
        <f>'将来負担比率（分子）の構造'!J$50</f>
        <v>1411</v>
      </c>
      <c r="H58" s="137"/>
      <c r="I58" s="137"/>
      <c r="J58" s="137">
        <f>'将来負担比率（分子）の構造'!K$50</f>
        <v>1613</v>
      </c>
      <c r="K58" s="137"/>
      <c r="L58" s="137"/>
      <c r="M58" s="137">
        <f>'将来負担比率（分子）の構造'!L$50</f>
        <v>1720</v>
      </c>
      <c r="N58" s="137"/>
      <c r="O58" s="137"/>
      <c r="P58" s="137">
        <f>'将来負担比率（分子）の構造'!M$50</f>
        <v>1828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657</v>
      </c>
      <c r="C62" s="137"/>
      <c r="D62" s="137"/>
      <c r="E62" s="137">
        <f>'将来負担比率（分子）の構造'!J$45</f>
        <v>627</v>
      </c>
      <c r="F62" s="137"/>
      <c r="G62" s="137"/>
      <c r="H62" s="137">
        <f>'将来負担比率（分子）の構造'!K$45</f>
        <v>576</v>
      </c>
      <c r="I62" s="137"/>
      <c r="J62" s="137"/>
      <c r="K62" s="137">
        <f>'将来負担比率（分子）の構造'!L$45</f>
        <v>604</v>
      </c>
      <c r="L62" s="137"/>
      <c r="M62" s="137"/>
      <c r="N62" s="137">
        <f>'将来負担比率（分子）の構造'!M$45</f>
        <v>584</v>
      </c>
      <c r="O62" s="137"/>
      <c r="P62" s="137"/>
    </row>
    <row r="63" spans="1:16" x14ac:dyDescent="0.15">
      <c r="A63" s="137" t="s">
        <v>28</v>
      </c>
      <c r="B63" s="137">
        <f>'将来負担比率（分子）の構造'!I$44</f>
        <v>495</v>
      </c>
      <c r="C63" s="137"/>
      <c r="D63" s="137"/>
      <c r="E63" s="137">
        <f>'将来負担比率（分子）の構造'!J$44</f>
        <v>426</v>
      </c>
      <c r="F63" s="137"/>
      <c r="G63" s="137"/>
      <c r="H63" s="137">
        <f>'将来負担比率（分子）の構造'!K$44</f>
        <v>394</v>
      </c>
      <c r="I63" s="137"/>
      <c r="J63" s="137"/>
      <c r="K63" s="137">
        <f>'将来負担比率（分子）の構造'!L$44</f>
        <v>343</v>
      </c>
      <c r="L63" s="137"/>
      <c r="M63" s="137"/>
      <c r="N63" s="137">
        <f>'将来負担比率（分子）の構造'!M$44</f>
        <v>265</v>
      </c>
      <c r="O63" s="137"/>
      <c r="P63" s="137"/>
    </row>
    <row r="64" spans="1:16" x14ac:dyDescent="0.15">
      <c r="A64" s="137" t="s">
        <v>27</v>
      </c>
      <c r="B64" s="137">
        <f>'将来負担比率（分子）の構造'!I$43</f>
        <v>2701</v>
      </c>
      <c r="C64" s="137"/>
      <c r="D64" s="137"/>
      <c r="E64" s="137">
        <f>'将来負担比率（分子）の構造'!J$43</f>
        <v>2668</v>
      </c>
      <c r="F64" s="137"/>
      <c r="G64" s="137"/>
      <c r="H64" s="137">
        <f>'将来負担比率（分子）の構造'!K$43</f>
        <v>2599</v>
      </c>
      <c r="I64" s="137"/>
      <c r="J64" s="137"/>
      <c r="K64" s="137">
        <f>'将来負担比率（分子）の構造'!L$43</f>
        <v>2522</v>
      </c>
      <c r="L64" s="137"/>
      <c r="M64" s="137"/>
      <c r="N64" s="137">
        <f>'将来負担比率（分子）の構造'!M$43</f>
        <v>2473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3341</v>
      </c>
      <c r="C66" s="137"/>
      <c r="D66" s="137"/>
      <c r="E66" s="137">
        <f>'将来負担比率（分子）の構造'!J$41</f>
        <v>3455</v>
      </c>
      <c r="F66" s="137"/>
      <c r="G66" s="137"/>
      <c r="H66" s="137">
        <f>'将来負担比率（分子）の構造'!K$41</f>
        <v>3467</v>
      </c>
      <c r="I66" s="137"/>
      <c r="J66" s="137"/>
      <c r="K66" s="137">
        <f>'将来負担比率（分子）の構造'!L$41</f>
        <v>3503</v>
      </c>
      <c r="L66" s="137"/>
      <c r="M66" s="137"/>
      <c r="N66" s="137">
        <f>'将来負担比率（分子）の構造'!M$41</f>
        <v>3681</v>
      </c>
      <c r="O66" s="137"/>
      <c r="P66" s="137"/>
    </row>
    <row r="67" spans="1:16" x14ac:dyDescent="0.15">
      <c r="A67" s="137" t="s">
        <v>63</v>
      </c>
      <c r="B67" s="137" t="e">
        <f>NA()</f>
        <v>#N/A</v>
      </c>
      <c r="C67" s="137">
        <f>IF(ISNUMBER('将来負担比率（分子）の構造'!I$53), IF('将来負担比率（分子）の構造'!I$53 &lt; 0, 0, '将来負担比率（分子）の構造'!I$53), NA())</f>
        <v>2010</v>
      </c>
      <c r="D67" s="137" t="e">
        <f>NA()</f>
        <v>#N/A</v>
      </c>
      <c r="E67" s="137" t="e">
        <f>NA()</f>
        <v>#N/A</v>
      </c>
      <c r="F67" s="137">
        <f>IF(ISNUMBER('将来負担比率（分子）の構造'!J$53), IF('将来負担比率（分子）の構造'!J$53 &lt; 0, 0, '将来負担比率（分子）の構造'!J$53), NA())</f>
        <v>1825</v>
      </c>
      <c r="G67" s="137" t="e">
        <f>NA()</f>
        <v>#N/A</v>
      </c>
      <c r="H67" s="137" t="e">
        <f>NA()</f>
        <v>#N/A</v>
      </c>
      <c r="I67" s="137">
        <f>IF(ISNUMBER('将来負担比率（分子）の構造'!K$53), IF('将来負担比率（分子）の構造'!K$53 &lt; 0, 0, '将来負担比率（分子）の構造'!K$53), NA())</f>
        <v>1513</v>
      </c>
      <c r="J67" s="137" t="e">
        <f>NA()</f>
        <v>#N/A</v>
      </c>
      <c r="K67" s="137" t="e">
        <f>NA()</f>
        <v>#N/A</v>
      </c>
      <c r="L67" s="137">
        <f>IF(ISNUMBER('将来負担比率（分子）の構造'!L$53), IF('将来負担比率（分子）の構造'!L$53 &lt; 0, 0, '将来負担比率（分子）の構造'!L$53), NA())</f>
        <v>1307</v>
      </c>
      <c r="M67" s="137" t="e">
        <f>NA()</f>
        <v>#N/A</v>
      </c>
      <c r="N67" s="137" t="e">
        <f>NA()</f>
        <v>#N/A</v>
      </c>
      <c r="O67" s="137">
        <f>IF(ISNUMBER('将来負担比率（分子）の構造'!M$53), IF('将来負担比率（分子）の構造'!M$53 &lt; 0, 0, '将来負担比率（分子）の構造'!M$53), NA())</f>
        <v>1310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宮下 大樹</cp:lastModifiedBy>
  <cp:lastPrinted>2018-12-03T01:23:44Z</cp:lastPrinted>
  <dcterms:modified xsi:type="dcterms:W3CDTF">2018-12-03T01:40:05Z</dcterms:modified>
</cp:coreProperties>
</file>