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総務課\行財政課\財政係\04　自治振興課\R7年度\11　財政状況資料集\260304 令和6年度財政状況資料集の作成について\03 確認・修正\02 回答\"/>
    </mc:Choice>
  </mc:AlternateContent>
  <bookViews>
    <workbookView xWindow="780" yWindow="615" windowWidth="14610" windowHeight="155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<sst xmlns="http://schemas.openxmlformats.org/spreadsheetml/2006/main" count="1228" uniqueCount="639">
  <si>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</si>
  <si>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</si>
  <si>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</si>
  <si>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</si>
  <si>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</si>
  <si>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</si>
  <si>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</si>
  <si>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</si>
  <si>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</si>
  <si>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</si>
  <si>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</si>
  <si>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</si>
  <si>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</si>
  <si>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</si>
  <si>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</si>
  <si>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</si>
  <si>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</si>
  <si>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</si>
  <si>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</si>
  <si>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</si>
  <si>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</si>
  <si>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</si>
  <si>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</si>
  <si>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</si>
  <si>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</si>
  <si>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</si>
  <si>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</si>
  <si>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</si>
  <si>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</si>
  <si>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</si>
  <si>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</si>
  <si>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</si>
  <si>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</si>
  <si>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</si>
  <si>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</si>
  <si>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</si>
  <si>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</si>
  <si>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</si>
  <si>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</si>
  <si>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</si>
  <si>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</si>
  <si>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</si>
  <si>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</si>
  <si>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</si>
  <si>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</si>
  <si>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</si>
  <si>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</si>
  <si>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</si>
  <si>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</si>
  <si>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</si>
  <si>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</si>
  <si>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</si>
  <si>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</si>
  <si>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</si>
  <si>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</si>
  <si>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</si>
  <si>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</si>
  <si>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</si>
  <si>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</si>
  <si>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</si>
  <si>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</si>
  <si>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</si>
  <si>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</si>
  <si>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</si>
  <si>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</si>
  <si>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</si>
  <si>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</si>
  <si>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</si>
  <si>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</si>
  <si>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</si>
  <si>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</si>
  <si>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</si>
  <si>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</si>
  <si>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</si>
  <si>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</si>
  <si>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</si>
  <si>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</si>
  <si>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</si>
  <si>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</si>
  <si>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</si>
  <si>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</si>
  <si>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</si>
  <si>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</si>
  <si>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</si>
  <si>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</si>
  <si>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</si>
  <si>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</si>
  <si>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</si>
  <si>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</si>
  <si>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</si>
  <si>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</si>
  <si>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</si>
  <si>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</si>
  <si>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</si>
  <si>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</si>
  <si>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</si>
  <si>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</si>
  <si>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</si>
  <si>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</si>
  <si>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</si>
  <si>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</si>
  <si>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</si>
  <si>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</si>
  <si>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</si>
  <si>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</si>
  <si>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</si>
  <si>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</si>
  <si>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</si>
  <si>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</si>
  <si>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</si>
  <si>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</si>
  <si>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</si>
  <si>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</si>
  <si>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</si>
  <si>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</si>
  <si>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</si>
  <si>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</si>
  <si>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</si>
  <si>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</si>
  <si>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</si>
  <si>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</si>
  <si>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</si>
  <si>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</si>
  <si>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</si>
  <si>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</si>
  <si>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</si>
  <si>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</si>
  <si>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</si>
  <si>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</si>
  <si>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</si>
  <si>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</si>
  <si>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</si>
  <si>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</si>
  <si>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</si>
  <si>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</si>
  <si>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</si>
  <si>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</si>
  <si>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</si>
  <si>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</si>
  <si>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</si>
  <si>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</si>
  <si>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</si>
  <si>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</si>
  <si>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</si>
  <si>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</si>
  <si>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</si>
  <si>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</si>
  <si>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</si>
  <si>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</si>
  <si>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</si>
  <si>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</si>
  <si>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</si>
  <si>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</si>
  <si>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</si>
  <si>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</si>
  <si>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</si>
  <si>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</si>
  <si>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</si>
  <si>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</si>
  <si>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</si>
  <si>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</si>
  <si>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</si>
  <si>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</si>
  <si>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</si>
  <si>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</si>
  <si>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</si>
  <si>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</si>
  <si>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</si>
  <si>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</si>
  <si>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</si>
  <si>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</si>
  <si>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</si>
  <si>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</si>
  <si>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</si>
  <si>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</si>
  <si>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</si>
  <si>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</si>
  <si>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</si>
  <si>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</si>
  <si>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</si>
  <si>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</si>
  <si>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</si>
  <si>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</si>
  <si>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</si>
  <si>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</si>
  <si>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</si>
  <si>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</si>
  <si>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</si>
  <si>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</si>
  <si>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</si>
  <si>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</si>
  <si>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</si>
  <si>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</si>
  <si>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</si>
  <si>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</si>
  <si>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</si>
  <si>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</si>
  <si>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</si>
  <si>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</si>
  <si>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</si>
  <si>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</si>
  <si>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</si>
  <si>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</si>
  <si>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京都府和束町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</si>
  <si>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</si>
  <si>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</si>
  <si>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</si>
  <si>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</si>
  <si>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</si>
  <si>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</si>
  <si>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</si>
  <si>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</si>
  <si>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</si>
  <si>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</si>
  <si>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</si>
  <si>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</si>
  <si>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</si>
  <si>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</si>
  <si>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</si>
  <si>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</si>
  <si>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</si>
  <si>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</si>
  <si>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</si>
  <si>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</si>
  <si>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</si>
  <si>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</si>
  <si>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</si>
  <si>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</si>
  <si>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</si>
  <si>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</si>
  <si>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</si>
  <si>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</si>
  <si>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</si>
  <si>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</si>
  <si>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</si>
  <si>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</si>
  <si>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</si>
  <si>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</si>
  <si>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</si>
  <si>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</si>
  <si>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</si>
  <si>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</si>
  <si>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</si>
  <si>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</si>
  <si>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</si>
  <si>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</si>
  <si>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</si>
  <si>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</si>
  <si>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</si>
  <si>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</si>
  <si>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</si>
  <si>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</si>
  <si>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</si>
  <si>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</si>
  <si>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</si>
  <si>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</si>
  <si>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</si>
  <si>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</si>
  <si>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</si>
  <si>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</si>
  <si>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</si>
  <si>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</si>
  <si>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</si>
  <si>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</si>
  <si>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</si>
  <si>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</si>
  <si>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</si>
  <si>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</si>
  <si>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</si>
  <si>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</si>
  <si>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</si>
  <si>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</si>
  <si>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</si>
  <si>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</si>
  <si>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</si>
  <si>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</si>
  <si>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</si>
  <si>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</si>
  <si>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</si>
  <si>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</si>
  <si>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</si>
  <si>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</si>
  <si>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</si>
  <si>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</si>
  <si>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</si>
  <si>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</si>
  <si>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</si>
  <si>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</si>
  <si>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</si>
  <si>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</si>
  <si>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</si>
  <si>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</si>
  <si>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</si>
  <si>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</si>
  <si>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</si>
  <si>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</si>
  <si>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</si>
  <si>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</si>
  <si>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</si>
  <si>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</si>
  <si>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</si>
  <si>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</si>
  <si>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</si>
  <si>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</si>
  <si>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</si>
  <si>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</si>
  <si>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</si>
  <si>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</si>
  <si>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</si>
  <si>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</si>
  <si>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</si>
  <si>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</si>
  <si>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</si>
  <si>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</si>
  <si>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</si>
  <si>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</si>
  <si>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</si>
  <si>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</si>
  <si>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</si>
  <si>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</si>
  <si>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</si>
  <si>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</si>
  <si>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</si>
  <si>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</si>
  <si>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</si>
  <si>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</si>
  <si>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</si>
  <si>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</si>
  <si>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</si>
  <si>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</si>
  <si>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</si>
  <si>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</si>
  <si>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</si>
  <si>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</si>
  <si>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</si>
  <si>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</si>
  <si>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</si>
  <si>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</si>
  <si>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</si>
  <si>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</si>
  <si>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</si>
  <si>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</si>
  <si>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</si>
  <si>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</si>
  <si>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</si>
  <si>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</si>
  <si>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</si>
  <si>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</si>
  <si>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</si>
  <si>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</si>
  <si>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</si>
  <si>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</si>
  <si>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</si>
  <si>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</si>
  <si>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京都府和束町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</si>
  <si>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</si>
  <si>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</si>
  <si>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</si>
  <si>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</si>
  <si>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</si>
  <si>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</si>
  <si>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</si>
  <si>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</si>
  <si>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</si>
  <si>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</si>
  <si>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</si>
  <si>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</si>
  <si>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</si>
  <si>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</si>
  <si>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</si>
  <si>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</si>
  <si>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</si>
  <si>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</si>
  <si>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</si>
  <si>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</si>
  <si>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</si>
  <si>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</si>
  <si>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</si>
  <si>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</si>
  <si>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</si>
  <si>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</si>
  <si>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</si>
  <si>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</si>
  <si>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</si>
  <si>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</si>
  <si>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</si>
  <si>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</si>
  <si>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</si>
  <si>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</si>
  <si>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</si>
  <si>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</si>
  <si>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介護保険特別会計（サービス事業勘定）</t>
    <phoneticPr fontId="5"/>
  </si>
  <si>
    <t>後期高齢者医療事業</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</si>
  <si>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</si>
  <si>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</si>
  <si>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</si>
  <si>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</si>
  <si>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</si>
  <si>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</si>
  <si>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</si>
  <si>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</si>
  <si>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</si>
  <si>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</si>
  <si>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</si>
  <si>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</si>
  <si>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</si>
  <si>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</si>
  <si>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</si>
  <si>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</si>
  <si>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</si>
  <si>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</si>
  <si>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</si>
  <si>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</si>
  <si>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</si>
  <si>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</si>
  <si>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</si>
  <si>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</si>
  <si>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</si>
  <si>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</si>
  <si>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</si>
  <si>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</si>
  <si>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</si>
  <si>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</si>
  <si>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</si>
  <si>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</si>
  <si>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</si>
  <si>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</si>
  <si>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</si>
  <si>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</si>
  <si>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</si>
  <si>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</si>
  <si>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</si>
  <si>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</si>
  <si>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</si>
  <si>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</si>
  <si>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</si>
  <si>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</si>
  <si>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</si>
  <si>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</si>
  <si>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</si>
  <si>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</si>
  <si>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</si>
  <si>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</si>
  <si>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</si>
  <si>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</si>
  <si>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</si>
  <si>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</si>
  <si>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</si>
  <si>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</si>
  <si>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</si>
  <si>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</si>
  <si>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</si>
  <si>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</si>
  <si>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</si>
  <si>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</si>
  <si>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</si>
  <si>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</si>
  <si>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</si>
  <si>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</si>
  <si>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</si>
  <si>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</si>
  <si>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</si>
  <si>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</si>
  <si>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</si>
  <si>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</si>
  <si>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</si>
  <si>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</si>
  <si>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</si>
  <si>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</si>
  <si>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</si>
  <si>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</si>
  <si>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</si>
  <si>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</si>
  <si>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</si>
  <si>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</si>
  <si>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</si>
  <si>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</si>
  <si>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</si>
  <si>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</si>
  <si>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</si>
  <si>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</si>
  <si>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</si>
  <si>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</si>
  <si>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</si>
  <si>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</si>
  <si>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</si>
  <si>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</si>
  <si>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</si>
  <si>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</si>
  <si>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</si>
  <si>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</si>
  <si>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</si>
  <si>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</si>
  <si>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</si>
  <si>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</si>
  <si>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</si>
  <si>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</si>
  <si>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</si>
  <si>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</si>
  <si>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</si>
  <si>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</si>
  <si>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</si>
  <si>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</si>
  <si>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</si>
  <si>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</si>
  <si>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</si>
  <si>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</si>
  <si>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</si>
  <si>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</si>
  <si>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</si>
  <si>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</si>
  <si>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</si>
  <si>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</si>
  <si>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</si>
  <si>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</si>
  <si>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</si>
  <si>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</si>
  <si>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</si>
  <si>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</si>
  <si>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</si>
  <si>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</si>
  <si>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</si>
  <si>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</si>
  <si>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</si>
  <si>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</si>
  <si>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</si>
  <si>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</si>
  <si>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</si>
  <si>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</si>
  <si>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</si>
  <si>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</si>
  <si>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</si>
  <si>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0.04</t>
  </si>
  <si>
    <t>一般会計</t>
  </si>
  <si>
    <t>介護保険特別会計（保険事業勘定）</t>
  </si>
  <si>
    <t>簡易水道事業会計</t>
  </si>
  <si>
    <t>特定環境保全公共下水道事業会計</t>
  </si>
  <si>
    <t>国民健康保険特別会計（事業勘定）</t>
  </si>
  <si>
    <t>国民健康保険特別会計（直診勘定）</t>
  </si>
  <si>
    <t>後期高齢者医療事業</t>
  </si>
  <si>
    <t>介護保険特別会計（サービス事業勘定）</t>
  </si>
  <si>
    <t>その他会計（赤字）</t>
  </si>
  <si>
    <t>その他会計（黒字）</t>
  </si>
  <si>
    <t>R02</t>
    <phoneticPr fontId="5"/>
  </si>
  <si>
    <t>R03</t>
    <phoneticPr fontId="5"/>
  </si>
  <si>
    <t>R04</t>
    <phoneticPr fontId="5"/>
  </si>
  <si>
    <t>R05</t>
    <phoneticPr fontId="5"/>
  </si>
  <si>
    <t>R06</t>
    <phoneticPr fontId="5"/>
  </si>
  <si>
    <t>4,836</t>
  </si>
  <si>
    <t>4,747</t>
  </si>
  <si>
    <t>88</t>
  </si>
  <si>
    <t>531</t>
  </si>
  <si>
    <t>528</t>
  </si>
  <si>
    <t>3</t>
  </si>
  <si>
    <t>106</t>
  </si>
  <si>
    <t>104</t>
  </si>
  <si>
    <t>2</t>
  </si>
  <si>
    <t>723</t>
  </si>
  <si>
    <t>698</t>
  </si>
  <si>
    <t>25</t>
  </si>
  <si>
    <t>8</t>
  </si>
  <si>
    <t>93</t>
  </si>
  <si>
    <t>92</t>
  </si>
  <si>
    <t>1</t>
  </si>
  <si>
    <t>下水道事業特別会計</t>
  </si>
  <si>
    <t>1,181</t>
  </si>
  <si>
    <t>776</t>
  </si>
  <si>
    <t>1,354</t>
  </si>
  <si>
    <t>1,301</t>
  </si>
  <si>
    <t>2,535</t>
  </si>
  <si>
    <t>2,077</t>
  </si>
  <si>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</si>
  <si>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</si>
  <si>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</si>
  <si>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</si>
  <si>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</si>
  <si>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相楽広域行政組合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</si>
  <si>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</si>
  <si>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</si>
  <si>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</si>
  <si>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</si>
  <si>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</si>
  <si>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相楽東部広域連合</t>
  </si>
  <si>
    <t>京都地方税機構</t>
  </si>
  <si>
    <t>8,459</t>
  </si>
  <si>
    <t>9,092</t>
  </si>
  <si>
    <t>1,277</t>
  </si>
  <si>
    <t>2,802</t>
  </si>
  <si>
    <t>50</t>
  </si>
  <si>
    <t>478</t>
  </si>
  <si>
    <t>491</t>
  </si>
  <si>
    <t>118</t>
  </si>
  <si>
    <t>36</t>
  </si>
  <si>
    <t>4,064</t>
  </si>
  <si>
    <t>3,765</t>
  </si>
  <si>
    <t>299</t>
  </si>
  <si>
    <t>1,549</t>
  </si>
  <si>
    <t>1,504</t>
  </si>
  <si>
    <t>45</t>
  </si>
  <si>
    <t>2,222</t>
  </si>
  <si>
    <t>323</t>
  </si>
  <si>
    <t>291</t>
  </si>
  <si>
    <t>32</t>
  </si>
  <si>
    <t>98</t>
  </si>
  <si>
    <t>96</t>
  </si>
  <si>
    <t>58</t>
  </si>
  <si>
    <t>55</t>
  </si>
  <si>
    <t>51</t>
  </si>
  <si>
    <t>775</t>
  </si>
  <si>
    <t>103</t>
  </si>
  <si>
    <t>672</t>
  </si>
  <si>
    <t>1,731</t>
  </si>
  <si>
    <t>1,681</t>
  </si>
  <si>
    <t>516</t>
  </si>
  <si>
    <t>431,888</t>
  </si>
  <si>
    <t>423,822</t>
  </si>
  <si>
    <t>8,066</t>
  </si>
  <si>
    <t>87</t>
  </si>
  <si>
    <t>952</t>
  </si>
  <si>
    <t>883</t>
  </si>
  <si>
    <t>68</t>
  </si>
  <si>
    <t>12</t>
  </si>
  <si>
    <t>60</t>
  </si>
  <si>
    <t>19</t>
  </si>
  <si>
    <t>2,645</t>
  </si>
  <si>
    <t>2,643</t>
  </si>
  <si>
    <t>10,613</t>
  </si>
  <si>
    <t/>
  </si>
  <si>
    <t>5,616</t>
  </si>
  <si>
    <t>59</t>
  </si>
  <si>
    <t>和束町活性化センター</t>
    <phoneticPr fontId="2"/>
  </si>
  <si>
    <t>4</t>
  </si>
  <si>
    <t>26</t>
  </si>
  <si>
    <t>10</t>
  </si>
  <si>
    <t>地域福祉基金（R06年度末現在）</t>
    <rPh sb="0" eb="6">
      <t>チイキフクシキキン</t>
    </rPh>
    <rPh sb="10" eb="13">
      <t>ネンドマツ</t>
    </rPh>
    <rPh sb="13" eb="15">
      <t>ゲンザイ</t>
    </rPh>
    <phoneticPr fontId="5"/>
  </si>
  <si>
    <t>すこやかエンジェル基金（R06年度末現在）</t>
    <rPh sb="9" eb="11">
      <t>キキン</t>
    </rPh>
    <rPh sb="15" eb="18">
      <t>ネンドマツ</t>
    </rPh>
    <rPh sb="18" eb="20">
      <t>ゲンザイ</t>
    </rPh>
    <phoneticPr fontId="38"/>
  </si>
  <si>
    <t>豊かな森を育てる基金（R06年度末現在）</t>
    <rPh sb="0" eb="1">
      <t>ユタ</t>
    </rPh>
    <rPh sb="3" eb="4">
      <t>モリ</t>
    </rPh>
    <rPh sb="5" eb="6">
      <t>ソダ</t>
    </rPh>
    <rPh sb="8" eb="10">
      <t>キキン</t>
    </rPh>
    <rPh sb="14" eb="17">
      <t>ネンドマツ</t>
    </rPh>
    <rPh sb="17" eb="19">
      <t>ゲンザイ</t>
    </rPh>
    <phoneticPr fontId="38"/>
  </si>
  <si>
    <t>茶源郷行政情報配信システム整備基金（R06年度末現在）</t>
    <rPh sb="0" eb="1">
      <t>チャ</t>
    </rPh>
    <rPh sb="1" eb="2">
      <t>ゲン</t>
    </rPh>
    <rPh sb="2" eb="3">
      <t>キョウ</t>
    </rPh>
    <rPh sb="3" eb="5">
      <t>ギョウセイ</t>
    </rPh>
    <rPh sb="5" eb="7">
      <t>ジョウホウ</t>
    </rPh>
    <rPh sb="7" eb="9">
      <t>ハイシン</t>
    </rPh>
    <rPh sb="13" eb="15">
      <t>セイビ</t>
    </rPh>
    <rPh sb="15" eb="17">
      <t>キキン</t>
    </rPh>
    <rPh sb="21" eb="24">
      <t>ネンドマツ</t>
    </rPh>
    <rPh sb="24" eb="26">
      <t>ゲンザイ</t>
    </rPh>
    <phoneticPr fontId="38"/>
  </si>
  <si>
    <t>ふるさと応援寄附金基金（R06年度末現在）</t>
    <rPh sb="4" eb="6">
      <t>オウエン</t>
    </rPh>
    <rPh sb="6" eb="11">
      <t>キフキンキキン</t>
    </rPh>
    <rPh sb="15" eb="18">
      <t>ネンドマツ</t>
    </rPh>
    <rPh sb="18" eb="20">
      <t>ゲンザイ</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</si>
</sst>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87D8-4621-A3FC-F2C39962AF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75320</c:v>
                </c:pt>
                <c:pt idx="1">
                  <c:v>111230</c:v>
                </c:pt>
                <c:pt idx="2">
                  <c:v>240299</c:v>
                </c:pt>
                <c:pt idx="3">
                  <c:v>282181</c:v>
                </c:pt>
                <c:pt idx="4">
                  <c:v>429372</c:v>
                </c:pt>
              </c:numCache>
            </c:numRef>
          </c:val>
          <c:smooth val="0"/>
          <c:extLst>
            <c:ext xmlns:c16="http://schemas.microsoft.com/office/drawing/2014/chart" uri="{C3380CC4-5D6E-409C-BE32-E72D297353CC}">
              <c16:uniqueId val="{00000001-87D8-4621-A3FC-F2C39962AF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2.0499999999999998</c:v>
                </c:pt>
                <c:pt idx="1">
                  <c:v>1.71</c:v>
                </c:pt>
                <c:pt idx="2">
                  <c:v>1.92</c:v>
                </c:pt>
                <c:pt idx="3">
                  <c:v>1.95</c:v>
                </c:pt>
                <c:pt idx="4">
                  <c:v>2.12</c:v>
                </c:pt>
              </c:numCache>
            </c:numRef>
          </c:val>
          <c:extLst>
            <c:ext xmlns:c16="http://schemas.microsoft.com/office/drawing/2014/chart" uri="{C3380CC4-5D6E-409C-BE32-E72D297353CC}">
              <c16:uniqueId val="{00000000-9B99-483E-9850-1CB0049625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45.25</c:v>
                </c:pt>
                <c:pt idx="1">
                  <c:v>41.21</c:v>
                </c:pt>
                <c:pt idx="2">
                  <c:v>41.62</c:v>
                </c:pt>
                <c:pt idx="3">
                  <c:v>41.49</c:v>
                </c:pt>
                <c:pt idx="4">
                  <c:v>40.520000000000003</c:v>
                </c:pt>
              </c:numCache>
            </c:numRef>
          </c:val>
          <c:extLst>
            <c:ext xmlns:c16="http://schemas.microsoft.com/office/drawing/2014/chart" uri="{C3380CC4-5D6E-409C-BE32-E72D297353CC}">
              <c16:uniqueId val="{00000001-9B99-483E-9850-1CB0049625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0.55000000000000004</c:v>
                </c:pt>
                <c:pt idx="1">
                  <c:v>0.8</c:v>
                </c:pt>
                <c:pt idx="2">
                  <c:v>-0.04</c:v>
                </c:pt>
                <c:pt idx="3">
                  <c:v>0.24</c:v>
                </c:pt>
                <c:pt idx="4">
                  <c:v>0.25</c:v>
                </c:pt>
              </c:numCache>
            </c:numRef>
          </c:val>
          <c:smooth val="0"/>
          <c:extLst>
            <c:ext xmlns:c16="http://schemas.microsoft.com/office/drawing/2014/chart" uri="{C3380CC4-5D6E-409C-BE32-E72D297353CC}">
              <c16:uniqueId val="{00000002-9B99-483E-9850-1CB0049625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0.77</c:v>
                </c:pt>
                <c:pt idx="2">
                  <c:v>#N/A</c:v>
                </c:pt>
                <c:pt idx="3">
                  <c:v>0.21</c:v>
                </c:pt>
                <c:pt idx="4">
                  <c:v>#N/A</c:v>
                </c:pt>
                <c:pt idx="5">
                  <c:v>1.02</c:v>
                </c:pt>
                <c:pt idx="6">
                  <c:v>#N/A</c:v>
                </c:pt>
                <c:pt idx="7">
                  <c:v>0.57999999999999996</c:v>
                </c:pt>
                <c:pt idx="8">
                  <c:v>0</c:v>
                </c:pt>
                <c:pt idx="9">
                  <c:v>0</c:v>
                </c:pt>
              </c:numCache>
            </c:numRef>
          </c:val>
          <c:extLst>
            <c:ext xmlns:c16="http://schemas.microsoft.com/office/drawing/2014/chart" uri="{C3380CC4-5D6E-409C-BE32-E72D297353CC}">
              <c16:uniqueId val="{00000000-205A-4AA0-BC25-1BDD98F1D7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5A-4AA0-BC25-1BDD98F1D760}"/>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2-205A-4AA0-BC25-1BDD98F1D760}"/>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205A-4AA0-BC25-1BDD98F1D760}"/>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0.16</c:v>
                </c:pt>
                <c:pt idx="2">
                  <c:v>#N/A</c:v>
                </c:pt>
                <c:pt idx="3">
                  <c:v>0.11</c:v>
                </c:pt>
                <c:pt idx="4">
                  <c:v>#N/A</c:v>
                </c:pt>
                <c:pt idx="5">
                  <c:v>0.11</c:v>
                </c:pt>
                <c:pt idx="6">
                  <c:v>#N/A</c:v>
                </c:pt>
                <c:pt idx="7">
                  <c:v>0.1</c:v>
                </c:pt>
                <c:pt idx="8">
                  <c:v>#N/A</c:v>
                </c:pt>
                <c:pt idx="9">
                  <c:v>0.1</c:v>
                </c:pt>
              </c:numCache>
            </c:numRef>
          </c:val>
          <c:extLst>
            <c:ext xmlns:c16="http://schemas.microsoft.com/office/drawing/2014/chart" uri="{C3380CC4-5D6E-409C-BE32-E72D297353CC}">
              <c16:uniqueId val="{00000004-205A-4AA0-BC25-1BDD98F1D760}"/>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1.57</c:v>
                </c:pt>
                <c:pt idx="2">
                  <c:v>#N/A</c:v>
                </c:pt>
                <c:pt idx="3">
                  <c:v>1.73</c:v>
                </c:pt>
                <c:pt idx="4">
                  <c:v>#N/A</c:v>
                </c:pt>
                <c:pt idx="5">
                  <c:v>1.48</c:v>
                </c:pt>
                <c:pt idx="6">
                  <c:v>#N/A</c:v>
                </c:pt>
                <c:pt idx="7">
                  <c:v>0.44</c:v>
                </c:pt>
                <c:pt idx="8">
                  <c:v>#N/A</c:v>
                </c:pt>
                <c:pt idx="9">
                  <c:v>0.11</c:v>
                </c:pt>
              </c:numCache>
            </c:numRef>
          </c:val>
          <c:extLst>
            <c:ext xmlns:c16="http://schemas.microsoft.com/office/drawing/2014/chart" uri="{C3380CC4-5D6E-409C-BE32-E72D297353CC}">
              <c16:uniqueId val="{00000005-205A-4AA0-BC25-1BDD98F1D760}"/>
            </c:ext>
          </c:extLst>
        </c:ser>
        <c:ser>
          <c:idx val="6"/>
          <c:order val="6"/>
          <c:tx>
            <c:strRef>
              <c:f>データシート!$A$33</c:f>
              <c:strCache>
                <c:ptCount val="1"/>
                <c:pt idx="0">
                  <c:v>特定環境保全公共下水道事業会計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0.27</c:v>
                </c:pt>
              </c:numCache>
            </c:numRef>
          </c:val>
          <c:extLst>
            <c:ext xmlns:c16="http://schemas.microsoft.com/office/drawing/2014/chart" uri="{C3380CC4-5D6E-409C-BE32-E72D297353CC}">
              <c16:uniqueId val="{00000006-205A-4AA0-BC25-1BDD98F1D760}"/>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0.48</c:v>
                </c:pt>
              </c:numCache>
            </c:numRef>
          </c:val>
          <c:extLst>
            <c:ext xmlns:c16="http://schemas.microsoft.com/office/drawing/2014/chart" uri="{C3380CC4-5D6E-409C-BE32-E72D297353CC}">
              <c16:uniqueId val="{00000007-205A-4AA0-BC25-1BDD98F1D760}"/>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0.87</c:v>
                </c:pt>
                <c:pt idx="2">
                  <c:v>#N/A</c:v>
                </c:pt>
                <c:pt idx="3">
                  <c:v>1.06</c:v>
                </c:pt>
                <c:pt idx="4">
                  <c:v>#N/A</c:v>
                </c:pt>
                <c:pt idx="5">
                  <c:v>1.03</c:v>
                </c:pt>
                <c:pt idx="6">
                  <c:v>#N/A</c:v>
                </c:pt>
                <c:pt idx="7">
                  <c:v>1.05</c:v>
                </c:pt>
                <c:pt idx="8">
                  <c:v>#N/A</c:v>
                </c:pt>
                <c:pt idx="9">
                  <c:v>1.02</c:v>
                </c:pt>
              </c:numCache>
            </c:numRef>
          </c:val>
          <c:extLst>
            <c:ext xmlns:c16="http://schemas.microsoft.com/office/drawing/2014/chart" uri="{C3380CC4-5D6E-409C-BE32-E72D297353CC}">
              <c16:uniqueId val="{00000008-205A-4AA0-BC25-1BDD98F1D7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2.0499999999999998</c:v>
                </c:pt>
                <c:pt idx="2">
                  <c:v>#N/A</c:v>
                </c:pt>
                <c:pt idx="3">
                  <c:v>1.7</c:v>
                </c:pt>
                <c:pt idx="4">
                  <c:v>#N/A</c:v>
                </c:pt>
                <c:pt idx="5">
                  <c:v>1.92</c:v>
                </c:pt>
                <c:pt idx="6">
                  <c:v>#N/A</c:v>
                </c:pt>
                <c:pt idx="7">
                  <c:v>1.95</c:v>
                </c:pt>
                <c:pt idx="8">
                  <c:v>#N/A</c:v>
                </c:pt>
                <c:pt idx="9">
                  <c:v>2.12</c:v>
                </c:pt>
              </c:numCache>
            </c:numRef>
          </c:val>
          <c:extLst>
            <c:ext xmlns:c16="http://schemas.microsoft.com/office/drawing/2014/chart" uri="{C3380CC4-5D6E-409C-BE32-E72D297353CC}">
              <c16:uniqueId val="{00000009-205A-4AA0-BC25-1BDD98F1D7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345</c:v>
                </c:pt>
                <c:pt idx="5">
                  <c:v>359</c:v>
                </c:pt>
                <c:pt idx="8">
                  <c:v>374</c:v>
                </c:pt>
                <c:pt idx="11">
                  <c:v>399</c:v>
                </c:pt>
                <c:pt idx="14">
                  <c:v>408</c:v>
                </c:pt>
              </c:numCache>
            </c:numRef>
          </c:val>
          <c:extLst>
            <c:ext xmlns:c16="http://schemas.microsoft.com/office/drawing/2014/chart" uri="{C3380CC4-5D6E-409C-BE32-E72D297353CC}">
              <c16:uniqueId val="{00000000-0F46-4506-ADC8-72FFC5591C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46-4506-ADC8-72FFC5591C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F46-4506-ADC8-72FFC5591C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c:v>
                </c:pt>
                <c:pt idx="3">
                  <c:v>44</c:v>
                </c:pt>
                <c:pt idx="6">
                  <c:v>39</c:v>
                </c:pt>
                <c:pt idx="9">
                  <c:v>38</c:v>
                </c:pt>
                <c:pt idx="12">
                  <c:v>30</c:v>
                </c:pt>
              </c:numCache>
            </c:numRef>
          </c:val>
          <c:extLst>
            <c:ext xmlns:c16="http://schemas.microsoft.com/office/drawing/2014/chart" uri="{C3380CC4-5D6E-409C-BE32-E72D297353CC}">
              <c16:uniqueId val="{00000003-0F46-4506-ADC8-72FFC5591C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187</c:v>
                </c:pt>
                <c:pt idx="3">
                  <c:v>188</c:v>
                </c:pt>
                <c:pt idx="6">
                  <c:v>165</c:v>
                </c:pt>
                <c:pt idx="9">
                  <c:v>191</c:v>
                </c:pt>
                <c:pt idx="12">
                  <c:v>194</c:v>
                </c:pt>
              </c:numCache>
            </c:numRef>
          </c:val>
          <c:extLst>
            <c:ext xmlns:c16="http://schemas.microsoft.com/office/drawing/2014/chart" uri="{C3380CC4-5D6E-409C-BE32-E72D297353CC}">
              <c16:uniqueId val="{00000004-0F46-4506-ADC8-72FFC5591C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46-4506-ADC8-72FFC5591C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46-4506-ADC8-72FFC5591C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345</c:v>
                </c:pt>
                <c:pt idx="3">
                  <c:v>357</c:v>
                </c:pt>
                <c:pt idx="6">
                  <c:v>365</c:v>
                </c:pt>
                <c:pt idx="9">
                  <c:v>377</c:v>
                </c:pt>
                <c:pt idx="12">
                  <c:v>400</c:v>
                </c:pt>
              </c:numCache>
            </c:numRef>
          </c:val>
          <c:extLst>
            <c:ext xmlns:c16="http://schemas.microsoft.com/office/drawing/2014/chart" uri="{C3380CC4-5D6E-409C-BE32-E72D297353CC}">
              <c16:uniqueId val="{00000007-0F46-4506-ADC8-72FFC5591C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226</c:v>
                </c:pt>
                <c:pt idx="2">
                  <c:v>#N/A</c:v>
                </c:pt>
                <c:pt idx="3">
                  <c:v>#N/A</c:v>
                </c:pt>
                <c:pt idx="4">
                  <c:v>230</c:v>
                </c:pt>
                <c:pt idx="5">
                  <c:v>#N/A</c:v>
                </c:pt>
                <c:pt idx="6">
                  <c:v>#N/A</c:v>
                </c:pt>
                <c:pt idx="7">
                  <c:v>195</c:v>
                </c:pt>
                <c:pt idx="8">
                  <c:v>#N/A</c:v>
                </c:pt>
                <c:pt idx="9">
                  <c:v>#N/A</c:v>
                </c:pt>
                <c:pt idx="10">
                  <c:v>207</c:v>
                </c:pt>
                <c:pt idx="11">
                  <c:v>#N/A</c:v>
                </c:pt>
                <c:pt idx="12">
                  <c:v>#N/A</c:v>
                </c:pt>
                <c:pt idx="13">
                  <c:v>216</c:v>
                </c:pt>
                <c:pt idx="14">
                  <c:v>#N/A</c:v>
                </c:pt>
              </c:numCache>
            </c:numRef>
          </c:val>
          <c:smooth val="0"/>
          <c:extLst>
            <c:ext xmlns:c16="http://schemas.microsoft.com/office/drawing/2014/chart" uri="{C3380CC4-5D6E-409C-BE32-E72D297353CC}">
              <c16:uniqueId val="{00000008-0F46-4506-ADC8-72FFC5591C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3725</c:v>
                </c:pt>
                <c:pt idx="5">
                  <c:v>3641</c:v>
                </c:pt>
                <c:pt idx="8">
                  <c:v>3713</c:v>
                </c:pt>
                <c:pt idx="11">
                  <c:v>3934</c:v>
                </c:pt>
                <c:pt idx="14">
                  <c:v>4406</c:v>
                </c:pt>
              </c:numCache>
            </c:numRef>
          </c:val>
          <c:extLst>
            <c:ext xmlns:c16="http://schemas.microsoft.com/office/drawing/2014/chart" uri="{C3380CC4-5D6E-409C-BE32-E72D297353CC}">
              <c16:uniqueId val="{00000000-AFAC-4F27-BCB3-363A30A0CF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c:v>
                </c:pt>
                <c:pt idx="5">
                  <c:v>37</c:v>
                </c:pt>
                <c:pt idx="8">
                  <c:v>28</c:v>
                </c:pt>
                <c:pt idx="11">
                  <c:v>15</c:v>
                </c:pt>
                <c:pt idx="14">
                  <c:v>9</c:v>
                </c:pt>
              </c:numCache>
            </c:numRef>
          </c:val>
          <c:extLst>
            <c:ext xmlns:c16="http://schemas.microsoft.com/office/drawing/2014/chart" uri="{C3380CC4-5D6E-409C-BE32-E72D297353CC}">
              <c16:uniqueId val="{00000001-AFAC-4F27-BCB3-363A30A0CF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2054</c:v>
                </c:pt>
                <c:pt idx="5">
                  <c:v>2473</c:v>
                </c:pt>
                <c:pt idx="8">
                  <c:v>2802</c:v>
                </c:pt>
                <c:pt idx="11">
                  <c:v>3133</c:v>
                </c:pt>
                <c:pt idx="14">
                  <c:v>3133</c:v>
                </c:pt>
              </c:numCache>
            </c:numRef>
          </c:val>
          <c:extLst>
            <c:ext xmlns:c16="http://schemas.microsoft.com/office/drawing/2014/chart" uri="{C3380CC4-5D6E-409C-BE32-E72D297353CC}">
              <c16:uniqueId val="{00000002-AFAC-4F27-BCB3-363A30A0CF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AC-4F27-BCB3-363A30A0CF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AC-4F27-BCB3-363A30A0CF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AC-4F27-BCB3-363A30A0CF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507</c:v>
                </c:pt>
                <c:pt idx="3">
                  <c:v>476</c:v>
                </c:pt>
                <c:pt idx="6">
                  <c:v>469</c:v>
                </c:pt>
                <c:pt idx="9">
                  <c:v>466</c:v>
                </c:pt>
                <c:pt idx="12">
                  <c:v>456</c:v>
                </c:pt>
              </c:numCache>
            </c:numRef>
          </c:val>
          <c:extLst>
            <c:ext xmlns:c16="http://schemas.microsoft.com/office/drawing/2014/chart" uri="{C3380CC4-5D6E-409C-BE32-E72D297353CC}">
              <c16:uniqueId val="{00000006-AFAC-4F27-BCB3-363A30A0CF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142</c:v>
                </c:pt>
                <c:pt idx="3">
                  <c:v>112</c:v>
                </c:pt>
                <c:pt idx="6">
                  <c:v>91</c:v>
                </c:pt>
                <c:pt idx="9">
                  <c:v>65</c:v>
                </c:pt>
                <c:pt idx="12">
                  <c:v>59</c:v>
                </c:pt>
              </c:numCache>
            </c:numRef>
          </c:val>
          <c:extLst>
            <c:ext xmlns:c16="http://schemas.microsoft.com/office/drawing/2014/chart" uri="{C3380CC4-5D6E-409C-BE32-E72D297353CC}">
              <c16:uniqueId val="{00000007-AFAC-4F27-BCB3-363A30A0CF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2693</c:v>
                </c:pt>
                <c:pt idx="3">
                  <c:v>2611</c:v>
                </c:pt>
                <c:pt idx="6">
                  <c:v>2519</c:v>
                </c:pt>
                <c:pt idx="9">
                  <c:v>2352</c:v>
                </c:pt>
                <c:pt idx="12">
                  <c:v>2077</c:v>
                </c:pt>
              </c:numCache>
            </c:numRef>
          </c:val>
          <c:extLst>
            <c:ext xmlns:c16="http://schemas.microsoft.com/office/drawing/2014/chart" uri="{C3380CC4-5D6E-409C-BE32-E72D297353CC}">
              <c16:uniqueId val="{00000008-AFAC-4F27-BCB3-363A30A0CF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FAC-4F27-BCB3-363A30A0CF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3586</c:v>
                </c:pt>
                <c:pt idx="3">
                  <c:v>3564</c:v>
                </c:pt>
                <c:pt idx="6">
                  <c:v>3779</c:v>
                </c:pt>
                <c:pt idx="9">
                  <c:v>4191</c:v>
                </c:pt>
                <c:pt idx="12">
                  <c:v>5011</c:v>
                </c:pt>
              </c:numCache>
            </c:numRef>
          </c:val>
          <c:extLst>
            <c:ext xmlns:c16="http://schemas.microsoft.com/office/drawing/2014/chart" uri="{C3380CC4-5D6E-409C-BE32-E72D297353CC}">
              <c16:uniqueId val="{0000000A-AFAC-4F27-BCB3-363A30A0CF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1112</c:v>
                </c:pt>
                <c:pt idx="2">
                  <c:v>#N/A</c:v>
                </c:pt>
                <c:pt idx="3">
                  <c:v>#N/A</c:v>
                </c:pt>
                <c:pt idx="4">
                  <c:v>613</c:v>
                </c:pt>
                <c:pt idx="5">
                  <c:v>#N/A</c:v>
                </c:pt>
                <c:pt idx="6">
                  <c:v>#N/A</c:v>
                </c:pt>
                <c:pt idx="7">
                  <c:v>315</c:v>
                </c:pt>
                <c:pt idx="8">
                  <c:v>#N/A</c:v>
                </c:pt>
                <c:pt idx="9">
                  <c:v>#N/A</c:v>
                </c:pt>
                <c:pt idx="10">
                  <c:v>0</c:v>
                </c:pt>
                <c:pt idx="11">
                  <c:v>#N/A</c:v>
                </c:pt>
                <c:pt idx="12">
                  <c:v>#N/A</c:v>
                </c:pt>
                <c:pt idx="13">
                  <c:v>55</c:v>
                </c:pt>
                <c:pt idx="14">
                  <c:v>#N/A</c:v>
                </c:pt>
              </c:numCache>
            </c:numRef>
          </c:val>
          <c:smooth val="0"/>
          <c:extLst>
            <c:ext xmlns:c16="http://schemas.microsoft.com/office/drawing/2014/chart" uri="{C3380CC4-5D6E-409C-BE32-E72D297353CC}">
              <c16:uniqueId val="{0000000B-AFAC-4F27-BCB3-363A30A0CF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967</c:v>
                </c:pt>
                <c:pt idx="1">
                  <c:v>972</c:v>
                </c:pt>
                <c:pt idx="2">
                  <c:v>973</c:v>
                </c:pt>
              </c:numCache>
            </c:numRef>
          </c:val>
          <c:extLst>
            <c:ext xmlns:c16="http://schemas.microsoft.com/office/drawing/2014/chart" uri="{C3380CC4-5D6E-409C-BE32-E72D297353CC}">
              <c16:uniqueId val="{00000000-FE3A-4802-94DD-186BD024D3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989</c:v>
                </c:pt>
                <c:pt idx="1">
                  <c:v>1263</c:v>
                </c:pt>
                <c:pt idx="2">
                  <c:v>1393</c:v>
                </c:pt>
              </c:numCache>
            </c:numRef>
          </c:val>
          <c:extLst>
            <c:ext xmlns:c16="http://schemas.microsoft.com/office/drawing/2014/chart" uri="{C3380CC4-5D6E-409C-BE32-E72D297353CC}">
              <c16:uniqueId val="{00000001-FE3A-4802-94DD-186BD024D3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639</c:v>
                </c:pt>
                <c:pt idx="1">
                  <c:v>570</c:v>
                </c:pt>
                <c:pt idx="2">
                  <c:v>433</c:v>
                </c:pt>
              </c:numCache>
            </c:numRef>
          </c:val>
          <c:extLst>
            <c:ext xmlns:c16="http://schemas.microsoft.com/office/drawing/2014/chart" uri="{C3380CC4-5D6E-409C-BE32-E72D297353CC}">
              <c16:uniqueId val="{00000002-FE3A-4802-94DD-186BD024D3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普通会計における元利償還金は表中のとおり令和元年度以降、増加傾向であり、今後も健康福祉交流センターや橋りょう整備等の大規模事業に伴う償還を予定していることから大幅に増加していく見込みである。</a:t>
          </a:r>
        </a:p>
        <a:p>
          <a:r>
            <a:rPr kumimoji="1" lang="ja-JP" altLang="en-US" sz="1100">
              <a:latin typeface="ＭＳ ゴシック" pitchFamily="49" charset="-128"/>
              <a:ea typeface="ＭＳ ゴシック" pitchFamily="49" charset="-128"/>
            </a:rPr>
            <a:t>　一方、大規模事業の実施にあたっては、過疎債をはじめとする有利な起債を活用していることから、算入公債費も併せて増加している。</a:t>
          </a:r>
        </a:p>
        <a:p>
          <a:r>
            <a:rPr kumimoji="1" lang="ja-JP" altLang="en-US" sz="1100">
              <a:latin typeface="ＭＳ ゴシック" pitchFamily="49" charset="-128"/>
              <a:ea typeface="ＭＳ ゴシック" pitchFamily="49" charset="-128"/>
            </a:rPr>
            <a:t>　しかしながら、令和</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年度以降、健康福祉交流センター整備事業に係る元金償還が開始となることに伴い、実質公債費比率が大幅に悪化すると考えられるため、繰上償還、借入方法の変更による償還額の平準化等を行いながら、実質公債費比率の悪化につながらないように努める。</a:t>
          </a:r>
        </a:p>
        <a:p>
          <a:r>
            <a:rPr kumimoji="1" lang="ja-JP" altLang="en-US" sz="1100">
              <a:latin typeface="ＭＳ ゴシック" pitchFamily="49" charset="-128"/>
              <a:ea typeface="ＭＳ ゴシック" pitchFamily="49" charset="-128"/>
            </a:rPr>
            <a:t>　また、簡易水道事業について、統合簡易水道事業の償還が令和</a:t>
          </a:r>
          <a:r>
            <a:rPr kumimoji="1" lang="en-US" altLang="ja-JP" sz="1100">
              <a:latin typeface="ＭＳ ゴシック" pitchFamily="49" charset="-128"/>
              <a:ea typeface="ＭＳ ゴシック" pitchFamily="49" charset="-128"/>
            </a:rPr>
            <a:t>8</a:t>
          </a:r>
          <a:r>
            <a:rPr kumimoji="1" lang="ja-JP" altLang="en-US" sz="1100">
              <a:latin typeface="ＭＳ ゴシック" pitchFamily="49" charset="-128"/>
              <a:ea typeface="ＭＳ ゴシック" pitchFamily="49" charset="-128"/>
            </a:rPr>
            <a:t>年度にピークを迎えるため、令和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年度からは再び増加に転じ、今後も増加が見込まれる。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令和</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年度までは借入額よりも償還額が多かったため減少傾向となっていたが、令和</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年度以降は健康福祉交流センター整備事業や橋りょう整備事業、保育園耐震改修工事等が実施され増加に転じた。令和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年度も健康福祉交流センター整備事業の実施により増加している。</a:t>
          </a:r>
        </a:p>
        <a:p>
          <a:r>
            <a:rPr kumimoji="1" lang="ja-JP" altLang="en-US" sz="1050">
              <a:latin typeface="ＭＳ ゴシック" pitchFamily="49" charset="-128"/>
              <a:ea typeface="ＭＳ ゴシック" pitchFamily="49" charset="-128"/>
            </a:rPr>
            <a:t>　一方、公営企業債等繰入見込額については、平成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年度に下水道事業の繰出基準を見直ししたこと、統合簡易水道事業に係る元金償還が開始したことから令和</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年度までは増加傾向にあったが、令和</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度からは減少に転じている。今後数年間は大規模事業を実施する予定がないことから減少していくと見込まれるが、数年後には簡易水道、下水道ともに大規模改修が必要となることから、計画的な事業実施や事業のあり方の検討を進める必要がある。</a:t>
          </a:r>
        </a:p>
        <a:p>
          <a:r>
            <a:rPr kumimoji="1" lang="ja-JP" altLang="en-US" sz="1050">
              <a:latin typeface="ＭＳ ゴシック" pitchFamily="49" charset="-128"/>
              <a:ea typeface="ＭＳ ゴシック" pitchFamily="49" charset="-128"/>
            </a:rPr>
            <a:t>　充当可能基金については、毎年度、計画的に財政調整基金や減債基金等へ積立てしており増加しているが、健康福祉交流センター整備事業に係る元金償還の開始に合わせて行う繰上償還に伴い、計画的に取り崩しを行っていく必要があるため、今後減少が見込まれる。</a:t>
          </a:r>
        </a:p>
        <a:p>
          <a:r>
            <a:rPr kumimoji="1" lang="ja-JP" altLang="en-US" sz="1050">
              <a:latin typeface="ＭＳ ゴシック" pitchFamily="49" charset="-128"/>
              <a:ea typeface="ＭＳ ゴシック" pitchFamily="49" charset="-128"/>
            </a:rPr>
            <a:t>　将来負担比率の分子は平成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年度から減少に転じ、基金への積立額の増加により減少傾向であったが、健康福祉交流センター整備や橋りょう整備等により、令和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年度は増加に転じた。今後も増加していくことが見込まれるため、計画的に事業を進め、適切な財政運営・企業経営を実施していくよう努める。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京都府和束町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「財政調整基金」については決算剰余金を中心に、「減債基金」及び「地域福祉基金」については健康福祉交流センター整備事業をはじめとする大規模事業を見据えて計画的に積立しており、令和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年度から普通交付税が増加したことにより例年以上に積立することができている。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基金全体としては、「財政調整基金」や「減債基金」の積立を行った一方、健康福祉交流センター整備事業の実施に伴い「地域福祉基金」を△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福祉交流センターや橋りょう整備等の大規模事業を実施していることから、今後の償還に備えて「減債基金」へ計画的に積立を行っている。今後発生する健康福祉交流センター整備事業をはじめとした大規模事業に係る償還のため「減債基金」の取崩が増加する見込みであることから、基金全体として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・地域福祉基金：地域における福祉及び保健に関する事業の推進を図るための基金（健康福祉交流センター整備で活用）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・すこやかエンジェル基金：出生の日から満</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歳に達する日以後の最初の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日までの間にある者に対する医療費の無料化に係る事業等に要する経費の財源に充てるための基金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・茶源郷行政情報配信システム整備基金：行政情報を配信するシステム整備事業等に要する経費の財源に充てるための基金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・和束町茶源郷交流とふれあいのまちづくり基金：まちづくり、活性化事業、各種施策の推進を図るための基金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・豊かな森を育てる基金：森林の多面的機能を維持し、増進するための施策に要する経費に充てるための基金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・地域福祉基金：健康福祉交流センター整備に充当するため、△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百万円の取崩を実施。</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・すこやかエンジェル基金：子どもの医療費無償化の財源として△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・豊かな森を育てる基金：森林環境譲与税を財源として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百万円を積立した一方で、森林経営管理事業等に要する経費に充当するため△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百万円を取り崩しした。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・地域福祉基金：健康福祉交流センター整備のために活用予定として、令和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年度に目標であった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億円を達成できた。令和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年度から本格的着工となり、過疎債が充当できない事業費を中心に取り崩しを行った。今後は福祉関連事業への活用等方針を決定していく予定である。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・すこやかエンジェル基金：過疎債</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ソフト分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を財源としていることから発行限度額のなかで他の事業とのバランスを考慮しながら計画的に積立を行いつつ、必要額に応じて毎年度、取り崩す予定である。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・豊かな森を育てる基金：当該年度の森林環境譲与税の全額を一旦積立を行いつつ、森林経営管理事業が長期にわたる事業であることから必要額を毎年度取り崩ししていく予定である。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を中心に計画的に積立している。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百万円の積立を実施。令和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百万円の積立を実施した。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年度は健康福祉交流センター整備事業により取崩を実施。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・大規模災害などの不測の事態、税収や普通交付税の減に備えて計画的に積立していく。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・人口減少の動向や財政状況を踏まえ、中長期的には減少していく見込みと考えられる。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年度は、財政負担を軽減するため、毎年度、過疎債及び辺地債に係る当該年度の元利償還金のうち交付税措置以外分（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割または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割分）を繰り入れることとしてルール化を行っていることから、それに基づき△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百万円を取り崩ししている。一方、健康福祉交流センターや橋りょう整備、保育園耐震改修事業などの大規模事業の実施に伴う償還額の増加を見据え、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・減債基金については、当該年度の過疎債（交付税措置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％）の起債分のうち、一般財源分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％を計画的に積立することを目標としているが、令和元年度以前は財政状況により目標額の積立ができていなかった。令和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年度以降、普通交付税が増加したことなどにより、令和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・今後も橋りょう整備事業などの大規模事業を予定していることから計画的に積立しつつ、ルールに従った適切な取崩を行いながら、繰上償還を実施していく予定である。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3,377
3,342
64.93
4,835,707
4,747,225
50,907
2,400,985
5,011,409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年度から令和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年度までは類似団体内平均値を若干上回って推移していたが、令和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年度以降は類似団体を下回った。令和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年度に引き続き</a:t>
          </a:r>
          <a:r>
            <a:rPr kumimoji="1" lang="en-US" altLang="ja-JP" sz="1050">
              <a:latin typeface="ＭＳ Ｐゴシック" panose="020B0600070205080204" pitchFamily="50" charset="-128"/>
              <a:ea typeface="ＭＳ Ｐゴシック" panose="020B0600070205080204" pitchFamily="50" charset="-128"/>
            </a:rPr>
            <a:t>0.18</a:t>
          </a:r>
          <a:r>
            <a:rPr kumimoji="1" lang="ja-JP" altLang="en-US" sz="1050">
              <a:latin typeface="ＭＳ Ｐゴシック" panose="020B0600070205080204" pitchFamily="50" charset="-128"/>
              <a:ea typeface="ＭＳ Ｐゴシック" panose="020B0600070205080204" pitchFamily="50" charset="-128"/>
            </a:rPr>
            <a:t>となり類似団体内平均値と同じ数値ではあるものの、全国平均や京都府平均と比較すると大きな差があり、財政基盤は非常に脆弱な状況である。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も前年度と同様に人口急減補正に係る措置や地域デジタル社会推進費の措置等により基準財政需要額が増加傾向となったことから、前年度と同じ数値になっている。これらの措置は一時的なものであると見込まれるが、財政力指数は今後も低い水準で推移していくことが予想されることから、歳出削減や事業の優先順位を付けながら計画的に事業を執行していき、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34925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670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年度までは</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％前後で推移していたが、平成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年度以降大幅に増加し、令和元年度には</a:t>
          </a:r>
          <a:r>
            <a:rPr kumimoji="1" lang="en-US" altLang="ja-JP" sz="1050">
              <a:latin typeface="ＭＳ Ｐゴシック" panose="020B0600070205080204" pitchFamily="50" charset="-128"/>
              <a:ea typeface="ＭＳ Ｐゴシック" panose="020B0600070205080204" pitchFamily="50" charset="-128"/>
            </a:rPr>
            <a:t>98.0</a:t>
          </a:r>
          <a:r>
            <a:rPr kumimoji="1" lang="ja-JP" altLang="en-US" sz="1050">
              <a:latin typeface="ＭＳ Ｐゴシック" panose="020B0600070205080204" pitchFamily="50" charset="-128"/>
              <a:ea typeface="ＭＳ Ｐゴシック" panose="020B0600070205080204" pitchFamily="50" charset="-128"/>
            </a:rPr>
            <a:t>％となり、類似団体内平均値と大きな差が生じた。大幅増となった大きな要因としては、下水道事業特別会計の繰出基準の見直しにより、これまで基準外繰出（臨時的経費）としていた繰出金の大部分が基準内繰出（経常的経費）となったためであ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年度以降、普通交付税が大幅増となったことにより、令和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年度には</a:t>
          </a:r>
          <a:r>
            <a:rPr kumimoji="1" lang="en-US" altLang="ja-JP" sz="1050">
              <a:latin typeface="ＭＳ Ｐゴシック" panose="020B0600070205080204" pitchFamily="50" charset="-128"/>
              <a:ea typeface="ＭＳ Ｐゴシック" panose="020B0600070205080204" pitchFamily="50" charset="-128"/>
            </a:rPr>
            <a:t>83.2</a:t>
          </a:r>
          <a:r>
            <a:rPr kumimoji="1" lang="ja-JP" altLang="en-US" sz="1050">
              <a:latin typeface="ＭＳ Ｐゴシック" panose="020B0600070205080204" pitchFamily="50" charset="-128"/>
              <a:ea typeface="ＭＳ Ｐゴシック" panose="020B0600070205080204" pitchFamily="50" charset="-128"/>
            </a:rPr>
            <a:t>％まで大幅に改善し、令和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年度は類似団体内平均値を上回る</a:t>
          </a:r>
          <a:r>
            <a:rPr kumimoji="1" lang="en-US" altLang="ja-JP" sz="1050">
              <a:latin typeface="ＭＳ Ｐゴシック" panose="020B0600070205080204" pitchFamily="50" charset="-128"/>
              <a:ea typeface="ＭＳ Ｐゴシック" panose="020B0600070205080204" pitchFamily="50" charset="-128"/>
            </a:rPr>
            <a:t>82.8</a:t>
          </a:r>
          <a:r>
            <a:rPr kumimoji="1" lang="ja-JP" altLang="en-US" sz="1050">
              <a:latin typeface="ＭＳ Ｐゴシック" panose="020B0600070205080204" pitchFamily="50" charset="-128"/>
              <a:ea typeface="ＭＳ Ｐゴシック" panose="020B0600070205080204" pitchFamily="50" charset="-128"/>
            </a:rPr>
            <a:t>％まで改善している。しかしながら、普通交付税の増額は一時的なものと見込まれ、今後、健康福祉交流センター建設による公債費や簡易水道、介護保険特別会計等の繰出金が大幅に増加する見込みであり、厳しい状況に転じると予想される。引き続き、事務事業の見直しを進めながら、経常経費の削減を目指す</a:t>
          </a:r>
          <a:r>
            <a:rPr kumimoji="1" lang="ja-JP" altLang="en-US" sz="12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07606"/>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75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122344</xdr:rowOff>
    </xdr:from>
    <xdr:to>
      <xdr:col>15</xdr:col>
      <xdr:colOff>82550</xdr:colOff>
      <xdr:row>64</xdr:row>
      <xdr:rowOff>3175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23694"/>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122344</xdr:rowOff>
    </xdr:from>
    <xdr:to>
      <xdr:col>11</xdr:col>
      <xdr:colOff>31750</xdr:colOff>
      <xdr:row>66</xdr:row>
      <xdr:rowOff>2117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2369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71983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123825</xdr:rowOff>
    </xdr:from>
    <xdr:to>
      <xdr:col>15</xdr:col>
      <xdr:colOff>133350</xdr:colOff>
      <xdr:row>64</xdr:row>
      <xdr:rowOff>53975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38752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71544</xdr:rowOff>
    </xdr:from>
    <xdr:to>
      <xdr:col>11</xdr:col>
      <xdr:colOff>82550</xdr:colOff>
      <xdr:row>64</xdr:row>
      <xdr:rowOff>1694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157921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122767</xdr:rowOff>
    </xdr:from>
    <xdr:to>
      <xdr:col>7</xdr:col>
      <xdr:colOff>31750</xdr:colOff>
      <xdr:row>66</xdr:row>
      <xdr:rowOff>52917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37694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人口減少に加え、令和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年度は茶源郷行政情報配信機器更新、令和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年度は仮想化基盤更新事業、令和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年度は茶源郷乗合交通お届け事業、令和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年度には健康福祉交流センター整備事業などに要する経費が増加したことに加え、物価高騰による光熱費の上昇などで物件費が高止まりとなり、年々増加傾向にある。</a:t>
          </a:r>
        </a:p>
        <a:p>
          <a:r>
            <a:rPr kumimoji="1" lang="ja-JP" altLang="en-US" sz="1050">
              <a:latin typeface="ＭＳ Ｐゴシック" panose="020B0600070205080204" pitchFamily="50" charset="-128"/>
              <a:ea typeface="ＭＳ Ｐゴシック" panose="020B0600070205080204" pitchFamily="50" charset="-128"/>
            </a:rPr>
            <a:t>　類似団体との比較では低い数値であるが、これは特に教育費に要する経費について相楽東部広域連合に負担金（補助費等）として支出しているためである。今後も定員管理による人件費の抑制や計画的な維持修繕、経常的経費の見直し等により、経費削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45276</xdr:rowOff>
    </xdr:from>
    <xdr:to>
      <xdr:col>23</xdr:col>
      <xdr:colOff>133350</xdr:colOff>
      <xdr:row>81</xdr:row>
      <xdr:rowOff>57995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32726"/>
          <a:ext cx="838200" cy="1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37855</xdr:rowOff>
    </xdr:from>
    <xdr:to>
      <xdr:col>19</xdr:col>
      <xdr:colOff>133350</xdr:colOff>
      <xdr:row>81</xdr:row>
      <xdr:rowOff>45276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25305"/>
          <a:ext cx="889000" cy="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29462</xdr:rowOff>
    </xdr:from>
    <xdr:to>
      <xdr:col>15</xdr:col>
      <xdr:colOff>82550</xdr:colOff>
      <xdr:row>81</xdr:row>
      <xdr:rowOff>37855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16912"/>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16100</xdr:rowOff>
    </xdr:from>
    <xdr:to>
      <xdr:col>11</xdr:col>
      <xdr:colOff>31750</xdr:colOff>
      <xdr:row>81</xdr:row>
      <xdr:rowOff>29462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03550"/>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7195</xdr:rowOff>
    </xdr:from>
    <xdr:to>
      <xdr:col>23</xdr:col>
      <xdr:colOff>184150</xdr:colOff>
      <xdr:row>81</xdr:row>
      <xdr:rowOff>108795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9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99922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1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165926</xdr:rowOff>
    </xdr:from>
    <xdr:to>
      <xdr:col>19</xdr:col>
      <xdr:colOff>184150</xdr:colOff>
      <xdr:row>81</xdr:row>
      <xdr:rowOff>96076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8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106253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50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158505</xdr:rowOff>
    </xdr:from>
    <xdr:to>
      <xdr:col>15</xdr:col>
      <xdr:colOff>133350</xdr:colOff>
      <xdr:row>81</xdr:row>
      <xdr:rowOff>88655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98832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4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150112</xdr:rowOff>
    </xdr:from>
    <xdr:to>
      <xdr:col>11</xdr:col>
      <xdr:colOff>82550</xdr:colOff>
      <xdr:row>81</xdr:row>
      <xdr:rowOff>80262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6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90439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3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136750</xdr:rowOff>
    </xdr:from>
    <xdr:to>
      <xdr:col>7</xdr:col>
      <xdr:colOff>31750</xdr:colOff>
      <xdr:row>81</xdr:row>
      <xdr:rowOff>66900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77077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これまでのラスパイレス指数の状況や近隣町村の動向をみながら、適切な給与水準になるよう努めている。</a:t>
          </a:r>
        </a:p>
        <a:p>
          <a:r>
            <a:rPr kumimoji="1" lang="ja-JP" altLang="en-US" sz="1050">
              <a:latin typeface="ＭＳ Ｐゴシック" panose="020B0600070205080204" pitchFamily="50" charset="-128"/>
              <a:ea typeface="ＭＳ Ｐゴシック" panose="020B0600070205080204" pitchFamily="50" charset="-128"/>
            </a:rPr>
            <a:t>　京都府からの派遣職員が高い給与水準にあることにより、類似団体内平均をやや上回って推移する傾向にある。　</a:t>
          </a:r>
        </a:p>
        <a:p>
          <a:r>
            <a:rPr kumimoji="1" lang="ja-JP" altLang="en-US" sz="1050">
              <a:latin typeface="ＭＳ Ｐゴシック" panose="020B0600070205080204" pitchFamily="50" charset="-128"/>
              <a:ea typeface="ＭＳ Ｐゴシック" panose="020B0600070205080204" pitchFamily="50" charset="-128"/>
            </a:rPr>
            <a:t>　今後も全国・近隣町村の動向を注視しながら、一層の給与適正化に努める。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101346</xdr:rowOff>
    </xdr:from>
    <xdr:to>
      <xdr:col>81</xdr:col>
      <xdr:colOff>44450</xdr:colOff>
      <xdr:row>88</xdr:row>
      <xdr:rowOff>120650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8894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101346</xdr:rowOff>
    </xdr:from>
    <xdr:to>
      <xdr:col>77</xdr:col>
      <xdr:colOff>44450</xdr:colOff>
      <xdr:row>88</xdr:row>
      <xdr:rowOff>149606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889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130302</xdr:rowOff>
    </xdr:from>
    <xdr:to>
      <xdr:col>72</xdr:col>
      <xdr:colOff>203200</xdr:colOff>
      <xdr:row>88</xdr:row>
      <xdr:rowOff>149606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1790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43435</xdr:rowOff>
    </xdr:from>
    <xdr:to>
      <xdr:col>68</xdr:col>
      <xdr:colOff>152400</xdr:colOff>
      <xdr:row>88</xdr:row>
      <xdr:rowOff>130302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31035"/>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50546</xdr:rowOff>
    </xdr:from>
    <xdr:to>
      <xdr:col>77</xdr:col>
      <xdr:colOff>95250</xdr:colOff>
      <xdr:row>88</xdr:row>
      <xdr:rowOff>152146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136923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2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98806</xdr:rowOff>
    </xdr:from>
    <xdr:to>
      <xdr:col>73</xdr:col>
      <xdr:colOff>44450</xdr:colOff>
      <xdr:row>89</xdr:row>
      <xdr:rowOff>28956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13733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7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79502</xdr:rowOff>
    </xdr:from>
    <xdr:to>
      <xdr:col>68</xdr:col>
      <xdr:colOff>203200</xdr:colOff>
      <xdr:row>89</xdr:row>
      <xdr:rowOff>9652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165879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164085</xdr:rowOff>
    </xdr:from>
    <xdr:to>
      <xdr:col>64</xdr:col>
      <xdr:colOff>152400</xdr:colOff>
      <xdr:row>88</xdr:row>
      <xdr:rowOff>94235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79012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定員適正化計画に基づき、平成</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年度から平成</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年度にかけて、退職不補充として</a:t>
          </a:r>
          <a:r>
            <a:rPr kumimoji="1" lang="en-US" altLang="ja-JP" sz="1050">
              <a:latin typeface="ＭＳ Ｐゴシック" panose="020B0600070205080204" pitchFamily="50" charset="-128"/>
              <a:ea typeface="ＭＳ Ｐゴシック" panose="020B0600070205080204" pitchFamily="50" charset="-128"/>
            </a:rPr>
            <a:t>38</a:t>
          </a:r>
          <a:r>
            <a:rPr kumimoji="1" lang="ja-JP" altLang="en-US" sz="1050">
              <a:latin typeface="ＭＳ Ｐゴシック" panose="020B0600070205080204" pitchFamily="50" charset="-128"/>
              <a:ea typeface="ＭＳ Ｐゴシック" panose="020B0600070205080204" pitchFamily="50" charset="-128"/>
            </a:rPr>
            <a:t>人の削減を行い、その後も相楽東部広域連合の設立により、教育委員会の事務の統合により行政改革を進め、人件費の抑制と適正な定員管理に努めてきたことから、類似団体内平均値を下回っている。</a:t>
          </a:r>
        </a:p>
        <a:p>
          <a:r>
            <a:rPr kumimoji="1" lang="ja-JP" altLang="en-US" sz="1050">
              <a:latin typeface="ＭＳ Ｐゴシック" panose="020B0600070205080204" pitchFamily="50" charset="-128"/>
              <a:ea typeface="ＭＳ Ｐゴシック" panose="020B0600070205080204" pitchFamily="50" charset="-128"/>
            </a:rPr>
            <a:t>　今後数年にわたり定年退職が続くことから、これに伴う新規職員採用を計画的に行っているため、平成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年度以前と比較すると職員数は数名程度増加しており、また、人口も減少していることから、上昇傾向にある。</a:t>
          </a:r>
        </a:p>
        <a:p>
          <a:r>
            <a:rPr kumimoji="1" lang="ja-JP" altLang="en-US" sz="1050">
              <a:latin typeface="ＭＳ Ｐゴシック" panose="020B0600070205080204" pitchFamily="50" charset="-128"/>
              <a:ea typeface="ＭＳ Ｐゴシック" panose="020B0600070205080204" pitchFamily="50" charset="-128"/>
            </a:rPr>
            <a:t>　事務の効率化等の更なる行政改革を進めるとともに、今後も適切な定員管理に努める。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88741</xdr:rowOff>
    </xdr:from>
    <xdr:to>
      <xdr:col>81</xdr:col>
      <xdr:colOff>44450</xdr:colOff>
      <xdr:row>60</xdr:row>
      <xdr:rowOff>102616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75741"/>
          <a:ext cx="8382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77883</xdr:rowOff>
    </xdr:from>
    <xdr:to>
      <xdr:col>77</xdr:col>
      <xdr:colOff>44450</xdr:colOff>
      <xdr:row>60</xdr:row>
      <xdr:rowOff>88741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64883"/>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74263</xdr:rowOff>
    </xdr:from>
    <xdr:to>
      <xdr:col>72</xdr:col>
      <xdr:colOff>203200</xdr:colOff>
      <xdr:row>60</xdr:row>
      <xdr:rowOff>77883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6126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66622</xdr:rowOff>
    </xdr:from>
    <xdr:to>
      <xdr:col>68</xdr:col>
      <xdr:colOff>152400</xdr:colOff>
      <xdr:row>60</xdr:row>
      <xdr:rowOff>74263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53622"/>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51816</xdr:rowOff>
    </xdr:from>
    <xdr:to>
      <xdr:col>81</xdr:col>
      <xdr:colOff>95250</xdr:colOff>
      <xdr:row>60</xdr:row>
      <xdr:rowOff>153416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68343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8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37941</xdr:rowOff>
    </xdr:from>
    <xdr:to>
      <xdr:col>77</xdr:col>
      <xdr:colOff>95250</xdr:colOff>
      <xdr:row>60</xdr:row>
      <xdr:rowOff>139541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149718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93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27083</xdr:rowOff>
    </xdr:from>
    <xdr:to>
      <xdr:col>73</xdr:col>
      <xdr:colOff>44450</xdr:colOff>
      <xdr:row>60</xdr:row>
      <xdr:rowOff>128683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138860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8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23463</xdr:rowOff>
    </xdr:from>
    <xdr:to>
      <xdr:col>68</xdr:col>
      <xdr:colOff>203200</xdr:colOff>
      <xdr:row>60</xdr:row>
      <xdr:rowOff>125063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1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135240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7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15822</xdr:rowOff>
    </xdr:from>
    <xdr:to>
      <xdr:col>64</xdr:col>
      <xdr:colOff>152400</xdr:colOff>
      <xdr:row>60</xdr:row>
      <xdr:rowOff>117422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127599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7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ごみ処理施設整備等の起債の償還終了などにより平成</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年度をピークに元利償還金が減少し、これに伴い実質公債費比率も減少傾向であったものの、平成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年度から令和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年度までは増加に転じた。しかしながら普通交付税の増加により令和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年度から減少に転じ、令和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年度は前年度比△</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％減の</a:t>
          </a:r>
          <a:r>
            <a:rPr kumimoji="1" lang="en-US" altLang="ja-JP" sz="1050">
              <a:latin typeface="ＭＳ Ｐゴシック" panose="020B0600070205080204" pitchFamily="50" charset="-128"/>
              <a:ea typeface="ＭＳ Ｐゴシック" panose="020B0600070205080204" pitchFamily="50" charset="-128"/>
            </a:rPr>
            <a:t>10.4</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今後、一般会計における健康福祉交流センターや橋りょう整備事業などの相次ぐ大規模事業に伴う元利償還金の増加、統合簡易水道事業に係る元金償還増に伴う公営企業の元利償還金の増加などが見込まれ、起債発行許可団体である</a:t>
          </a:r>
          <a:r>
            <a:rPr kumimoji="1" lang="en-US" altLang="ja-JP" sz="1050">
              <a:latin typeface="ＭＳ Ｐゴシック" panose="020B0600070205080204" pitchFamily="50" charset="-128"/>
              <a:ea typeface="ＭＳ Ｐゴシック" panose="020B0600070205080204" pitchFamily="50" charset="-128"/>
            </a:rPr>
            <a:t>18</a:t>
          </a:r>
          <a:r>
            <a:rPr kumimoji="1" lang="ja-JP" altLang="en-US" sz="1050">
              <a:latin typeface="ＭＳ Ｐゴシック" panose="020B0600070205080204" pitchFamily="50" charset="-128"/>
              <a:ea typeface="ＭＳ Ｐゴシック" panose="020B0600070205080204" pitchFamily="50" charset="-128"/>
            </a:rPr>
            <a:t>％以上となる可能性があることから、計画的に事業執行を行い、有利な財源を活用しながら地方債の発行抑制に努めるとともに、繰上償還や借入方法の変更等により償還額の平準化を図っていく。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59182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4560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59182</xdr:rowOff>
    </xdr:from>
    <xdr:to>
      <xdr:col>77</xdr:col>
      <xdr:colOff>44450</xdr:colOff>
      <xdr:row>42</xdr:row>
      <xdr:rowOff>92964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6008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92964</xdr:rowOff>
    </xdr:from>
    <xdr:to>
      <xdr:col>72</xdr:col>
      <xdr:colOff>203200</xdr:colOff>
      <xdr:row>42</xdr:row>
      <xdr:rowOff>131572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938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131572</xdr:rowOff>
    </xdr:from>
    <xdr:to>
      <xdr:col>68</xdr:col>
      <xdr:colOff>152400</xdr:colOff>
      <xdr:row>42</xdr:row>
      <xdr:rowOff>155702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33247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8382</xdr:rowOff>
    </xdr:from>
    <xdr:to>
      <xdr:col>77</xdr:col>
      <xdr:colOff>95250</xdr:colOff>
      <xdr:row>42</xdr:row>
      <xdr:rowOff>109982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94759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9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42164</xdr:rowOff>
    </xdr:from>
    <xdr:to>
      <xdr:col>73</xdr:col>
      <xdr:colOff>44450</xdr:colOff>
      <xdr:row>42</xdr:row>
      <xdr:rowOff>143764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80772</xdr:rowOff>
    </xdr:from>
    <xdr:to>
      <xdr:col>68</xdr:col>
      <xdr:colOff>203200</xdr:colOff>
      <xdr:row>43</xdr:row>
      <xdr:rowOff>10922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104902</xdr:rowOff>
    </xdr:from>
    <xdr:to>
      <xdr:col>64</xdr:col>
      <xdr:colOff>152400</xdr:colOff>
      <xdr:row>43</xdr:row>
      <xdr:rowOff>35052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19829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年度には</a:t>
          </a:r>
          <a:r>
            <a:rPr kumimoji="1" lang="en-US" altLang="ja-JP" sz="1050">
              <a:latin typeface="ＭＳ Ｐゴシック" panose="020B0600070205080204" pitchFamily="50" charset="-128"/>
              <a:ea typeface="ＭＳ Ｐゴシック" panose="020B0600070205080204" pitchFamily="50" charset="-128"/>
            </a:rPr>
            <a:t>90.6</a:t>
          </a:r>
          <a:r>
            <a:rPr kumimoji="1" lang="ja-JP" altLang="en-US" sz="1050">
              <a:latin typeface="ＭＳ Ｐゴシック" panose="020B0600070205080204" pitchFamily="50" charset="-128"/>
              <a:ea typeface="ＭＳ Ｐゴシック" panose="020B0600070205080204" pitchFamily="50" charset="-128"/>
            </a:rPr>
            <a:t>％であったが、平成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年度以降は減少し、令和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a:t>
          </a:r>
          <a:r>
            <a:rPr kumimoji="1" lang="en-US" altLang="ja-JP" sz="1050">
              <a:latin typeface="ＭＳ Ｐゴシック" panose="020B0600070205080204" pitchFamily="50" charset="-128"/>
              <a:ea typeface="ＭＳ Ｐゴシック" panose="020B0600070205080204" pitchFamily="50" charset="-128"/>
            </a:rPr>
            <a:t>0.0</a:t>
          </a:r>
          <a:r>
            <a:rPr kumimoji="1" lang="ja-JP" altLang="en-US" sz="1050">
              <a:latin typeface="ＭＳ Ｐゴシック" panose="020B0600070205080204" pitchFamily="50" charset="-128"/>
              <a:ea typeface="ＭＳ Ｐゴシック" panose="020B0600070205080204" pitchFamily="50" charset="-128"/>
            </a:rPr>
            <a:t>％となった。令和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年度には健康福祉交流センター整備事業に伴う地方債残高の増加により、</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％となったが、大型事業に備えた減債基金の積立額の増加により近年の傾向としては減少傾向となっている。</a:t>
          </a:r>
        </a:p>
        <a:p>
          <a:r>
            <a:rPr kumimoji="1" lang="ja-JP" altLang="en-US" sz="1050">
              <a:latin typeface="ＭＳ Ｐゴシック" panose="020B0600070205080204" pitchFamily="50" charset="-128"/>
              <a:ea typeface="ＭＳ Ｐゴシック" panose="020B0600070205080204" pitchFamily="50" charset="-128"/>
            </a:rPr>
            <a:t>　しかしながら、今後、健康福祉交流センター整備や橋りょう整備などによる地方債残高、施設・設備の更新に伴う公営企業債等繰入見込額、定年退職者の増加に伴う退職手当負担見込額などがそれぞれ増加することが見込まれ、また、健康福祉交流センター整備事業の償還金等に係る基金取崩しなどにより、今後、悪化していくことが予想される。適切な料金設定や計画的な設備更新などによる公営企業の経営適正化、また、事業に係る新規発行の抑制を図り、地方債残高の減少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14746</xdr:rowOff>
    </xdr:from>
    <xdr:to>
      <xdr:col>72</xdr:col>
      <xdr:colOff>203200</xdr:colOff>
      <xdr:row>16</xdr:row>
      <xdr:rowOff>37677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2586496"/>
          <a:ext cx="889000" cy="19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37677</xdr:rowOff>
    </xdr:from>
    <xdr:to>
      <xdr:col>68</xdr:col>
      <xdr:colOff>152400</xdr:colOff>
      <xdr:row>18</xdr:row>
      <xdr:rowOff>130457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780877"/>
          <a:ext cx="889000" cy="43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127212</xdr:rowOff>
    </xdr:from>
    <xdr:to>
      <xdr:col>81</xdr:col>
      <xdr:colOff>95250</xdr:colOff>
      <xdr:row>14</xdr:row>
      <xdr:rowOff>57362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99289</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32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135396</xdr:rowOff>
    </xdr:from>
    <xdr:to>
      <xdr:col>73</xdr:col>
      <xdr:colOff>44450</xdr:colOff>
      <xdr:row>15</xdr:row>
      <xdr:rowOff>65546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5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50323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62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158327</xdr:rowOff>
    </xdr:from>
    <xdr:to>
      <xdr:col>68</xdr:col>
      <xdr:colOff>203200</xdr:colOff>
      <xdr:row>16</xdr:row>
      <xdr:rowOff>88477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73254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79657</xdr:rowOff>
    </xdr:from>
    <xdr:to>
      <xdr:col>64</xdr:col>
      <xdr:colOff>152400</xdr:colOff>
      <xdr:row>19</xdr:row>
      <xdr:rowOff>9807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316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166034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25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3,377
3,342
64.93
4,835,707
4,747,225
50,907
2,400,985
5,011,409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定員適正化計画に基づいた定員管理や教育部局を相楽東部広域連合に移管したこと等による人件費の抑制により、類似団体内平均値よりも若干低い数値で推移している。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年度は退職に伴う給料等の減に伴い、△</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百万円の減となったことに加え、普通交付税が前年度より増加したことにより、経常収支比率は△</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％減少した。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と比較して人件費が減少しているのは普通交付税の増加が大きな要因であり、一時的な措置であることを踏まえ、今後も給与水準の適正化に努めるとともに、適切に定員管理を行い、会計年度任用職員も含めた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5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58420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9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58420</xdr:rowOff>
    </xdr:from>
    <xdr:to>
      <xdr:col>15</xdr:col>
      <xdr:colOff>98425</xdr:colOff>
      <xdr:row>35</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59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73660</xdr:rowOff>
    </xdr:from>
    <xdr:to>
      <xdr:col>11</xdr:col>
      <xdr:colOff>9525</xdr:colOff>
      <xdr:row>36</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441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7620</xdr:rowOff>
    </xdr:from>
    <xdr:to>
      <xdr:col>15</xdr:col>
      <xdr:colOff>149225</xdr:colOff>
      <xdr:row>35</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22860</xdr:rowOff>
    </xdr:from>
    <xdr:to>
      <xdr:col>11</xdr:col>
      <xdr:colOff>60325</xdr:colOff>
      <xdr:row>35</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内平均値よりも大幅に下回って推移しているが、これは教育部局を相楽東部広域連合に移管しており、すべて負担金（補助費等）として計上していることから、教育部局関連の物件費がないためである。</a:t>
          </a:r>
        </a:p>
        <a:p>
          <a:r>
            <a:rPr kumimoji="1" lang="ja-JP" altLang="en-US" sz="1050">
              <a:latin typeface="ＭＳ Ｐゴシック" panose="020B0600070205080204" pitchFamily="50" charset="-128"/>
              <a:ea typeface="ＭＳ Ｐゴシック" panose="020B0600070205080204" pitchFamily="50" charset="-128"/>
            </a:rPr>
            <a:t>　年々増加傾向にあったが、平成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年度から減少に転じており、令和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年度に会計年度任用職員の人件費が賃金（物件費）から報酬等（人件費）へ移行されたこと並びに普通交付税が増加したことにより大幅に減少し、以降はおおむね横ばいとなっているが、令和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年度は健康福祉交流センター整備事業に係る備品整備等により前年度比</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％の増加となった。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費用対効果が見込まれる事業については民間委託を進めるなど、計画的な行財政運営のもと、コスト削減に努める。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14</xdr:row>
      <xdr:rowOff>159004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5501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14</xdr:row>
      <xdr:rowOff>168148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5501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122428</xdr:rowOff>
    </xdr:from>
    <xdr:to>
      <xdr:col>73</xdr:col>
      <xdr:colOff>180975</xdr:colOff>
      <xdr:row>14</xdr:row>
      <xdr:rowOff>168148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227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122428</xdr:rowOff>
    </xdr:from>
    <xdr:to>
      <xdr:col>69</xdr:col>
      <xdr:colOff>92075</xdr:colOff>
      <xdr:row>14</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22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108204</xdr:rowOff>
    </xdr:from>
    <xdr:to>
      <xdr:col>82</xdr:col>
      <xdr:colOff>158750</xdr:colOff>
      <xdr:row>15</xdr:row>
      <xdr:rowOff>38354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16781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1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117348</xdr:rowOff>
    </xdr:from>
    <xdr:to>
      <xdr:col>74</xdr:col>
      <xdr:colOff>31750</xdr:colOff>
      <xdr:row>15</xdr:row>
      <xdr:rowOff>47498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57675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8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71628</xdr:rowOff>
    </xdr:from>
    <xdr:to>
      <xdr:col>69</xdr:col>
      <xdr:colOff>142875</xdr:colOff>
      <xdr:row>15</xdr:row>
      <xdr:rowOff>1778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11955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4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近年、</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％程度で類似団体内平均値とほぼ同程度で推移し、令和元年度以降は、普通交付税が増加したことに伴い減少傾向となっていたが、令和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年度に引き続き物価高騰に伴う給付金事業や障害者自立支援医療の増加傾向が影響し、前年度比</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％の増加となった。</a:t>
          </a:r>
        </a:p>
        <a:p>
          <a:r>
            <a:rPr kumimoji="1" lang="ja-JP" altLang="en-US" sz="1050">
              <a:latin typeface="ＭＳ Ｐゴシック" panose="020B0600070205080204" pitchFamily="50" charset="-128"/>
              <a:ea typeface="ＭＳ Ｐゴシック" panose="020B0600070205080204" pitchFamily="50" charset="-128"/>
            </a:rPr>
            <a:t>　今後も障害者や高齢者に係る扶助費の増加が見込まれるため、予防施策を積極的に進め扶助費の抑制に努めるとともに、子育て支援には重点的に配分するなどメリハリのある事業執行を実施する。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53522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342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342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146249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年度までは</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％程度で類似団体平均値をやや上回って推移してきたが、平成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年度に下水道事業特別会計への繰出基準の見直しにより、これまで基準外（臨時的経費）であった繰出金が基準内（経常的経費）に振り替わったため、</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％前後で推移してきた。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年度以降、普通交付税が増加したことにより</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13</a:t>
          </a:r>
          <a:r>
            <a:rPr kumimoji="1" lang="ja-JP" altLang="en-US" sz="1050">
              <a:latin typeface="ＭＳ Ｐゴシック" panose="020B0600070205080204" pitchFamily="50" charset="-128"/>
              <a:ea typeface="ＭＳ Ｐゴシック" panose="020B0600070205080204" pitchFamily="50" charset="-128"/>
            </a:rPr>
            <a:t>％前後で推移していたが、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年度から簡易水道事業及び特定環境保全公共下水道事業が公営企業会計に移行したことに伴い、前年度比△</a:t>
          </a:r>
          <a:r>
            <a:rPr kumimoji="1" lang="en-US" altLang="ja-JP" sz="1050">
              <a:latin typeface="ＭＳ Ｐゴシック" panose="020B0600070205080204" pitchFamily="50" charset="-128"/>
              <a:ea typeface="ＭＳ Ｐゴシック" panose="020B0600070205080204" pitchFamily="50" charset="-128"/>
            </a:rPr>
            <a:t>7.2</a:t>
          </a:r>
          <a:r>
            <a:rPr kumimoji="1" lang="ja-JP" altLang="en-US" sz="1050">
              <a:latin typeface="ＭＳ Ｐゴシック" panose="020B0600070205080204" pitchFamily="50" charset="-128"/>
              <a:ea typeface="ＭＳ Ｐゴシック" panose="020B0600070205080204" pitchFamily="50" charset="-128"/>
            </a:rPr>
            <a:t>％の大幅な減少となった。</a:t>
          </a:r>
        </a:p>
        <a:p>
          <a:r>
            <a:rPr kumimoji="1" lang="ja-JP" altLang="en-US" sz="1050">
              <a:latin typeface="ＭＳ Ｐゴシック" panose="020B0600070205080204" pitchFamily="50" charset="-128"/>
              <a:ea typeface="ＭＳ Ｐゴシック" panose="020B0600070205080204" pitchFamily="50" charset="-128"/>
            </a:rPr>
            <a:t>　保険給付費の増に伴う介護保険特別会計への繰出金が年々増加していることから、注視する必要があり、各特別会計の適切な料金等設定や徴収努力、また経費の削減を実施し、健全な運営に努める。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58</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37700"/>
          <a:ext cx="8382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58</xdr:row>
      <xdr:rowOff>142240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04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134620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048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134620</xdr:rowOff>
    </xdr:from>
    <xdr:to>
      <xdr:col>69</xdr:col>
      <xdr:colOff>92075</xdr:colOff>
      <xdr:row>59</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78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91440</xdr:rowOff>
    </xdr:from>
    <xdr:to>
      <xdr:col>78</xdr:col>
      <xdr:colOff>120650</xdr:colOff>
      <xdr:row>59</xdr:row>
      <xdr:rowOff>21590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6367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2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83820</xdr:rowOff>
    </xdr:from>
    <xdr:to>
      <xdr:col>69</xdr:col>
      <xdr:colOff>142875</xdr:colOff>
      <xdr:row>59</xdr:row>
      <xdr:rowOff>13970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170197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類似団体内平均値よりも大幅に上回っており、類似団体内でも最大規模となっている。　これは、消防やごみ・し尿処理関係など多くの業務を一部事務組合で実施していること、特に教育部局を相楽東部広域連合に移管しており、教育部局関連の経費をすべて負担金（補助費等）として計上しているため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年度から簡易水道事業及び特定環境保全公共下水道事業が公営企業会計に移行したことに伴い、前年度比</a:t>
          </a:r>
          <a:r>
            <a:rPr kumimoji="1" lang="en-US" altLang="ja-JP" sz="1050">
              <a:latin typeface="ＭＳ Ｐゴシック" panose="020B0600070205080204" pitchFamily="50" charset="-128"/>
              <a:ea typeface="ＭＳ Ｐゴシック" panose="020B0600070205080204" pitchFamily="50" charset="-128"/>
            </a:rPr>
            <a:t>4.8</a:t>
          </a:r>
          <a:r>
            <a:rPr kumimoji="1" lang="ja-JP" altLang="en-US" sz="1050">
              <a:latin typeface="ＭＳ Ｐゴシック" panose="020B0600070205080204" pitchFamily="50" charset="-128"/>
              <a:ea typeface="ＭＳ Ｐゴシック" panose="020B0600070205080204" pitchFamily="50" charset="-128"/>
            </a:rPr>
            <a:t>％の大幅な増加となった。</a:t>
          </a:r>
        </a:p>
        <a:p>
          <a:r>
            <a:rPr kumimoji="1" lang="ja-JP" altLang="en-US" sz="1050">
              <a:latin typeface="ＭＳ Ｐゴシック" panose="020B0600070205080204" pitchFamily="50" charset="-128"/>
              <a:ea typeface="ＭＳ Ｐゴシック" panose="020B0600070205080204" pitchFamily="50" charset="-128"/>
            </a:rPr>
            <a:t>　補助費等に係る経常経費の大部分は一部事務組合負担金であり、施設改修を予定している一部事務組合もあることから、一部事務組合等に対する事業の必要性等の確認を実施しながら適正な執行に努める。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81280</xdr:rowOff>
    </xdr:from>
    <xdr:to>
      <xdr:col>82</xdr:col>
      <xdr:colOff>107950</xdr:colOff>
      <xdr:row>41</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93928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81280</xdr:rowOff>
    </xdr:from>
    <xdr:to>
      <xdr:col>78</xdr:col>
      <xdr:colOff>69850</xdr:colOff>
      <xdr:row>40</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9392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90424</xdr:rowOff>
    </xdr:from>
    <xdr:to>
      <xdr:col>73</xdr:col>
      <xdr:colOff>180975</xdr:colOff>
      <xdr:row>40</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9484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90424</xdr:rowOff>
    </xdr:from>
    <xdr:to>
      <xdr:col>69</xdr:col>
      <xdr:colOff>92075</xdr:colOff>
      <xdr:row>41</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9484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78486</xdr:rowOff>
    </xdr:from>
    <xdr:to>
      <xdr:col>82</xdr:col>
      <xdr:colOff>158750</xdr:colOff>
      <xdr:row>42</xdr:row>
      <xdr:rowOff>8636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158513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30480</xdr:rowOff>
    </xdr:from>
    <xdr:to>
      <xdr:col>78</xdr:col>
      <xdr:colOff>120650</xdr:colOff>
      <xdr:row>40</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116857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97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57912</xdr:rowOff>
    </xdr:from>
    <xdr:to>
      <xdr:col>74</xdr:col>
      <xdr:colOff>31750</xdr:colOff>
      <xdr:row>40</xdr:row>
      <xdr:rowOff>159512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9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144289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700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39624</xdr:rowOff>
    </xdr:from>
    <xdr:to>
      <xdr:col>69</xdr:col>
      <xdr:colOff>142875</xdr:colOff>
      <xdr:row>40</xdr:row>
      <xdr:rowOff>141224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126001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9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163068</xdr:rowOff>
    </xdr:from>
    <xdr:to>
      <xdr:col>65</xdr:col>
      <xdr:colOff>53975</xdr:colOff>
      <xdr:row>41</xdr:row>
      <xdr:rowOff>93218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77995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年度以降、類似団体平均値を下回って推移しているが、令和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年度以降は元利償還金が増加しており、令和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年度においても前年度比</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％の増加となった。</a:t>
          </a:r>
        </a:p>
        <a:p>
          <a:r>
            <a:rPr kumimoji="1" lang="ja-JP" altLang="en-US" sz="1050">
              <a:latin typeface="ＭＳ Ｐゴシック" panose="020B0600070205080204" pitchFamily="50" charset="-128"/>
              <a:ea typeface="ＭＳ Ｐゴシック" panose="020B0600070205080204" pitchFamily="50" charset="-128"/>
            </a:rPr>
            <a:t>　類似団体内平均値を下回って推移しているのは、計画的な繰上償還や大規模な起債の償還が終了したことなどにより元利償還金が減少したためであるが、平成</a:t>
          </a:r>
          <a:r>
            <a:rPr kumimoji="1" lang="en-US" altLang="ja-JP" sz="1050">
              <a:latin typeface="ＭＳ Ｐゴシック" panose="020B0600070205080204" pitchFamily="50" charset="-128"/>
              <a:ea typeface="ＭＳ Ｐゴシック" panose="020B0600070205080204" pitchFamily="50" charset="-128"/>
            </a:rPr>
            <a:t>31</a:t>
          </a:r>
          <a:r>
            <a:rPr kumimoji="1" lang="ja-JP" altLang="en-US" sz="1050">
              <a:latin typeface="ＭＳ Ｐゴシック" panose="020B0600070205080204" pitchFamily="50" charset="-128"/>
              <a:ea typeface="ＭＳ Ｐゴシック" panose="020B0600070205080204" pitchFamily="50" charset="-128"/>
            </a:rPr>
            <a:t>年度に実施した小学校トイレ改修や給食センター整備などの大規模事業の元金償還が開始され、公債費は増加傾向にある。さらに、令和</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度に供用開始した健康福祉交流センターの整備事業や橋りょう更新事業に係る償還も予定されていることから、できる限り新規発行を抑制するよう努めるとともに、繰上償還や借入方法の変更等により償還額の平準化を図っ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85089</xdr:rowOff>
    </xdr:from>
    <xdr:to>
      <xdr:col>24</xdr:col>
      <xdr:colOff>25400</xdr:colOff>
      <xdr:row>76</xdr:row>
      <xdr:rowOff>104139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152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85089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11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771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96520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771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34289</xdr:rowOff>
    </xdr:from>
    <xdr:to>
      <xdr:col>20</xdr:col>
      <xdr:colOff>38100</xdr:colOff>
      <xdr:row>76</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よりも大幅に上回って推移していたが、これは、一部事務組合負担金が類似団体よりも大きいこと（特に教育部局）により、一部事務組合の発行債に係る元利償還金が、公債費としてでなく、負担金（補助費等）で計上されることが主な要因であったと考えられ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以降は普通交付税が増加したことにより大幅な改善が見られるが、今後、一部事務組合負担金や公営企業会計への負担金や特別会計への繰出金が増加する見込みであることから、一部事務組合及び公営企業会計、特別会計の運営状況を注視するとともに、事業の合理化と適切な事業執行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45357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17220"/>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19231</xdr:rowOff>
    </xdr:from>
    <xdr:to>
      <xdr:col>78</xdr:col>
      <xdr:colOff>69850</xdr:colOff>
      <xdr:row>78</xdr:row>
      <xdr:rowOff>45357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923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6169</xdr:rowOff>
    </xdr:from>
    <xdr:to>
      <xdr:col>73</xdr:col>
      <xdr:colOff>180975</xdr:colOff>
      <xdr:row>78</xdr:row>
      <xdr:rowOff>19231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792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6169</xdr:rowOff>
    </xdr:from>
    <xdr:to>
      <xdr:col>69</xdr:col>
      <xdr:colOff>92075</xdr:colOff>
      <xdr:row>79</xdr:row>
      <xdr:rowOff>112305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79269"/>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166007</xdr:rowOff>
    </xdr:from>
    <xdr:to>
      <xdr:col>78</xdr:col>
      <xdr:colOff>120650</xdr:colOff>
      <xdr:row>78</xdr:row>
      <xdr:rowOff>96157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80934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5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139881</xdr:rowOff>
    </xdr:from>
    <xdr:to>
      <xdr:col>74</xdr:col>
      <xdr:colOff>31750</xdr:colOff>
      <xdr:row>78</xdr:row>
      <xdr:rowOff>70031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54808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126819</xdr:rowOff>
    </xdr:from>
    <xdr:to>
      <xdr:col>69</xdr:col>
      <xdr:colOff>142875</xdr:colOff>
      <xdr:row>78</xdr:row>
      <xdr:rowOff>56969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41746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61505</xdr:rowOff>
    </xdr:from>
    <xdr:to>
      <xdr:col>65</xdr:col>
      <xdr:colOff>53975</xdr:colOff>
      <xdr:row>79</xdr:row>
      <xdr:rowOff>163105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147882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21587</xdr:rowOff>
    </xdr:from>
    <xdr:to>
      <xdr:col>29</xdr:col>
      <xdr:colOff>127000</xdr:colOff>
      <xdr:row>20</xdr:row>
      <xdr:rowOff>32146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98212"/>
          <a:ext cx="647700" cy="10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32146</xdr:rowOff>
    </xdr:from>
    <xdr:to>
      <xdr:col>26</xdr:col>
      <xdr:colOff>50800</xdr:colOff>
      <xdr:row>20</xdr:row>
      <xdr:rowOff>59115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08771"/>
          <a:ext cx="698500" cy="26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59115</xdr:rowOff>
    </xdr:from>
    <xdr:to>
      <xdr:col>22</xdr:col>
      <xdr:colOff>114300</xdr:colOff>
      <xdr:row>20</xdr:row>
      <xdr:rowOff>59841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35740"/>
          <a:ext cx="698500" cy="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59841</xdr:rowOff>
    </xdr:from>
    <xdr:to>
      <xdr:col>18</xdr:col>
      <xdr:colOff>177800</xdr:colOff>
      <xdr:row>20</xdr:row>
      <xdr:rowOff>68002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36466"/>
          <a:ext cx="698500" cy="8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142237</xdr:rowOff>
    </xdr:from>
    <xdr:to>
      <xdr:col>29</xdr:col>
      <xdr:colOff>177800</xdr:colOff>
      <xdr:row>20</xdr:row>
      <xdr:rowOff>72387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47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50814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5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152796</xdr:rowOff>
    </xdr:from>
    <xdr:to>
      <xdr:col>26</xdr:col>
      <xdr:colOff>101600</xdr:colOff>
      <xdr:row>20</xdr:row>
      <xdr:rowOff>82946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7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67723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4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8315</xdr:rowOff>
    </xdr:from>
    <xdr:to>
      <xdr:col>22</xdr:col>
      <xdr:colOff>165100</xdr:colOff>
      <xdr:row>20</xdr:row>
      <xdr:rowOff>109915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4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94692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7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9041</xdr:rowOff>
    </xdr:from>
    <xdr:to>
      <xdr:col>19</xdr:col>
      <xdr:colOff>38100</xdr:colOff>
      <xdr:row>20</xdr:row>
      <xdr:rowOff>110641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5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95418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7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17202</xdr:rowOff>
    </xdr:from>
    <xdr:to>
      <xdr:col>15</xdr:col>
      <xdr:colOff>101600</xdr:colOff>
      <xdr:row>20</xdr:row>
      <xdr:rowOff>118802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3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103579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8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121162</xdr:rowOff>
    </xdr:from>
    <xdr:to>
      <xdr:col>29</xdr:col>
      <xdr:colOff>127000</xdr:colOff>
      <xdr:row>35</xdr:row>
      <xdr:rowOff>142225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31512"/>
          <a:ext cx="647700" cy="21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105939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162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142225</xdr:rowOff>
    </xdr:from>
    <xdr:to>
      <xdr:col>26</xdr:col>
      <xdr:colOff>50800</xdr:colOff>
      <xdr:row>35</xdr:row>
      <xdr:rowOff>164294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52575"/>
          <a:ext cx="698500" cy="22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128801</xdr:rowOff>
    </xdr:from>
    <xdr:to>
      <xdr:col>22</xdr:col>
      <xdr:colOff>114300</xdr:colOff>
      <xdr:row>35</xdr:row>
      <xdr:rowOff>164294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39151"/>
          <a:ext cx="698500" cy="35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128801</xdr:rowOff>
    </xdr:from>
    <xdr:to>
      <xdr:col>18</xdr:col>
      <xdr:colOff>177800</xdr:colOff>
      <xdr:row>35</xdr:row>
      <xdr:rowOff>139107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39151"/>
          <a:ext cx="698500" cy="10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70362</xdr:rowOff>
    </xdr:from>
    <xdr:to>
      <xdr:col>29</xdr:col>
      <xdr:colOff>177800</xdr:colOff>
      <xdr:row>35</xdr:row>
      <xdr:rowOff>171962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80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258339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2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91425</xdr:rowOff>
    </xdr:from>
    <xdr:to>
      <xdr:col>26</xdr:col>
      <xdr:colOff>101600</xdr:colOff>
      <xdr:row>35</xdr:row>
      <xdr:rowOff>193025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01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177802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8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113494</xdr:rowOff>
    </xdr:from>
    <xdr:to>
      <xdr:col>22</xdr:col>
      <xdr:colOff>165100</xdr:colOff>
      <xdr:row>35</xdr:row>
      <xdr:rowOff>215094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23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199871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78001</xdr:rowOff>
    </xdr:from>
    <xdr:to>
      <xdr:col>19</xdr:col>
      <xdr:colOff>38100</xdr:colOff>
      <xdr:row>35</xdr:row>
      <xdr:rowOff>179601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8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189778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5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88307</xdr:rowOff>
    </xdr:from>
    <xdr:to>
      <xdr:col>15</xdr:col>
      <xdr:colOff>101600</xdr:colOff>
      <xdr:row>35</xdr:row>
      <xdr:rowOff>189907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9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200084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3,377
3,342
64.93
4,835,707
4,747,225
50,907
2,400,985
5,011,409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144756</xdr:rowOff>
    </xdr:from>
    <xdr:to>
      <xdr:col>24</xdr:col>
      <xdr:colOff>63500</xdr:colOff>
      <xdr:row>37</xdr:row>
      <xdr:rowOff>148312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88406"/>
          <a:ext cx="8382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148312</xdr:rowOff>
    </xdr:from>
    <xdr:to>
      <xdr:col>19</xdr:col>
      <xdr:colOff>177800</xdr:colOff>
      <xdr:row>37</xdr:row>
      <xdr:rowOff>166789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91962"/>
          <a:ext cx="889000" cy="1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166048</xdr:rowOff>
    </xdr:from>
    <xdr:to>
      <xdr:col>15</xdr:col>
      <xdr:colOff>50800</xdr:colOff>
      <xdr:row>37</xdr:row>
      <xdr:rowOff>166789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509698"/>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166048</xdr:rowOff>
    </xdr:from>
    <xdr:to>
      <xdr:col>10</xdr:col>
      <xdr:colOff>114300</xdr:colOff>
      <xdr:row>38</xdr:row>
      <xdr:rowOff>688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0969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93956</xdr:rowOff>
    </xdr:from>
    <xdr:to>
      <xdr:col>24</xdr:col>
      <xdr:colOff>114300</xdr:colOff>
      <xdr:row>38</xdr:row>
      <xdr:rowOff>24106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8883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5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97512</xdr:rowOff>
    </xdr:from>
    <xdr:to>
      <xdr:col>20</xdr:col>
      <xdr:colOff>38100</xdr:colOff>
      <xdr:row>38</xdr:row>
      <xdr:rowOff>27662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18789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3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115989</xdr:rowOff>
    </xdr:from>
    <xdr:to>
      <xdr:col>15</xdr:col>
      <xdr:colOff>101600</xdr:colOff>
      <xdr:row>38</xdr:row>
      <xdr:rowOff>46139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37266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5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115248</xdr:rowOff>
    </xdr:from>
    <xdr:to>
      <xdr:col>10</xdr:col>
      <xdr:colOff>165100</xdr:colOff>
      <xdr:row>38</xdr:row>
      <xdr:rowOff>45397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588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36525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5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121338</xdr:rowOff>
    </xdr:from>
    <xdr:to>
      <xdr:col>6</xdr:col>
      <xdr:colOff>38100</xdr:colOff>
      <xdr:row>38</xdr:row>
      <xdr:rowOff>51488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6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42615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5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69068</xdr:rowOff>
    </xdr:from>
    <xdr:to>
      <xdr:col>24</xdr:col>
      <xdr:colOff>63500</xdr:colOff>
      <xdr:row>58</xdr:row>
      <xdr:rowOff>94226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13168"/>
          <a:ext cx="838200" cy="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94226</xdr:rowOff>
    </xdr:from>
    <xdr:to>
      <xdr:col>19</xdr:col>
      <xdr:colOff>177800</xdr:colOff>
      <xdr:row>58</xdr:row>
      <xdr:rowOff>102809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38326"/>
          <a:ext cx="889000" cy="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98872</xdr:rowOff>
    </xdr:from>
    <xdr:to>
      <xdr:col>15</xdr:col>
      <xdr:colOff>50800</xdr:colOff>
      <xdr:row>58</xdr:row>
      <xdr:rowOff>102809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42972"/>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98872</xdr:rowOff>
    </xdr:from>
    <xdr:to>
      <xdr:col>10</xdr:col>
      <xdr:colOff>114300</xdr:colOff>
      <xdr:row>58</xdr:row>
      <xdr:rowOff>117371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42972"/>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18268</xdr:rowOff>
    </xdr:from>
    <xdr:to>
      <xdr:col>24</xdr:col>
      <xdr:colOff>114300</xdr:colOff>
      <xdr:row>58</xdr:row>
      <xdr:rowOff>119868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104645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43426</xdr:rowOff>
    </xdr:from>
    <xdr:to>
      <xdr:col>20</xdr:col>
      <xdr:colOff>38100</xdr:colOff>
      <xdr:row>58</xdr:row>
      <xdr:rowOff>145026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8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136153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8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52009</xdr:rowOff>
    </xdr:from>
    <xdr:to>
      <xdr:col>15</xdr:col>
      <xdr:colOff>101600</xdr:colOff>
      <xdr:row>58</xdr:row>
      <xdr:rowOff>153609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9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144736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8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48072</xdr:rowOff>
    </xdr:from>
    <xdr:to>
      <xdr:col>10</xdr:col>
      <xdr:colOff>165100</xdr:colOff>
      <xdr:row>58</xdr:row>
      <xdr:rowOff>149672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140799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66571</xdr:rowOff>
    </xdr:from>
    <xdr:to>
      <xdr:col>6</xdr:col>
      <xdr:colOff>38100</xdr:colOff>
      <xdr:row>58</xdr:row>
      <xdr:rowOff>168171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159298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104487</xdr:rowOff>
    </xdr:from>
    <xdr:to>
      <xdr:col>24</xdr:col>
      <xdr:colOff>63500</xdr:colOff>
      <xdr:row>78</xdr:row>
      <xdr:rowOff>123616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77587"/>
          <a:ext cx="838200" cy="1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71802</xdr:rowOff>
    </xdr:from>
    <xdr:to>
      <xdr:col>19</xdr:col>
      <xdr:colOff>177800</xdr:colOff>
      <xdr:row>78</xdr:row>
      <xdr:rowOff>104487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44902"/>
          <a:ext cx="889000" cy="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71802</xdr:rowOff>
    </xdr:from>
    <xdr:to>
      <xdr:col>15</xdr:col>
      <xdr:colOff>50800</xdr:colOff>
      <xdr:row>78</xdr:row>
      <xdr:rowOff>127200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4902"/>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127200</xdr:rowOff>
    </xdr:from>
    <xdr:to>
      <xdr:col>10</xdr:col>
      <xdr:colOff>114300</xdr:colOff>
      <xdr:row>78</xdr:row>
      <xdr:rowOff>129170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00300"/>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72816</xdr:rowOff>
    </xdr:from>
    <xdr:to>
      <xdr:col>24</xdr:col>
      <xdr:colOff>114300</xdr:colOff>
      <xdr:row>79</xdr:row>
      <xdr:rowOff>2966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159193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6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53687</xdr:rowOff>
    </xdr:from>
    <xdr:to>
      <xdr:col>20</xdr:col>
      <xdr:colOff>38100</xdr:colOff>
      <xdr:row>78</xdr:row>
      <xdr:rowOff>155287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146414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1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21002</xdr:rowOff>
    </xdr:from>
    <xdr:to>
      <xdr:col>15</xdr:col>
      <xdr:colOff>101600</xdr:colOff>
      <xdr:row>78</xdr:row>
      <xdr:rowOff>122602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113729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76400</xdr:rowOff>
    </xdr:from>
    <xdr:to>
      <xdr:col>10</xdr:col>
      <xdr:colOff>165100</xdr:colOff>
      <xdr:row>79</xdr:row>
      <xdr:rowOff>6550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169127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4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78370</xdr:rowOff>
    </xdr:from>
    <xdr:to>
      <xdr:col>6</xdr:col>
      <xdr:colOff>38100</xdr:colOff>
      <xdr:row>79</xdr:row>
      <xdr:rowOff>8520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5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171097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4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124124</xdr:rowOff>
    </xdr:from>
    <xdr:to>
      <xdr:col>24</xdr:col>
      <xdr:colOff>63500</xdr:colOff>
      <xdr:row>96</xdr:row>
      <xdr:rowOff>37889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11874"/>
          <a:ext cx="838200" cy="8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37889</xdr:rowOff>
    </xdr:from>
    <xdr:to>
      <xdr:col>19</xdr:col>
      <xdr:colOff>177800</xdr:colOff>
      <xdr:row>96</xdr:row>
      <xdr:rowOff>107651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97089"/>
          <a:ext cx="889000" cy="6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152250</xdr:rowOff>
    </xdr:from>
    <xdr:to>
      <xdr:col>15</xdr:col>
      <xdr:colOff>50800</xdr:colOff>
      <xdr:row>96</xdr:row>
      <xdr:rowOff>107651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40000"/>
          <a:ext cx="889000" cy="1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152250</xdr:rowOff>
    </xdr:from>
    <xdr:to>
      <xdr:col>10</xdr:col>
      <xdr:colOff>114300</xdr:colOff>
      <xdr:row>96</xdr:row>
      <xdr:rowOff>168008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40000"/>
          <a:ext cx="889000" cy="18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73324</xdr:rowOff>
    </xdr:from>
    <xdr:to>
      <xdr:col>24</xdr:col>
      <xdr:colOff>114300</xdr:colOff>
      <xdr:row>96</xdr:row>
      <xdr:rowOff>3474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51751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3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158539</xdr:rowOff>
    </xdr:from>
    <xdr:to>
      <xdr:col>20</xdr:col>
      <xdr:colOff>38100</xdr:colOff>
      <xdr:row>96</xdr:row>
      <xdr:rowOff>88689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4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79816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3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56851</xdr:rowOff>
    </xdr:from>
    <xdr:to>
      <xdr:col>15</xdr:col>
      <xdr:colOff>101600</xdr:colOff>
      <xdr:row>96</xdr:row>
      <xdr:rowOff>158451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149578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101450</xdr:rowOff>
    </xdr:from>
    <xdr:to>
      <xdr:col>10</xdr:col>
      <xdr:colOff>165100</xdr:colOff>
      <xdr:row>96</xdr:row>
      <xdr:rowOff>31600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22727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8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117208</xdr:rowOff>
    </xdr:from>
    <xdr:to>
      <xdr:col>6</xdr:col>
      <xdr:colOff>38100</xdr:colOff>
      <xdr:row>97</xdr:row>
      <xdr:rowOff>47358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7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38485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6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116649</xdr:rowOff>
    </xdr:from>
    <xdr:to>
      <xdr:col>55</xdr:col>
      <xdr:colOff>0</xdr:colOff>
      <xdr:row>37</xdr:row>
      <xdr:rowOff>60167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88849"/>
          <a:ext cx="838200" cy="1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45778</xdr:rowOff>
    </xdr:from>
    <xdr:to>
      <xdr:col>50</xdr:col>
      <xdr:colOff>114300</xdr:colOff>
      <xdr:row>37</xdr:row>
      <xdr:rowOff>60167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89428"/>
          <a:ext cx="889000" cy="1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45778</xdr:rowOff>
    </xdr:from>
    <xdr:to>
      <xdr:col>45</xdr:col>
      <xdr:colOff>177800</xdr:colOff>
      <xdr:row>37</xdr:row>
      <xdr:rowOff>64122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89428"/>
          <a:ext cx="889000" cy="1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32098</xdr:rowOff>
    </xdr:from>
    <xdr:to>
      <xdr:col>41</xdr:col>
      <xdr:colOff>50800</xdr:colOff>
      <xdr:row>37</xdr:row>
      <xdr:rowOff>64122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04298"/>
          <a:ext cx="889000" cy="20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65849</xdr:rowOff>
    </xdr:from>
    <xdr:to>
      <xdr:col>55</xdr:col>
      <xdr:colOff>50800</xdr:colOff>
      <xdr:row>36</xdr:row>
      <xdr:rowOff>167449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44276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9367</xdr:rowOff>
    </xdr:from>
    <xdr:to>
      <xdr:col>50</xdr:col>
      <xdr:colOff>165100</xdr:colOff>
      <xdr:row>37</xdr:row>
      <xdr:rowOff>110967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5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102094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4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166428</xdr:rowOff>
    </xdr:from>
    <xdr:to>
      <xdr:col>46</xdr:col>
      <xdr:colOff>38100</xdr:colOff>
      <xdr:row>37</xdr:row>
      <xdr:rowOff>96578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87705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3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13322</xdr:rowOff>
    </xdr:from>
    <xdr:to>
      <xdr:col>41</xdr:col>
      <xdr:colOff>101600</xdr:colOff>
      <xdr:row>37</xdr:row>
      <xdr:rowOff>114922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106049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4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152748</xdr:rowOff>
    </xdr:from>
    <xdr:to>
      <xdr:col>36</xdr:col>
      <xdr:colOff>165100</xdr:colOff>
      <xdr:row>36</xdr:row>
      <xdr:rowOff>82898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5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99425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2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60168</xdr:rowOff>
    </xdr:from>
    <xdr:to>
      <xdr:col>55</xdr:col>
      <xdr:colOff>0</xdr:colOff>
      <xdr:row>58</xdr:row>
      <xdr:rowOff>878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32818"/>
          <a:ext cx="838200" cy="11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878</xdr:rowOff>
    </xdr:from>
    <xdr:to>
      <xdr:col>50</xdr:col>
      <xdr:colOff>114300</xdr:colOff>
      <xdr:row>58</xdr:row>
      <xdr:rowOff>32792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44978"/>
          <a:ext cx="889000" cy="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32792</xdr:rowOff>
    </xdr:from>
    <xdr:to>
      <xdr:col>45</xdr:col>
      <xdr:colOff>177800</xdr:colOff>
      <xdr:row>58</xdr:row>
      <xdr:rowOff>131142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76892"/>
          <a:ext cx="889000" cy="9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131142</xdr:rowOff>
    </xdr:from>
    <xdr:to>
      <xdr:col>41</xdr:col>
      <xdr:colOff>50800</xdr:colOff>
      <xdr:row>58</xdr:row>
      <xdr:rowOff>158506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75242"/>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9368</xdr:rowOff>
    </xdr:from>
    <xdr:to>
      <xdr:col>55</xdr:col>
      <xdr:colOff>50800</xdr:colOff>
      <xdr:row>57</xdr:row>
      <xdr:rowOff>110968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8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32245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3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121528</xdr:rowOff>
    </xdr:from>
    <xdr:to>
      <xdr:col>50</xdr:col>
      <xdr:colOff>165100</xdr:colOff>
      <xdr:row>58</xdr:row>
      <xdr:rowOff>51678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42805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98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153442</xdr:rowOff>
    </xdr:from>
    <xdr:to>
      <xdr:col>46</xdr:col>
      <xdr:colOff>38100</xdr:colOff>
      <xdr:row>58</xdr:row>
      <xdr:rowOff>83592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74719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1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80342</xdr:rowOff>
    </xdr:from>
    <xdr:to>
      <xdr:col>41</xdr:col>
      <xdr:colOff>101600</xdr:colOff>
      <xdr:row>59</xdr:row>
      <xdr:rowOff>10492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1619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1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107706</xdr:rowOff>
    </xdr:from>
    <xdr:to>
      <xdr:col>36</xdr:col>
      <xdr:colOff>165100</xdr:colOff>
      <xdr:row>59</xdr:row>
      <xdr:rowOff>37856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28983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4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117380</xdr:rowOff>
    </xdr:from>
    <xdr:to>
      <xdr:col>55</xdr:col>
      <xdr:colOff>0</xdr:colOff>
      <xdr:row>77</xdr:row>
      <xdr:rowOff>118111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47580"/>
          <a:ext cx="838200" cy="17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118111</xdr:rowOff>
    </xdr:from>
    <xdr:to>
      <xdr:col>50</xdr:col>
      <xdr:colOff>114300</xdr:colOff>
      <xdr:row>79</xdr:row>
      <xdr:rowOff>32744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19761"/>
          <a:ext cx="889000" cy="25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32744</xdr:rowOff>
    </xdr:from>
    <xdr:to>
      <xdr:col>45</xdr:col>
      <xdr:colOff>177800</xdr:colOff>
      <xdr:row>79</xdr:row>
      <xdr:rowOff>39807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77294"/>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25133</xdr:rowOff>
    </xdr:from>
    <xdr:to>
      <xdr:col>41</xdr:col>
      <xdr:colOff>50800</xdr:colOff>
      <xdr:row>79</xdr:row>
      <xdr:rowOff>39807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9683"/>
          <a:ext cx="889000" cy="1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66580</xdr:rowOff>
    </xdr:from>
    <xdr:to>
      <xdr:col>55</xdr:col>
      <xdr:colOff>50800</xdr:colOff>
      <xdr:row>76</xdr:row>
      <xdr:rowOff>168180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89458</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4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67311</xdr:rowOff>
    </xdr:from>
    <xdr:to>
      <xdr:col>50</xdr:col>
      <xdr:colOff>165100</xdr:colOff>
      <xdr:row>77</xdr:row>
      <xdr:rowOff>168911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04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153394</xdr:rowOff>
    </xdr:from>
    <xdr:to>
      <xdr:col>46</xdr:col>
      <xdr:colOff>38100</xdr:colOff>
      <xdr:row>79</xdr:row>
      <xdr:rowOff>83544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74671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1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160457</xdr:rowOff>
    </xdr:from>
    <xdr:to>
      <xdr:col>41</xdr:col>
      <xdr:colOff>101600</xdr:colOff>
      <xdr:row>79</xdr:row>
      <xdr:rowOff>90607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81734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145783</xdr:rowOff>
    </xdr:from>
    <xdr:to>
      <xdr:col>36</xdr:col>
      <xdr:colOff>165100</xdr:colOff>
      <xdr:row>79</xdr:row>
      <xdr:rowOff>75933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67060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130476</xdr:rowOff>
    </xdr:from>
    <xdr:to>
      <xdr:col>55</xdr:col>
      <xdr:colOff>0</xdr:colOff>
      <xdr:row>98</xdr:row>
      <xdr:rowOff>137804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32576"/>
          <a:ext cx="8382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98506</xdr:rowOff>
    </xdr:from>
    <xdr:to>
      <xdr:col>50</xdr:col>
      <xdr:colOff>114300</xdr:colOff>
      <xdr:row>98</xdr:row>
      <xdr:rowOff>130476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29156"/>
          <a:ext cx="889000" cy="20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98506</xdr:rowOff>
    </xdr:from>
    <xdr:to>
      <xdr:col>45</xdr:col>
      <xdr:colOff>177800</xdr:colOff>
      <xdr:row>98</xdr:row>
      <xdr:rowOff>84263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29156"/>
          <a:ext cx="889000" cy="1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84263</xdr:rowOff>
    </xdr:from>
    <xdr:to>
      <xdr:col>41</xdr:col>
      <xdr:colOff>50800</xdr:colOff>
      <xdr:row>98</xdr:row>
      <xdr:rowOff>142937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86363"/>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87004</xdr:rowOff>
    </xdr:from>
    <xdr:to>
      <xdr:col>55</xdr:col>
      <xdr:colOff>50800</xdr:colOff>
      <xdr:row>99</xdr:row>
      <xdr:rowOff>17154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8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1931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0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79676</xdr:rowOff>
    </xdr:from>
    <xdr:to>
      <xdr:col>50</xdr:col>
      <xdr:colOff>165100</xdr:colOff>
      <xdr:row>99</xdr:row>
      <xdr:rowOff>9826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47706</xdr:rowOff>
    </xdr:from>
    <xdr:to>
      <xdr:col>46</xdr:col>
      <xdr:colOff>38100</xdr:colOff>
      <xdr:row>97</xdr:row>
      <xdr:rowOff>149306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7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165833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5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33463</xdr:rowOff>
    </xdr:from>
    <xdr:to>
      <xdr:col>41</xdr:col>
      <xdr:colOff>101600</xdr:colOff>
      <xdr:row>98</xdr:row>
      <xdr:rowOff>135063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126190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2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92137</xdr:rowOff>
    </xdr:from>
    <xdr:to>
      <xdr:col>36</xdr:col>
      <xdr:colOff>165100</xdr:colOff>
      <xdr:row>99</xdr:row>
      <xdr:rowOff>22287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9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13414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8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35916</xdr:rowOff>
    </xdr:from>
    <xdr:to>
      <xdr:col>85</xdr:col>
      <xdr:colOff>127000</xdr:colOff>
      <xdr:row>39</xdr:row>
      <xdr:rowOff>37464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2466"/>
          <a:ext cx="838200" cy="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35916</xdr:rowOff>
    </xdr:from>
    <xdr:to>
      <xdr:col>81</xdr:col>
      <xdr:colOff>50800</xdr:colOff>
      <xdr:row>39</xdr:row>
      <xdr:rowOff>42083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2466"/>
          <a:ext cx="8890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37941</xdr:rowOff>
    </xdr:from>
    <xdr:to>
      <xdr:col>76</xdr:col>
      <xdr:colOff>114300</xdr:colOff>
      <xdr:row>39</xdr:row>
      <xdr:rowOff>42083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4491"/>
          <a:ext cx="889000" cy="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30278</xdr:rowOff>
    </xdr:from>
    <xdr:to>
      <xdr:col>71</xdr:col>
      <xdr:colOff>177800</xdr:colOff>
      <xdr:row>39</xdr:row>
      <xdr:rowOff>37941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16828"/>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158114</xdr:rowOff>
    </xdr:from>
    <xdr:to>
      <xdr:col>85</xdr:col>
      <xdr:colOff>177800</xdr:colOff>
      <xdr:row>39</xdr:row>
      <xdr:rowOff>88264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115260</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156566</xdr:rowOff>
    </xdr:from>
    <xdr:to>
      <xdr:col>81</xdr:col>
      <xdr:colOff>101600</xdr:colOff>
      <xdr:row>39</xdr:row>
      <xdr:rowOff>86716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77843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162733</xdr:rowOff>
    </xdr:from>
    <xdr:to>
      <xdr:col>76</xdr:col>
      <xdr:colOff>165100</xdr:colOff>
      <xdr:row>39</xdr:row>
      <xdr:rowOff>92883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84010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7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158591</xdr:rowOff>
    </xdr:from>
    <xdr:to>
      <xdr:col>72</xdr:col>
      <xdr:colOff>38100</xdr:colOff>
      <xdr:row>39</xdr:row>
      <xdr:rowOff>88741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79868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150928</xdr:rowOff>
    </xdr:from>
    <xdr:to>
      <xdr:col>67</xdr:col>
      <xdr:colOff>101600</xdr:colOff>
      <xdr:row>39</xdr:row>
      <xdr:rowOff>81078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72205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5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161889</xdr:rowOff>
    </xdr:from>
    <xdr:to>
      <xdr:col>85</xdr:col>
      <xdr:colOff>127000</xdr:colOff>
      <xdr:row>78</xdr:row>
      <xdr:rowOff>10731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63539"/>
          <a:ext cx="8382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10731</xdr:rowOff>
    </xdr:from>
    <xdr:to>
      <xdr:col>81</xdr:col>
      <xdr:colOff>50800</xdr:colOff>
      <xdr:row>78</xdr:row>
      <xdr:rowOff>19011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83831"/>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19011</xdr:rowOff>
    </xdr:from>
    <xdr:to>
      <xdr:col>76</xdr:col>
      <xdr:colOff>114300</xdr:colOff>
      <xdr:row>78</xdr:row>
      <xdr:rowOff>31434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92111"/>
          <a:ext cx="8890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31434</xdr:rowOff>
    </xdr:from>
    <xdr:to>
      <xdr:col>71</xdr:col>
      <xdr:colOff>177800</xdr:colOff>
      <xdr:row>78</xdr:row>
      <xdr:rowOff>41411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04534"/>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111089</xdr:rowOff>
    </xdr:from>
    <xdr:to>
      <xdr:col>85</xdr:col>
      <xdr:colOff>177800</xdr:colOff>
      <xdr:row>78</xdr:row>
      <xdr:rowOff>41239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89516</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9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131381</xdr:rowOff>
    </xdr:from>
    <xdr:to>
      <xdr:col>81</xdr:col>
      <xdr:colOff>101600</xdr:colOff>
      <xdr:row>78</xdr:row>
      <xdr:rowOff>61531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52658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42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139661</xdr:rowOff>
    </xdr:from>
    <xdr:to>
      <xdr:col>76</xdr:col>
      <xdr:colOff>165100</xdr:colOff>
      <xdr:row>78</xdr:row>
      <xdr:rowOff>69811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60938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4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152084</xdr:rowOff>
    </xdr:from>
    <xdr:to>
      <xdr:col>72</xdr:col>
      <xdr:colOff>38100</xdr:colOff>
      <xdr:row>78</xdr:row>
      <xdr:rowOff>82234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73361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4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162061</xdr:rowOff>
    </xdr:from>
    <xdr:to>
      <xdr:col>67</xdr:col>
      <xdr:colOff>101600</xdr:colOff>
      <xdr:row>78</xdr:row>
      <xdr:rowOff>92211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6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83338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42256</xdr:rowOff>
    </xdr:from>
    <xdr:to>
      <xdr:col>85</xdr:col>
      <xdr:colOff>127000</xdr:colOff>
      <xdr:row>98</xdr:row>
      <xdr:rowOff>69678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44356"/>
          <a:ext cx="838200" cy="2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29594</xdr:rowOff>
    </xdr:from>
    <xdr:to>
      <xdr:col>81</xdr:col>
      <xdr:colOff>50800</xdr:colOff>
      <xdr:row>98</xdr:row>
      <xdr:rowOff>42256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31694"/>
          <a:ext cx="889000" cy="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27544</xdr:rowOff>
    </xdr:from>
    <xdr:to>
      <xdr:col>76</xdr:col>
      <xdr:colOff>114300</xdr:colOff>
      <xdr:row>98</xdr:row>
      <xdr:rowOff>29594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29644"/>
          <a:ext cx="889000" cy="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27544</xdr:rowOff>
    </xdr:from>
    <xdr:to>
      <xdr:col>71</xdr:col>
      <xdr:colOff>177800</xdr:colOff>
      <xdr:row>98</xdr:row>
      <xdr:rowOff>95486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29644"/>
          <a:ext cx="889000" cy="6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18878</xdr:rowOff>
    </xdr:from>
    <xdr:to>
      <xdr:col>85</xdr:col>
      <xdr:colOff>177800</xdr:colOff>
      <xdr:row>98</xdr:row>
      <xdr:rowOff>120478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162906</xdr:rowOff>
    </xdr:from>
    <xdr:to>
      <xdr:col>81</xdr:col>
      <xdr:colOff>101600</xdr:colOff>
      <xdr:row>98</xdr:row>
      <xdr:rowOff>93056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84183</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88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150244</xdr:rowOff>
    </xdr:from>
    <xdr:to>
      <xdr:col>76</xdr:col>
      <xdr:colOff>165100</xdr:colOff>
      <xdr:row>98</xdr:row>
      <xdr:rowOff>80394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96921</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5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148194</xdr:rowOff>
    </xdr:from>
    <xdr:to>
      <xdr:col>72</xdr:col>
      <xdr:colOff>38100</xdr:colOff>
      <xdr:row>98</xdr:row>
      <xdr:rowOff>78344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7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69471</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87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44686</xdr:rowOff>
    </xdr:from>
    <xdr:to>
      <xdr:col>67</xdr:col>
      <xdr:colOff>101600</xdr:colOff>
      <xdr:row>98</xdr:row>
      <xdr:rowOff>146286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137413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3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136597</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308797"/>
          <a:ext cx="838200" cy="4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85797</xdr:rowOff>
    </xdr:from>
    <xdr:to>
      <xdr:col>116</xdr:col>
      <xdr:colOff>114300</xdr:colOff>
      <xdr:row>37</xdr:row>
      <xdr:rowOff>15947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2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108674</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10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120900</xdr:rowOff>
    </xdr:from>
    <xdr:to>
      <xdr:col>116</xdr:col>
      <xdr:colOff>63500</xdr:colOff>
      <xdr:row>77</xdr:row>
      <xdr:rowOff>27403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79650"/>
          <a:ext cx="838200" cy="2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96248</xdr:rowOff>
    </xdr:from>
    <xdr:to>
      <xdr:col>111</xdr:col>
      <xdr:colOff>177800</xdr:colOff>
      <xdr:row>75</xdr:row>
      <xdr:rowOff>120900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954998"/>
          <a:ext cx="889000" cy="2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96248</xdr:rowOff>
    </xdr:from>
    <xdr:to>
      <xdr:col>107</xdr:col>
      <xdr:colOff>50800</xdr:colOff>
      <xdr:row>75</xdr:row>
      <xdr:rowOff>112986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54998"/>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84113</xdr:rowOff>
    </xdr:from>
    <xdr:to>
      <xdr:col>102</xdr:col>
      <xdr:colOff>114300</xdr:colOff>
      <xdr:row>75</xdr:row>
      <xdr:rowOff>112986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42863"/>
          <a:ext cx="889000" cy="2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148053</xdr:rowOff>
    </xdr:from>
    <xdr:to>
      <xdr:col>116</xdr:col>
      <xdr:colOff>114300</xdr:colOff>
      <xdr:row>77</xdr:row>
      <xdr:rowOff>78203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7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126480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5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70100</xdr:rowOff>
    </xdr:from>
    <xdr:to>
      <xdr:col>112</xdr:col>
      <xdr:colOff>38100</xdr:colOff>
      <xdr:row>76</xdr:row>
      <xdr:rowOff>250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16777</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70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45448</xdr:rowOff>
    </xdr:from>
    <xdr:to>
      <xdr:col>107</xdr:col>
      <xdr:colOff>101600</xdr:colOff>
      <xdr:row>75</xdr:row>
      <xdr:rowOff>147048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0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163575</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7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62186</xdr:rowOff>
    </xdr:from>
    <xdr:to>
      <xdr:col>102</xdr:col>
      <xdr:colOff>165100</xdr:colOff>
      <xdr:row>75</xdr:row>
      <xdr:rowOff>163785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20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8863</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33313</xdr:rowOff>
    </xdr:from>
    <xdr:to>
      <xdr:col>98</xdr:col>
      <xdr:colOff>38100</xdr:colOff>
      <xdr:row>75</xdr:row>
      <xdr:rowOff>134913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151440</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6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1,405,752</a:t>
          </a:r>
          <a:r>
            <a:rPr kumimoji="1" lang="ja-JP" altLang="en-US" sz="1200">
              <a:latin typeface="ＭＳ Ｐゴシック" panose="020B0600070205080204" pitchFamily="50" charset="-128"/>
              <a:ea typeface="ＭＳ Ｐゴシック" panose="020B0600070205080204" pitchFamily="50" charset="-128"/>
            </a:rPr>
            <a:t>円となり、前年度</a:t>
          </a:r>
          <a:r>
            <a:rPr kumimoji="1" lang="en-US" altLang="ja-JP" sz="1200">
              <a:latin typeface="ＭＳ Ｐゴシック" panose="020B0600070205080204" pitchFamily="50" charset="-128"/>
              <a:ea typeface="ＭＳ Ｐゴシック" panose="020B0600070205080204" pitchFamily="50" charset="-128"/>
            </a:rPr>
            <a:t>1,205,082</a:t>
          </a:r>
          <a:r>
            <a:rPr kumimoji="1" lang="ja-JP" altLang="en-US" sz="1200">
              <a:latin typeface="ＭＳ Ｐゴシック" panose="020B0600070205080204" pitchFamily="50" charset="-128"/>
              <a:ea typeface="ＭＳ Ｐゴシック" panose="020B0600070205080204" pitchFamily="50" charset="-128"/>
            </a:rPr>
            <a:t>円と比較し、</a:t>
          </a:r>
          <a:r>
            <a:rPr kumimoji="1" lang="en-US" altLang="ja-JP" sz="1200">
              <a:latin typeface="ＭＳ Ｐゴシック" panose="020B0600070205080204" pitchFamily="50" charset="-128"/>
              <a:ea typeface="ＭＳ Ｐゴシック" panose="020B0600070205080204" pitchFamily="50" charset="-128"/>
            </a:rPr>
            <a:t>200,670</a:t>
          </a:r>
          <a:r>
            <a:rPr kumimoji="1" lang="ja-JP" altLang="en-US" sz="1200">
              <a:latin typeface="ＭＳ Ｐゴシック" panose="020B0600070205080204" pitchFamily="50" charset="-128"/>
              <a:ea typeface="ＭＳ Ｐゴシック" panose="020B0600070205080204" pitchFamily="50" charset="-128"/>
            </a:rPr>
            <a:t>円の増となったが、大部分の費目で類似団体内平均を下回っているが、健康福祉交流センター整備事業に係る建設工事により普通建設事業費（新規整備）が大幅増となり類似団体内平均を大きく上回っている。</a:t>
          </a:r>
        </a:p>
        <a:p>
          <a:r>
            <a:rPr kumimoji="1" lang="ja-JP" altLang="en-US" sz="1200">
              <a:latin typeface="ＭＳ Ｐゴシック" panose="020B0600070205080204" pitchFamily="50" charset="-128"/>
              <a:ea typeface="ＭＳ Ｐゴシック" panose="020B0600070205080204" pitchFamily="50" charset="-128"/>
            </a:rPr>
            <a:t>　主な構成項目は、普通建設事業費、補助費等、人件費、公債費、物件費、扶助費、積立金の順となっている。</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21.6</a:t>
          </a:r>
          <a:r>
            <a:rPr kumimoji="1" lang="ja-JP" altLang="en-US" sz="1200">
              <a:latin typeface="ＭＳ Ｐゴシック" panose="020B0600070205080204" pitchFamily="50" charset="-128"/>
              <a:ea typeface="ＭＳ Ｐゴシック" panose="020B0600070205080204" pitchFamily="50" charset="-128"/>
            </a:rPr>
            <a:t>％を占める補助費等は相楽東部広域連合に教育部局を移管しているため、例年、類似団体平均値を上回っていたが、他団体で物価高騰対策関連の補助金や支援金を給付したことにより、令和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類似団体内平均値を下回ったと考えられる。また普通建設事業費においては、建築工事に着工した健康福祉交流センター整備事業や橋りょう整備事業等により前年度より大幅な増加となっている。また、簡易水道事業及び特定環境保全公共下水道事業の公営企業会計への移行に伴い、繰出金が減少した一方、投資及び出資金、補助費等が増加となっている。</a:t>
          </a:r>
        </a:p>
        <a:p>
          <a:r>
            <a:rPr kumimoji="1" lang="ja-JP" altLang="en-US" sz="1200">
              <a:latin typeface="ＭＳ Ｐゴシック" panose="020B0600070205080204" pitchFamily="50" charset="-128"/>
              <a:ea typeface="ＭＳ Ｐゴシック" panose="020B0600070205080204" pitchFamily="50" charset="-128"/>
            </a:rPr>
            <a:t>　積立金においては、現在建築工事を行っている総合保健福祉施設整備や橋りょう整備など大規模事業を予定しているため、減債基金への積立を実施したため令和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年度から高い数値を維持している。</a:t>
          </a:r>
        </a:p>
        <a:p>
          <a:r>
            <a:rPr kumimoji="1" lang="ja-JP" altLang="en-US" sz="1200">
              <a:latin typeface="ＭＳ Ｐゴシック" panose="020B0600070205080204" pitchFamily="50" charset="-128"/>
              <a:ea typeface="ＭＳ Ｐゴシック" panose="020B0600070205080204" pitchFamily="50" charset="-128"/>
            </a:rPr>
            <a:t>　基金への積立を着実に行い、できる限り地方債発行を抑制しながら、特別会計や一部事務組合の動向も注視しつつ、計画的かつ適切な事業の執行に努める。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3,377
3,342
64.93
4,835,707
4,747,225
50,907
2,400,985
5,011,409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89617</xdr:rowOff>
    </xdr:from>
    <xdr:to>
      <xdr:col>24</xdr:col>
      <xdr:colOff>63500</xdr:colOff>
      <xdr:row>37</xdr:row>
      <xdr:rowOff>111601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33267"/>
          <a:ext cx="8382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111601</xdr:rowOff>
    </xdr:from>
    <xdr:to>
      <xdr:col>19</xdr:col>
      <xdr:colOff>177800</xdr:colOff>
      <xdr:row>37</xdr:row>
      <xdr:rowOff>122098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55251"/>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122098</xdr:rowOff>
    </xdr:from>
    <xdr:to>
      <xdr:col>15</xdr:col>
      <xdr:colOff>50800</xdr:colOff>
      <xdr:row>37</xdr:row>
      <xdr:rowOff>125489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65748"/>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121755</xdr:rowOff>
    </xdr:from>
    <xdr:to>
      <xdr:col>10</xdr:col>
      <xdr:colOff>114300</xdr:colOff>
      <xdr:row>37</xdr:row>
      <xdr:rowOff>125489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65405"/>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38817</xdr:rowOff>
    </xdr:from>
    <xdr:to>
      <xdr:col>24</xdr:col>
      <xdr:colOff>114300</xdr:colOff>
      <xdr:row>37</xdr:row>
      <xdr:rowOff>140417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125194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60801</xdr:rowOff>
    </xdr:from>
    <xdr:to>
      <xdr:col>20</xdr:col>
      <xdr:colOff>38100</xdr:colOff>
      <xdr:row>37</xdr:row>
      <xdr:rowOff>162401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153528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71298</xdr:rowOff>
    </xdr:from>
    <xdr:to>
      <xdr:col>15</xdr:col>
      <xdr:colOff>101600</xdr:colOff>
      <xdr:row>38</xdr:row>
      <xdr:rowOff>1448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164025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74689</xdr:rowOff>
    </xdr:from>
    <xdr:to>
      <xdr:col>10</xdr:col>
      <xdr:colOff>165100</xdr:colOff>
      <xdr:row>38</xdr:row>
      <xdr:rowOff>4838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8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167415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70955</xdr:rowOff>
    </xdr:from>
    <xdr:to>
      <xdr:col>6</xdr:col>
      <xdr:colOff>38100</xdr:colOff>
      <xdr:row>38</xdr:row>
      <xdr:rowOff>1105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163682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14595</xdr:rowOff>
    </xdr:from>
    <xdr:to>
      <xdr:col>24</xdr:col>
      <xdr:colOff>63500</xdr:colOff>
      <xdr:row>58</xdr:row>
      <xdr:rowOff>18783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58695"/>
          <a:ext cx="838200" cy="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14595</xdr:rowOff>
    </xdr:from>
    <xdr:to>
      <xdr:col>19</xdr:col>
      <xdr:colOff>177800</xdr:colOff>
      <xdr:row>58</xdr:row>
      <xdr:rowOff>28833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58695"/>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27928</xdr:rowOff>
    </xdr:from>
    <xdr:to>
      <xdr:col>15</xdr:col>
      <xdr:colOff>50800</xdr:colOff>
      <xdr:row>58</xdr:row>
      <xdr:rowOff>28833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72028"/>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5047</xdr:rowOff>
    </xdr:from>
    <xdr:to>
      <xdr:col>10</xdr:col>
      <xdr:colOff>114300</xdr:colOff>
      <xdr:row>58</xdr:row>
      <xdr:rowOff>27928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49147"/>
          <a:ext cx="889000" cy="2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139433</xdr:rowOff>
    </xdr:from>
    <xdr:to>
      <xdr:col>24</xdr:col>
      <xdr:colOff>114300</xdr:colOff>
      <xdr:row>58</xdr:row>
      <xdr:rowOff>69583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135245</xdr:rowOff>
    </xdr:from>
    <xdr:to>
      <xdr:col>20</xdr:col>
      <xdr:colOff>38100</xdr:colOff>
      <xdr:row>58</xdr:row>
      <xdr:rowOff>65395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56522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149483</xdr:rowOff>
    </xdr:from>
    <xdr:to>
      <xdr:col>15</xdr:col>
      <xdr:colOff>101600</xdr:colOff>
      <xdr:row>58</xdr:row>
      <xdr:rowOff>79633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70760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148578</xdr:rowOff>
    </xdr:from>
    <xdr:to>
      <xdr:col>10</xdr:col>
      <xdr:colOff>165100</xdr:colOff>
      <xdr:row>58</xdr:row>
      <xdr:rowOff>78728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69855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1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125697</xdr:rowOff>
    </xdr:from>
    <xdr:to>
      <xdr:col>6</xdr:col>
      <xdr:colOff>38100</xdr:colOff>
      <xdr:row>58</xdr:row>
      <xdr:rowOff>55847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46974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9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45618</xdr:rowOff>
    </xdr:from>
    <xdr:to>
      <xdr:col>24</xdr:col>
      <xdr:colOff>63500</xdr:colOff>
      <xdr:row>73</xdr:row>
      <xdr:rowOff>120465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047118"/>
          <a:ext cx="838200" cy="58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120465</xdr:rowOff>
    </xdr:from>
    <xdr:to>
      <xdr:col>19</xdr:col>
      <xdr:colOff>177800</xdr:colOff>
      <xdr:row>75</xdr:row>
      <xdr:rowOff>24130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36315"/>
          <a:ext cx="889000" cy="24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24130</xdr:rowOff>
    </xdr:from>
    <xdr:to>
      <xdr:col>15</xdr:col>
      <xdr:colOff>50800</xdr:colOff>
      <xdr:row>76</xdr:row>
      <xdr:rowOff>37940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82880"/>
          <a:ext cx="889000" cy="18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37940</xdr:rowOff>
    </xdr:from>
    <xdr:to>
      <xdr:col>10</xdr:col>
      <xdr:colOff>114300</xdr:colOff>
      <xdr:row>77</xdr:row>
      <xdr:rowOff>76133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68140"/>
          <a:ext cx="889000" cy="20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166268</xdr:rowOff>
    </xdr:from>
    <xdr:to>
      <xdr:col>24</xdr:col>
      <xdr:colOff>114300</xdr:colOff>
      <xdr:row>70</xdr:row>
      <xdr:rowOff>96418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199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81195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191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69665</xdr:rowOff>
    </xdr:from>
    <xdr:to>
      <xdr:col>20</xdr:col>
      <xdr:colOff>38100</xdr:colOff>
      <xdr:row>73</xdr:row>
      <xdr:rowOff>171265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16342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36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144780</xdr:rowOff>
    </xdr:from>
    <xdr:to>
      <xdr:col>15</xdr:col>
      <xdr:colOff>101600</xdr:colOff>
      <xdr:row>75</xdr:row>
      <xdr:rowOff>74930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91457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0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158590</xdr:rowOff>
    </xdr:from>
    <xdr:to>
      <xdr:col>10</xdr:col>
      <xdr:colOff>165100</xdr:colOff>
      <xdr:row>76</xdr:row>
      <xdr:rowOff>88740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105267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9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25333</xdr:rowOff>
    </xdr:from>
    <xdr:to>
      <xdr:col>6</xdr:col>
      <xdr:colOff>38100</xdr:colOff>
      <xdr:row>77</xdr:row>
      <xdr:rowOff>126933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2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118060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1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165638</xdr:rowOff>
    </xdr:from>
    <xdr:to>
      <xdr:col>24</xdr:col>
      <xdr:colOff>63500</xdr:colOff>
      <xdr:row>98</xdr:row>
      <xdr:rowOff>40274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96288"/>
          <a:ext cx="8382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27747</xdr:rowOff>
    </xdr:from>
    <xdr:to>
      <xdr:col>19</xdr:col>
      <xdr:colOff>177800</xdr:colOff>
      <xdr:row>98</xdr:row>
      <xdr:rowOff>40274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9847"/>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27747</xdr:rowOff>
    </xdr:from>
    <xdr:to>
      <xdr:col>15</xdr:col>
      <xdr:colOff>50800</xdr:colOff>
      <xdr:row>98</xdr:row>
      <xdr:rowOff>31753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9847"/>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24285</xdr:rowOff>
    </xdr:from>
    <xdr:to>
      <xdr:col>10</xdr:col>
      <xdr:colOff>114300</xdr:colOff>
      <xdr:row>98</xdr:row>
      <xdr:rowOff>31753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26385"/>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114838</xdr:rowOff>
    </xdr:from>
    <xdr:to>
      <xdr:col>24</xdr:col>
      <xdr:colOff>114300</xdr:colOff>
      <xdr:row>98</xdr:row>
      <xdr:rowOff>44988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4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93265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160924</xdr:rowOff>
    </xdr:from>
    <xdr:to>
      <xdr:col>20</xdr:col>
      <xdr:colOff>38100</xdr:colOff>
      <xdr:row>98</xdr:row>
      <xdr:rowOff>91074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82201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148397</xdr:rowOff>
    </xdr:from>
    <xdr:to>
      <xdr:col>15</xdr:col>
      <xdr:colOff>101600</xdr:colOff>
      <xdr:row>98</xdr:row>
      <xdr:rowOff>78547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69674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152403</xdr:rowOff>
    </xdr:from>
    <xdr:to>
      <xdr:col>10</xdr:col>
      <xdr:colOff>165100</xdr:colOff>
      <xdr:row>98</xdr:row>
      <xdr:rowOff>82553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73680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144935</xdr:rowOff>
    </xdr:from>
    <xdr:to>
      <xdr:col>6</xdr:col>
      <xdr:colOff>38100</xdr:colOff>
      <xdr:row>98</xdr:row>
      <xdr:rowOff>75085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66212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6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168018</xdr:rowOff>
    </xdr:from>
    <xdr:to>
      <xdr:col>55</xdr:col>
      <xdr:colOff>0</xdr:colOff>
      <xdr:row>59</xdr:row>
      <xdr:rowOff>1224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12118"/>
          <a:ext cx="8382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46</xdr:rowOff>
    </xdr:from>
    <xdr:to>
      <xdr:col>50</xdr:col>
      <xdr:colOff>114300</xdr:colOff>
      <xdr:row>59</xdr:row>
      <xdr:rowOff>1224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15596"/>
          <a:ext cx="889000" cy="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46</xdr:rowOff>
    </xdr:from>
    <xdr:to>
      <xdr:col>45</xdr:col>
      <xdr:colOff>177800</xdr:colOff>
      <xdr:row>59</xdr:row>
      <xdr:rowOff>3913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15596"/>
          <a:ext cx="8890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163954</xdr:rowOff>
    </xdr:from>
    <xdr:to>
      <xdr:col>41</xdr:col>
      <xdr:colOff>50800</xdr:colOff>
      <xdr:row>59</xdr:row>
      <xdr:rowOff>3913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08054"/>
          <a:ext cx="889000" cy="1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117218</xdr:rowOff>
    </xdr:from>
    <xdr:to>
      <xdr:col>55</xdr:col>
      <xdr:colOff>50800</xdr:colOff>
      <xdr:row>59</xdr:row>
      <xdr:rowOff>47368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6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32145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7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121874</xdr:rowOff>
    </xdr:from>
    <xdr:to>
      <xdr:col>50</xdr:col>
      <xdr:colOff>165100</xdr:colOff>
      <xdr:row>59</xdr:row>
      <xdr:rowOff>52024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43151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120696</xdr:rowOff>
    </xdr:from>
    <xdr:to>
      <xdr:col>46</xdr:col>
      <xdr:colOff>38100</xdr:colOff>
      <xdr:row>59</xdr:row>
      <xdr:rowOff>50846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41973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5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124563</xdr:rowOff>
    </xdr:from>
    <xdr:to>
      <xdr:col>41</xdr:col>
      <xdr:colOff>101600</xdr:colOff>
      <xdr:row>59</xdr:row>
      <xdr:rowOff>54713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45840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113154</xdr:rowOff>
    </xdr:from>
    <xdr:to>
      <xdr:col>36</xdr:col>
      <xdr:colOff>165100</xdr:colOff>
      <xdr:row>59</xdr:row>
      <xdr:rowOff>43304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34431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64506</xdr:rowOff>
    </xdr:from>
    <xdr:to>
      <xdr:col>55</xdr:col>
      <xdr:colOff>0</xdr:colOff>
      <xdr:row>78</xdr:row>
      <xdr:rowOff>150521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37606"/>
          <a:ext cx="838200" cy="8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64506</xdr:rowOff>
    </xdr:from>
    <xdr:to>
      <xdr:col>50</xdr:col>
      <xdr:colOff>114300</xdr:colOff>
      <xdr:row>78</xdr:row>
      <xdr:rowOff>92632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37606"/>
          <a:ext cx="889000" cy="2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92632</xdr:rowOff>
    </xdr:from>
    <xdr:to>
      <xdr:col>45</xdr:col>
      <xdr:colOff>177800</xdr:colOff>
      <xdr:row>78</xdr:row>
      <xdr:rowOff>103090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65732"/>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103090</xdr:rowOff>
    </xdr:from>
    <xdr:to>
      <xdr:col>41</xdr:col>
      <xdr:colOff>50800</xdr:colOff>
      <xdr:row>78</xdr:row>
      <xdr:rowOff>104167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76190"/>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99721</xdr:rowOff>
    </xdr:from>
    <xdr:to>
      <xdr:col>55</xdr:col>
      <xdr:colOff>50800</xdr:colOff>
      <xdr:row>79</xdr:row>
      <xdr:rowOff>29871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14648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13706</xdr:rowOff>
    </xdr:from>
    <xdr:to>
      <xdr:col>50</xdr:col>
      <xdr:colOff>165100</xdr:colOff>
      <xdr:row>78</xdr:row>
      <xdr:rowOff>115306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106433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7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41832</xdr:rowOff>
    </xdr:from>
    <xdr:to>
      <xdr:col>46</xdr:col>
      <xdr:colOff>38100</xdr:colOff>
      <xdr:row>78</xdr:row>
      <xdr:rowOff>143432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134559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0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52290</xdr:rowOff>
    </xdr:from>
    <xdr:to>
      <xdr:col>41</xdr:col>
      <xdr:colOff>101600</xdr:colOff>
      <xdr:row>78</xdr:row>
      <xdr:rowOff>153890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145017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1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53367</xdr:rowOff>
    </xdr:from>
    <xdr:to>
      <xdr:col>36</xdr:col>
      <xdr:colOff>165100</xdr:colOff>
      <xdr:row>78</xdr:row>
      <xdr:rowOff>154967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146094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1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76011</xdr:rowOff>
    </xdr:from>
    <xdr:to>
      <xdr:col>55</xdr:col>
      <xdr:colOff>0</xdr:colOff>
      <xdr:row>98</xdr:row>
      <xdr:rowOff>85956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78111"/>
          <a:ext cx="8382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127338</xdr:rowOff>
    </xdr:from>
    <xdr:to>
      <xdr:col>50</xdr:col>
      <xdr:colOff>114300</xdr:colOff>
      <xdr:row>98</xdr:row>
      <xdr:rowOff>76011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57988"/>
          <a:ext cx="889000" cy="1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127338</xdr:rowOff>
    </xdr:from>
    <xdr:to>
      <xdr:col>45</xdr:col>
      <xdr:colOff>177800</xdr:colOff>
      <xdr:row>98</xdr:row>
      <xdr:rowOff>60099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57988"/>
          <a:ext cx="889000" cy="10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60099</xdr:rowOff>
    </xdr:from>
    <xdr:to>
      <xdr:col>41</xdr:col>
      <xdr:colOff>50800</xdr:colOff>
      <xdr:row>98</xdr:row>
      <xdr:rowOff>113523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62199"/>
          <a:ext cx="889000" cy="5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35156</xdr:rowOff>
    </xdr:from>
    <xdr:to>
      <xdr:col>55</xdr:col>
      <xdr:colOff>50800</xdr:colOff>
      <xdr:row>98</xdr:row>
      <xdr:rowOff>136756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3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121533</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25211</xdr:rowOff>
    </xdr:from>
    <xdr:to>
      <xdr:col>50</xdr:col>
      <xdr:colOff>165100</xdr:colOff>
      <xdr:row>98</xdr:row>
      <xdr:rowOff>126811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117938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2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76538</xdr:rowOff>
    </xdr:from>
    <xdr:to>
      <xdr:col>46</xdr:col>
      <xdr:colOff>38100</xdr:colOff>
      <xdr:row>98</xdr:row>
      <xdr:rowOff>6688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23215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8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9299</xdr:rowOff>
    </xdr:from>
    <xdr:to>
      <xdr:col>41</xdr:col>
      <xdr:colOff>101600</xdr:colOff>
      <xdr:row>98</xdr:row>
      <xdr:rowOff>110899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1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102026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62723</xdr:rowOff>
    </xdr:from>
    <xdr:to>
      <xdr:col>36</xdr:col>
      <xdr:colOff>165100</xdr:colOff>
      <xdr:row>98</xdr:row>
      <xdr:rowOff>164323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155450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5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160186</xdr:rowOff>
    </xdr:from>
    <xdr:to>
      <xdr:col>85</xdr:col>
      <xdr:colOff>127000</xdr:colOff>
      <xdr:row>38</xdr:row>
      <xdr:rowOff>7687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03836"/>
          <a:ext cx="8382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4464</xdr:rowOff>
    </xdr:from>
    <xdr:to>
      <xdr:col>81</xdr:col>
      <xdr:colOff>50800</xdr:colOff>
      <xdr:row>38</xdr:row>
      <xdr:rowOff>7687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19564"/>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4464</xdr:rowOff>
    </xdr:from>
    <xdr:to>
      <xdr:col>76</xdr:col>
      <xdr:colOff>114300</xdr:colOff>
      <xdr:row>38</xdr:row>
      <xdr:rowOff>34110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9564"/>
          <a:ext cx="889000" cy="2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12998</xdr:rowOff>
    </xdr:from>
    <xdr:to>
      <xdr:col>71</xdr:col>
      <xdr:colOff>177800</xdr:colOff>
      <xdr:row>38</xdr:row>
      <xdr:rowOff>34110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28098"/>
          <a:ext cx="889000" cy="2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109386</xdr:rowOff>
    </xdr:from>
    <xdr:to>
      <xdr:col>85</xdr:col>
      <xdr:colOff>177800</xdr:colOff>
      <xdr:row>38</xdr:row>
      <xdr:rowOff>39536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87813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128337</xdr:rowOff>
    </xdr:from>
    <xdr:to>
      <xdr:col>81</xdr:col>
      <xdr:colOff>101600</xdr:colOff>
      <xdr:row>38</xdr:row>
      <xdr:rowOff>58487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49614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6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125114</xdr:rowOff>
    </xdr:from>
    <xdr:to>
      <xdr:col>76</xdr:col>
      <xdr:colOff>165100</xdr:colOff>
      <xdr:row>38</xdr:row>
      <xdr:rowOff>55264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46391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154760</xdr:rowOff>
    </xdr:from>
    <xdr:to>
      <xdr:col>72</xdr:col>
      <xdr:colOff>38100</xdr:colOff>
      <xdr:row>38</xdr:row>
      <xdr:rowOff>84910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76037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133648</xdr:rowOff>
    </xdr:from>
    <xdr:to>
      <xdr:col>67</xdr:col>
      <xdr:colOff>101600</xdr:colOff>
      <xdr:row>38</xdr:row>
      <xdr:rowOff>63798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54925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157325</xdr:rowOff>
    </xdr:from>
    <xdr:to>
      <xdr:col>85</xdr:col>
      <xdr:colOff>127000</xdr:colOff>
      <xdr:row>59</xdr:row>
      <xdr:rowOff>9813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101425"/>
          <a:ext cx="838200" cy="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9813</xdr:rowOff>
    </xdr:from>
    <xdr:to>
      <xdr:col>81</xdr:col>
      <xdr:colOff>50800</xdr:colOff>
      <xdr:row>59</xdr:row>
      <xdr:rowOff>11852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125363"/>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10572</xdr:rowOff>
    </xdr:from>
    <xdr:to>
      <xdr:col>76</xdr:col>
      <xdr:colOff>114300</xdr:colOff>
      <xdr:row>59</xdr:row>
      <xdr:rowOff>11852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126122"/>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886</xdr:rowOff>
    </xdr:from>
    <xdr:to>
      <xdr:col>71</xdr:col>
      <xdr:colOff>177800</xdr:colOff>
      <xdr:row>59</xdr:row>
      <xdr:rowOff>10572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116436"/>
          <a:ext cx="889000" cy="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106525</xdr:rowOff>
    </xdr:from>
    <xdr:to>
      <xdr:col>85</xdr:col>
      <xdr:colOff>177800</xdr:colOff>
      <xdr:row>59</xdr:row>
      <xdr:rowOff>36675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21452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6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130463</xdr:rowOff>
    </xdr:from>
    <xdr:to>
      <xdr:col>81</xdr:col>
      <xdr:colOff>101600</xdr:colOff>
      <xdr:row>59</xdr:row>
      <xdr:rowOff>60613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51740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132502</xdr:rowOff>
    </xdr:from>
    <xdr:to>
      <xdr:col>76</xdr:col>
      <xdr:colOff>165100</xdr:colOff>
      <xdr:row>59</xdr:row>
      <xdr:rowOff>62652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53779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6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131222</xdr:rowOff>
    </xdr:from>
    <xdr:to>
      <xdr:col>72</xdr:col>
      <xdr:colOff>38100</xdr:colOff>
      <xdr:row>59</xdr:row>
      <xdr:rowOff>61372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7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52499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121536</xdr:rowOff>
    </xdr:from>
    <xdr:to>
      <xdr:col>67</xdr:col>
      <xdr:colOff>101600</xdr:colOff>
      <xdr:row>59</xdr:row>
      <xdr:rowOff>51686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6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42813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5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35916</xdr:rowOff>
    </xdr:from>
    <xdr:to>
      <xdr:col>85</xdr:col>
      <xdr:colOff>127000</xdr:colOff>
      <xdr:row>79</xdr:row>
      <xdr:rowOff>37464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0466"/>
          <a:ext cx="838200" cy="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35916</xdr:rowOff>
    </xdr:from>
    <xdr:to>
      <xdr:col>81</xdr:col>
      <xdr:colOff>50800</xdr:colOff>
      <xdr:row>79</xdr:row>
      <xdr:rowOff>42083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0466"/>
          <a:ext cx="8890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37942</xdr:rowOff>
    </xdr:from>
    <xdr:to>
      <xdr:col>76</xdr:col>
      <xdr:colOff>114300</xdr:colOff>
      <xdr:row>79</xdr:row>
      <xdr:rowOff>42083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2492"/>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30279</xdr:rowOff>
    </xdr:from>
    <xdr:to>
      <xdr:col>71</xdr:col>
      <xdr:colOff>177800</xdr:colOff>
      <xdr:row>79</xdr:row>
      <xdr:rowOff>37942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74829"/>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158114</xdr:rowOff>
    </xdr:from>
    <xdr:to>
      <xdr:col>85</xdr:col>
      <xdr:colOff>177800</xdr:colOff>
      <xdr:row>79</xdr:row>
      <xdr:rowOff>88264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156566</xdr:rowOff>
    </xdr:from>
    <xdr:to>
      <xdr:col>81</xdr:col>
      <xdr:colOff>101600</xdr:colOff>
      <xdr:row>79</xdr:row>
      <xdr:rowOff>86716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77843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162733</xdr:rowOff>
    </xdr:from>
    <xdr:to>
      <xdr:col>76</xdr:col>
      <xdr:colOff>165100</xdr:colOff>
      <xdr:row>79</xdr:row>
      <xdr:rowOff>92883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84010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158592</xdr:rowOff>
    </xdr:from>
    <xdr:to>
      <xdr:col>72</xdr:col>
      <xdr:colOff>38100</xdr:colOff>
      <xdr:row>79</xdr:row>
      <xdr:rowOff>88742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79869</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150929</xdr:rowOff>
    </xdr:from>
    <xdr:to>
      <xdr:col>67</xdr:col>
      <xdr:colOff>101600</xdr:colOff>
      <xdr:row>79</xdr:row>
      <xdr:rowOff>81079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72206</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6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161889</xdr:rowOff>
    </xdr:from>
    <xdr:to>
      <xdr:col>85</xdr:col>
      <xdr:colOff>127000</xdr:colOff>
      <xdr:row>98</xdr:row>
      <xdr:rowOff>10731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92539"/>
          <a:ext cx="8382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10731</xdr:rowOff>
    </xdr:from>
    <xdr:to>
      <xdr:col>81</xdr:col>
      <xdr:colOff>50800</xdr:colOff>
      <xdr:row>98</xdr:row>
      <xdr:rowOff>19011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12831"/>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19011</xdr:rowOff>
    </xdr:from>
    <xdr:to>
      <xdr:col>76</xdr:col>
      <xdr:colOff>114300</xdr:colOff>
      <xdr:row>98</xdr:row>
      <xdr:rowOff>31434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21111"/>
          <a:ext cx="8890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31434</xdr:rowOff>
    </xdr:from>
    <xdr:to>
      <xdr:col>71</xdr:col>
      <xdr:colOff>177800</xdr:colOff>
      <xdr:row>98</xdr:row>
      <xdr:rowOff>41411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33534"/>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111089</xdr:rowOff>
    </xdr:from>
    <xdr:to>
      <xdr:col>85</xdr:col>
      <xdr:colOff>177800</xdr:colOff>
      <xdr:row>98</xdr:row>
      <xdr:rowOff>41239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4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89516</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2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131381</xdr:rowOff>
    </xdr:from>
    <xdr:to>
      <xdr:col>81</xdr:col>
      <xdr:colOff>101600</xdr:colOff>
      <xdr:row>98</xdr:row>
      <xdr:rowOff>61531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52658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5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139661</xdr:rowOff>
    </xdr:from>
    <xdr:to>
      <xdr:col>76</xdr:col>
      <xdr:colOff>165100</xdr:colOff>
      <xdr:row>98</xdr:row>
      <xdr:rowOff>69811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7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60938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6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152084</xdr:rowOff>
    </xdr:from>
    <xdr:to>
      <xdr:col>72</xdr:col>
      <xdr:colOff>38100</xdr:colOff>
      <xdr:row>98</xdr:row>
      <xdr:rowOff>82234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73361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87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162061</xdr:rowOff>
    </xdr:from>
    <xdr:to>
      <xdr:col>67</xdr:col>
      <xdr:colOff>101600</xdr:colOff>
      <xdr:row>98</xdr:row>
      <xdr:rowOff>92211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9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83338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8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主な構成項目は、民生費、総務費、公債費、衛生費、土木費の順となっており、大部分の項目で類似団体平均値を下回っている。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民生費については建設工事が始まった健康福祉交流センター整備事業により前年度に引き続き大幅に増加しており、類似団体内平均値を大幅に上回った。</a:t>
          </a:r>
        </a:p>
        <a:p>
          <a:r>
            <a:rPr kumimoji="1" lang="ja-JP" altLang="en-US" sz="1300">
              <a:latin typeface="ＭＳ Ｐゴシック" panose="020B0600070205080204" pitchFamily="50" charset="-128"/>
              <a:ea typeface="ＭＳ Ｐゴシック" panose="020B0600070205080204" pitchFamily="50" charset="-128"/>
            </a:rPr>
            <a:t>　　また、土木費については祝橋整備事業が完了したことにより、前年度に引き続き類似団体平均を下回ったが、今後も石寺橋整備事業、町道整備事業などが予定されていることから増加が危惧される。</a:t>
          </a:r>
        </a:p>
        <a:p>
          <a:r>
            <a:rPr kumimoji="1" lang="ja-JP" altLang="en-US" sz="1300">
              <a:latin typeface="ＭＳ Ｐゴシック" panose="020B0600070205080204" pitchFamily="50" charset="-128"/>
              <a:ea typeface="ＭＳ Ｐゴシック" panose="020B0600070205080204" pitchFamily="50" charset="-128"/>
            </a:rPr>
            <a:t>　　商工費においては、石寺景観展望施設整備事業の工事費が減少したことや、生活応援商品券事業が皆減となったことにより、全体として大幅に減少している。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年度から増加傾向に転じ、今後大規模事業等の償還により大幅に増加すると予想される。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財政調整基金については、中長期的な見通しのもとに、計画的に決算剰余金を中心に積み立てを行いながら運営してきたが、令和元年度に地方税の減収等により、また令和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年度から本格着工した健康福祉交流センター整備事業の財源として取崩を実施した。令和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年度から令和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年度にかけては▲</a:t>
          </a:r>
          <a:r>
            <a:rPr kumimoji="1" lang="en-US" altLang="ja-JP" sz="1100">
              <a:latin typeface="ＭＳ ゴシック" pitchFamily="49" charset="-128"/>
              <a:ea typeface="ＭＳ ゴシック" pitchFamily="49" charset="-128"/>
            </a:rPr>
            <a:t>0.97</a:t>
          </a:r>
          <a:r>
            <a:rPr kumimoji="1" lang="ja-JP" altLang="en-US" sz="1100">
              <a:latin typeface="ＭＳ ゴシック" pitchFamily="49" charset="-128"/>
              <a:ea typeface="ＭＳ ゴシック" pitchFamily="49" charset="-128"/>
            </a:rPr>
            <a:t>％減と減少しており、これは普通交付税が増加したことにより標準財政規模が増加したことに伴うものであり、財政調整基金残高は</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百万円増加している。</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年度の実質単年度収支については、黒字を確保しており、前年度と比較すると</a:t>
          </a:r>
          <a:r>
            <a:rPr kumimoji="1" lang="en-US" altLang="ja-JP" sz="1100">
              <a:latin typeface="ＭＳ ゴシック" pitchFamily="49" charset="-128"/>
              <a:ea typeface="ＭＳ ゴシック" pitchFamily="49" charset="-128"/>
            </a:rPr>
            <a:t>0.01</a:t>
          </a:r>
          <a:r>
            <a:rPr kumimoji="1" lang="ja-JP" altLang="en-US" sz="1100">
              <a:latin typeface="ＭＳ ゴシック" pitchFamily="49" charset="-128"/>
              <a:ea typeface="ＭＳ ゴシック" pitchFamily="49" charset="-128"/>
            </a:rPr>
            <a:t>％増加している。</a:t>
          </a:r>
        </a:p>
        <a:p>
          <a:r>
            <a:rPr kumimoji="1" lang="ja-JP" altLang="en-US" sz="1100">
              <a:latin typeface="ＭＳ ゴシック" pitchFamily="49" charset="-128"/>
              <a:ea typeface="ＭＳ ゴシック" pitchFamily="49" charset="-128"/>
            </a:rPr>
            <a:t>　今後は大規模事業や特別会計への繰出金の増による歳出の増大が予想されるため、効率的・適切に事業を進め、健全な財政運営に努める。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年度から引き続き、全会計が黒字となったが、令和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年度から普通交付税が増加したことに伴う標準財政規模の増により、令和元年度と比較すると全体的に比率は減少している。</a:t>
          </a:r>
        </a:p>
        <a:p>
          <a:r>
            <a:rPr kumimoji="1" lang="ja-JP" altLang="en-US" sz="1100">
              <a:latin typeface="ＭＳ ゴシック" pitchFamily="49" charset="-128"/>
              <a:ea typeface="ＭＳ ゴシック" pitchFamily="49" charset="-128"/>
            </a:rPr>
            <a:t>　国民健康保険特別会計（事業勘定）については、平成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年度以前は赤字であったが、財政運営主体が都道府県に移管したこと、保険給付費が落ち着いてきたことにより黒字が続いており、令和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年度に国民健康保険税の見直しを実施した。</a:t>
          </a:r>
        </a:p>
        <a:p>
          <a:r>
            <a:rPr kumimoji="1" lang="ja-JP" altLang="en-US" sz="1100">
              <a:latin typeface="ＭＳ ゴシック" pitchFamily="49" charset="-128"/>
              <a:ea typeface="ＭＳ ゴシック" pitchFamily="49" charset="-128"/>
            </a:rPr>
            <a:t>　介護保険特別会計（保険事業勘定）については、令和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年度に保険料の改定を実施したことにより令和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年度以前から黒字額が増加し、令和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年度においても同程度の黒字を維持している。今後も予防施策を充実させつつ、必要な保険料の見直しを行いながら適切な財政運営に努める。</a:t>
          </a:r>
        </a:p>
        <a:p>
          <a:r>
            <a:rPr kumimoji="1" lang="ja-JP" altLang="en-US" sz="1100">
              <a:latin typeface="ＭＳ ゴシック" pitchFamily="49" charset="-128"/>
              <a:ea typeface="ＭＳ ゴシック" pitchFamily="49" charset="-128"/>
            </a:rPr>
            <a:t>　国民健康保険特別会計（直診勘定）については、令和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から新体制での運営となり、新型コロナウイルス感染症患者の診療を開始したこと等により診療収入の増など経営の改善が見られた。しかしながら、依然として一般会計からの繰入金により運営できている状態であり、人件費増の影響により、繰入額も増加傾向にある。</a:t>
          </a:r>
        </a:p>
        <a:p>
          <a:r>
            <a:rPr kumimoji="1" lang="ja-JP" altLang="en-US" sz="1100">
              <a:latin typeface="ＭＳ ゴシック" pitchFamily="49" charset="-128"/>
              <a:ea typeface="ＭＳ ゴシック" pitchFamily="49" charset="-128"/>
            </a:rPr>
            <a:t>　簡易水道事業及び特定環境保全公共下水道事業については、令和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から公営企業会計へ移行されたことから、公営企業会計適用初年度となった。簡易水道事業については、今後の管路更新等を見据え、長期的な見通しのもと、引き続き計画的かつ健全な企業経営に努める必要が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特定環境保全公共下水道事業についても、基準外繰入額により経営が維持できている状態であることから、施設の老朽化に備え、経費削減を行うのはもとより、下水道事業の今後のあり方を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4835707</v>
      </c>
      <c r="BO4" s="358"/>
      <c r="BP4" s="358"/>
      <c r="BQ4" s="358"/>
      <c r="BR4" s="358"/>
      <c r="BS4" s="358"/>
      <c r="BT4" s="358"/>
      <c r="BU4" s="359"/>
      <c r="BV4" s="357">
        <v>4276156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2.1</v>
      </c>
      <c r="CU4" s="364"/>
      <c r="CV4" s="364"/>
      <c r="CW4" s="364"/>
      <c r="CX4" s="364"/>
      <c r="CY4" s="364"/>
      <c r="CZ4" s="364"/>
      <c r="DA4" s="365"/>
      <c r="DB4" s="363">
        <v>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4747225</v>
      </c>
      <c r="BO5" s="395"/>
      <c r="BP5" s="395"/>
      <c r="BQ5" s="395"/>
      <c r="BR5" s="395"/>
      <c r="BS5" s="395"/>
      <c r="BT5" s="395"/>
      <c r="BU5" s="396"/>
      <c r="BV5" s="394">
        <v>4216583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82.8</v>
      </c>
      <c r="CU5" s="392"/>
      <c r="CV5" s="392"/>
      <c r="CW5" s="392"/>
      <c r="CX5" s="392"/>
      <c r="CY5" s="392"/>
      <c r="CZ5" s="392"/>
      <c r="DA5" s="393"/>
      <c r="DB5" s="391">
        <v>85.4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88482</v>
      </c>
      <c r="BO6" s="395"/>
      <c r="BP6" s="395"/>
      <c r="BQ6" s="395"/>
      <c r="BR6" s="395"/>
      <c r="BS6" s="395"/>
      <c r="BT6" s="395"/>
      <c r="BU6" s="396"/>
      <c r="BV6" s="394">
        <v>59573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83</v>
      </c>
      <c r="CU6" s="432"/>
      <c r="CV6" s="432"/>
      <c r="CW6" s="432"/>
      <c r="CX6" s="432"/>
      <c r="CY6" s="432"/>
      <c r="CZ6" s="432"/>
      <c r="DA6" s="433"/>
      <c r="DB6" s="431">
        <v>85.7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37575</v>
      </c>
      <c r="BO7" s="395"/>
      <c r="BP7" s="395"/>
      <c r="BQ7" s="395"/>
      <c r="BR7" s="395"/>
      <c r="BS7" s="395"/>
      <c r="BT7" s="395"/>
      <c r="BU7" s="396"/>
      <c r="BV7" s="394">
        <v>13842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2400985</v>
      </c>
      <c r="CU7" s="395"/>
      <c r="CV7" s="395"/>
      <c r="CW7" s="395"/>
      <c r="CX7" s="395"/>
      <c r="CY7" s="395"/>
      <c r="CZ7" s="395"/>
      <c r="DA7" s="396"/>
      <c r="DB7" s="394">
        <v>2342523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50907</v>
      </c>
      <c r="BO8" s="395"/>
      <c r="BP8" s="395"/>
      <c r="BQ8" s="395"/>
      <c r="BR8" s="395"/>
      <c r="BS8" s="395"/>
      <c r="BT8" s="395"/>
      <c r="BU8" s="396"/>
      <c r="BV8" s="394">
        <v>45731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0.18</v>
      </c>
      <c r="CU8" s="435"/>
      <c r="CV8" s="435"/>
      <c r="CW8" s="435"/>
      <c r="CX8" s="435"/>
      <c r="CY8" s="435"/>
      <c r="CZ8" s="435"/>
      <c r="DA8" s="436"/>
      <c r="DB8" s="434">
        <v>0.18</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3478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5176</v>
      </c>
      <c r="BO9" s="395"/>
      <c r="BP9" s="395"/>
      <c r="BQ9" s="395"/>
      <c r="BR9" s="395"/>
      <c r="BS9" s="395"/>
      <c r="BT9" s="395"/>
      <c r="BU9" s="396"/>
      <c r="BV9" s="394">
        <v>1103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13.8</v>
      </c>
      <c r="CU9" s="392"/>
      <c r="CV9" s="392"/>
      <c r="CW9" s="392"/>
      <c r="CX9" s="392"/>
      <c r="CY9" s="392"/>
      <c r="CZ9" s="392"/>
      <c r="DA9" s="393"/>
      <c r="DB9" s="391">
        <v>13.2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3956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35450</v>
      </c>
      <c r="BO10" s="395"/>
      <c r="BP10" s="395"/>
      <c r="BQ10" s="395"/>
      <c r="BR10" s="395"/>
      <c r="BS10" s="395"/>
      <c r="BT10" s="395"/>
      <c r="BU10" s="396"/>
      <c r="BV10" s="394">
        <v>24682</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3377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34543</v>
      </c>
      <c r="BO12" s="395"/>
      <c r="BP12" s="395"/>
      <c r="BQ12" s="395"/>
      <c r="BR12" s="395"/>
      <c r="BS12" s="395"/>
      <c r="BT12" s="395"/>
      <c r="BU12" s="396"/>
      <c r="BV12" s="394">
        <v>20216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3342</v>
      </c>
      <c r="S13" s="479"/>
      <c r="T13" s="479"/>
      <c r="U13" s="479"/>
      <c r="V13" s="480"/>
      <c r="W13" s="410" t="s">
        <v>131</v>
      </c>
      <c r="X13" s="411"/>
      <c r="Y13" s="411"/>
      <c r="Z13" s="411"/>
      <c r="AA13" s="411"/>
      <c r="AB13" s="401"/>
      <c r="AC13" s="445">
        <v>428</v>
      </c>
      <c r="AD13" s="446"/>
      <c r="AE13" s="446"/>
      <c r="AF13" s="446"/>
      <c r="AG13" s="488"/>
      <c r="AH13" s="445">
        <v>482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6083</v>
      </c>
      <c r="BO13" s="395"/>
      <c r="BP13" s="395"/>
      <c r="BQ13" s="395"/>
      <c r="BR13" s="395"/>
      <c r="BS13" s="395"/>
      <c r="BT13" s="395"/>
      <c r="BU13" s="396"/>
      <c r="BV13" s="394">
        <v>5569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10.4</v>
      </c>
      <c r="CU13" s="392"/>
      <c r="CV13" s="392"/>
      <c r="CW13" s="392"/>
      <c r="CX13" s="392"/>
      <c r="CY13" s="392"/>
      <c r="CZ13" s="392"/>
      <c r="DA13" s="393"/>
      <c r="DB13" s="391">
        <v>10.7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3499</v>
      </c>
      <c r="S14" s="479"/>
      <c r="T14" s="479"/>
      <c r="U14" s="479"/>
      <c r="V14" s="480"/>
      <c r="W14" s="384"/>
      <c r="X14" s="385"/>
      <c r="Y14" s="385"/>
      <c r="Z14" s="385"/>
      <c r="AA14" s="385"/>
      <c r="AB14" s="374"/>
      <c r="AC14" s="481">
        <v>25.1</v>
      </c>
      <c r="AD14" s="482"/>
      <c r="AE14" s="482"/>
      <c r="AF14" s="482"/>
      <c r="AG14" s="483"/>
      <c r="AH14" s="481">
        <v>25.2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2.7</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3465</v>
      </c>
      <c r="S15" s="479"/>
      <c r="T15" s="479"/>
      <c r="U15" s="479"/>
      <c r="V15" s="480"/>
      <c r="W15" s="410" t="s">
        <v>137</v>
      </c>
      <c r="X15" s="411"/>
      <c r="Y15" s="411"/>
      <c r="Z15" s="411"/>
      <c r="AA15" s="411"/>
      <c r="AB15" s="401"/>
      <c r="AC15" s="445">
        <v>345</v>
      </c>
      <c r="AD15" s="446"/>
      <c r="AE15" s="446"/>
      <c r="AF15" s="446"/>
      <c r="AG15" s="488"/>
      <c r="AH15" s="445">
        <v>407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402325</v>
      </c>
      <c r="BO15" s="358"/>
      <c r="BP15" s="358"/>
      <c r="BQ15" s="358"/>
      <c r="BR15" s="358"/>
      <c r="BS15" s="358"/>
      <c r="BT15" s="358"/>
      <c r="BU15" s="359"/>
      <c r="BV15" s="357">
        <v>398918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20.2</v>
      </c>
      <c r="AD16" s="482"/>
      <c r="AE16" s="482"/>
      <c r="AF16" s="482"/>
      <c r="AG16" s="483"/>
      <c r="AH16" s="481">
        <v>21.3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2299222</v>
      </c>
      <c r="BO16" s="395"/>
      <c r="BP16" s="395"/>
      <c r="BQ16" s="395"/>
      <c r="BR16" s="395"/>
      <c r="BS16" s="395"/>
      <c r="BT16" s="395"/>
      <c r="BU16" s="396"/>
      <c r="BV16" s="394">
        <v>2236130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931</v>
      </c>
      <c r="AD17" s="446"/>
      <c r="AE17" s="446"/>
      <c r="AF17" s="446"/>
      <c r="AG17" s="488"/>
      <c r="AH17" s="445">
        <v>1023</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499706</v>
      </c>
      <c r="BO17" s="395"/>
      <c r="BP17" s="395"/>
      <c r="BQ17" s="395"/>
      <c r="BR17" s="395"/>
      <c r="BS17" s="395"/>
      <c r="BT17" s="395"/>
      <c r="BU17" s="396"/>
      <c r="BV17" s="394">
        <v>496068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146</v>
      </c>
      <c r="C18" s="437"/>
      <c r="D18" s="437"/>
      <c r="E18" s="517"/>
      <c r="F18" s="517"/>
      <c r="G18" s="517"/>
      <c r="H18" s="517"/>
      <c r="I18" s="517"/>
      <c r="J18" s="517"/>
      <c r="K18" s="517"/>
      <c r="L18" s="518">
        <v>64.930000000000007</v>
      </c>
      <c r="M18" s="518"/>
      <c r="N18" s="518"/>
      <c r="O18" s="518"/>
      <c r="P18" s="518"/>
      <c r="Q18" s="518"/>
      <c r="R18" s="519"/>
      <c r="S18" s="519"/>
      <c r="T18" s="519"/>
      <c r="U18" s="519"/>
      <c r="V18" s="520"/>
      <c r="W18" s="412"/>
      <c r="X18" s="413"/>
      <c r="Y18" s="413"/>
      <c r="Z18" s="413"/>
      <c r="AA18" s="413"/>
      <c r="AB18" s="404"/>
      <c r="AC18" s="521">
        <v>54.6</v>
      </c>
      <c r="AD18" s="522"/>
      <c r="AE18" s="522"/>
      <c r="AF18" s="522"/>
      <c r="AG18" s="523"/>
      <c r="AH18" s="521">
        <v>53.5</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2010090</v>
      </c>
      <c r="BO18" s="395"/>
      <c r="BP18" s="395"/>
      <c r="BQ18" s="395"/>
      <c r="BR18" s="395"/>
      <c r="BS18" s="395"/>
      <c r="BT18" s="395"/>
      <c r="BU18" s="396"/>
      <c r="BV18" s="394">
        <v>2019913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148</v>
      </c>
      <c r="C19" s="437"/>
      <c r="D19" s="437"/>
      <c r="E19" s="517"/>
      <c r="F19" s="517"/>
      <c r="G19" s="517"/>
      <c r="H19" s="517"/>
      <c r="I19" s="517"/>
      <c r="J19" s="517"/>
      <c r="K19" s="517"/>
      <c r="L19" s="525">
        <v>54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2891566</v>
      </c>
      <c r="BO19" s="395"/>
      <c r="BP19" s="395"/>
      <c r="BQ19" s="395"/>
      <c r="BR19" s="395"/>
      <c r="BS19" s="395"/>
      <c r="BT19" s="395"/>
      <c r="BU19" s="396"/>
      <c r="BV19" s="394">
        <v>2856810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150</v>
      </c>
      <c r="C20" s="437"/>
      <c r="D20" s="437"/>
      <c r="E20" s="517"/>
      <c r="F20" s="517"/>
      <c r="G20" s="517"/>
      <c r="H20" s="517"/>
      <c r="I20" s="517"/>
      <c r="J20" s="517"/>
      <c r="K20" s="517"/>
      <c r="L20" s="525">
        <v>1379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5011409</v>
      </c>
      <c r="BO22" s="358"/>
      <c r="BP22" s="358"/>
      <c r="BQ22" s="358"/>
      <c r="BR22" s="358"/>
      <c r="BS22" s="358"/>
      <c r="BT22" s="358"/>
      <c r="BU22" s="359"/>
      <c r="BV22" s="357">
        <v>4190839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4845068</v>
      </c>
      <c r="BO23" s="395"/>
      <c r="BP23" s="395"/>
      <c r="BQ23" s="395"/>
      <c r="BR23" s="395"/>
      <c r="BS23" s="395"/>
      <c r="BT23" s="395"/>
      <c r="BU23" s="396"/>
      <c r="BV23" s="394">
        <v>3987157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160</v>
      </c>
      <c r="F24" s="424"/>
      <c r="G24" s="424"/>
      <c r="H24" s="424"/>
      <c r="I24" s="424"/>
      <c r="J24" s="424"/>
      <c r="K24" s="425"/>
      <c r="L24" s="445">
        <v>1</v>
      </c>
      <c r="M24" s="446"/>
      <c r="N24" s="446"/>
      <c r="O24" s="446"/>
      <c r="P24" s="488"/>
      <c r="Q24" s="445">
        <v>7000</v>
      </c>
      <c r="R24" s="446"/>
      <c r="S24" s="446"/>
      <c r="T24" s="446"/>
      <c r="U24" s="446"/>
      <c r="V24" s="488"/>
      <c r="W24" s="540"/>
      <c r="X24" s="541"/>
      <c r="Y24" s="542"/>
      <c r="Z24" s="444" t="s">
        <v>161</v>
      </c>
      <c r="AA24" s="424"/>
      <c r="AB24" s="424"/>
      <c r="AC24" s="424"/>
      <c r="AD24" s="424"/>
      <c r="AE24" s="424"/>
      <c r="AF24" s="424"/>
      <c r="AG24" s="425"/>
      <c r="AH24" s="445">
        <v>67</v>
      </c>
      <c r="AI24" s="446"/>
      <c r="AJ24" s="446"/>
      <c r="AK24" s="446"/>
      <c r="AL24" s="488"/>
      <c r="AM24" s="445">
        <v>189744</v>
      </c>
      <c r="AN24" s="446"/>
      <c r="AO24" s="446"/>
      <c r="AP24" s="446"/>
      <c r="AQ24" s="446"/>
      <c r="AR24" s="488"/>
      <c r="AS24" s="445">
        <v>2832</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4166916</v>
      </c>
      <c r="BO24" s="395"/>
      <c r="BP24" s="395"/>
      <c r="BQ24" s="395"/>
      <c r="BR24" s="395"/>
      <c r="BS24" s="395"/>
      <c r="BT24" s="395"/>
      <c r="BU24" s="396"/>
      <c r="BV24" s="394">
        <v>3263178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163</v>
      </c>
      <c r="F25" s="424"/>
      <c r="G25" s="424"/>
      <c r="H25" s="424"/>
      <c r="I25" s="424"/>
      <c r="J25" s="424"/>
      <c r="K25" s="425"/>
      <c r="L25" s="445">
        <v>1</v>
      </c>
      <c r="M25" s="446"/>
      <c r="N25" s="446"/>
      <c r="O25" s="446"/>
      <c r="P25" s="488"/>
      <c r="Q25" s="445">
        <v>5750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165125</v>
      </c>
      <c r="BO25" s="358"/>
      <c r="BP25" s="358"/>
      <c r="BQ25" s="358"/>
      <c r="BR25" s="358"/>
      <c r="BS25" s="358"/>
      <c r="BT25" s="358"/>
      <c r="BU25" s="359"/>
      <c r="BV25" s="357">
        <v>160085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166</v>
      </c>
      <c r="F26" s="424"/>
      <c r="G26" s="424"/>
      <c r="H26" s="424"/>
      <c r="I26" s="424"/>
      <c r="J26" s="424"/>
      <c r="K26" s="425"/>
      <c r="L26" s="445" t="s">
        <v>122</v>
      </c>
      <c r="M26" s="446"/>
      <c r="N26" s="446"/>
      <c r="O26" s="446"/>
      <c r="P26" s="488"/>
      <c r="Q26" s="445" t="s">
        <v>122</v>
      </c>
      <c r="R26" s="446"/>
      <c r="S26" s="446"/>
      <c r="T26" s="446"/>
      <c r="U26" s="446"/>
      <c r="V26" s="488"/>
      <c r="W26" s="540"/>
      <c r="X26" s="541"/>
      <c r="Y26" s="542"/>
      <c r="Z26" s="444" t="s">
        <v>167</v>
      </c>
      <c r="AA26" s="546"/>
      <c r="AB26" s="546"/>
      <c r="AC26" s="546"/>
      <c r="AD26" s="546"/>
      <c r="AE26" s="546"/>
      <c r="AF26" s="546"/>
      <c r="AG26" s="547"/>
      <c r="AH26" s="445">
        <v>2</v>
      </c>
      <c r="AI26" s="446"/>
      <c r="AJ26" s="446"/>
      <c r="AK26" s="446"/>
      <c r="AL26" s="488"/>
      <c r="AM26" s="445" t="s">
        <v>168</v>
      </c>
      <c r="AN26" s="446"/>
      <c r="AO26" s="446"/>
      <c r="AP26" s="446"/>
      <c r="AQ26" s="446"/>
      <c r="AR26" s="488"/>
      <c r="AS26" s="445" t="s">
        <v>168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2700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63764</v>
      </c>
      <c r="BO27" s="514"/>
      <c r="BP27" s="514"/>
      <c r="BQ27" s="514"/>
      <c r="BR27" s="514"/>
      <c r="BS27" s="514"/>
      <c r="BT27" s="514"/>
      <c r="BU27" s="515"/>
      <c r="BV27" s="513">
        <v>63752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972835</v>
      </c>
      <c r="BO28" s="358"/>
      <c r="BP28" s="358"/>
      <c r="BQ28" s="358"/>
      <c r="BR28" s="358"/>
      <c r="BS28" s="358"/>
      <c r="BT28" s="358"/>
      <c r="BU28" s="359"/>
      <c r="BV28" s="357">
        <v>971928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v>
      </c>
      <c r="M29" s="446"/>
      <c r="N29" s="446"/>
      <c r="O29" s="446"/>
      <c r="P29" s="488"/>
      <c r="Q29" s="445">
        <v>1600</v>
      </c>
      <c r="R29" s="446"/>
      <c r="S29" s="446"/>
      <c r="T29" s="446"/>
      <c r="U29" s="446"/>
      <c r="V29" s="488"/>
      <c r="W29" s="543"/>
      <c r="X29" s="544"/>
      <c r="Y29" s="545"/>
      <c r="Z29" s="444" t="s">
        <v>177</v>
      </c>
      <c r="AA29" s="424"/>
      <c r="AB29" s="424"/>
      <c r="AC29" s="424"/>
      <c r="AD29" s="424"/>
      <c r="AE29" s="424"/>
      <c r="AF29" s="424"/>
      <c r="AG29" s="425"/>
      <c r="AH29" s="445">
        <v>67</v>
      </c>
      <c r="AI29" s="446"/>
      <c r="AJ29" s="446"/>
      <c r="AK29" s="446"/>
      <c r="AL29" s="488"/>
      <c r="AM29" s="445">
        <v>189744</v>
      </c>
      <c r="AN29" s="446"/>
      <c r="AO29" s="446"/>
      <c r="AP29" s="446"/>
      <c r="AQ29" s="446"/>
      <c r="AR29" s="488"/>
      <c r="AS29" s="445">
        <v>2832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1393181</v>
      </c>
      <c r="BO29" s="395"/>
      <c r="BP29" s="395"/>
      <c r="BQ29" s="395"/>
      <c r="BR29" s="395"/>
      <c r="BS29" s="395"/>
      <c r="BT29" s="395"/>
      <c r="BU29" s="396"/>
      <c r="BV29" s="394">
        <v>1262651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433139</v>
      </c>
      <c r="BO30" s="514"/>
      <c r="BP30" s="514"/>
      <c r="BQ30" s="514"/>
      <c r="BR30" s="514"/>
      <c r="BS30" s="514"/>
      <c r="BT30" s="514"/>
      <c r="BU30" s="515"/>
      <c r="BV30" s="513">
        <v>569770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国民健康保険山城病院組合（病院事業会計）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和束町活性化センター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国民健康保険特別会計（直診勘定）</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下水道事業特別会計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国民健康保険山城病院組合（介護老人保健施設事業会計）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介護保険特別会計（保険事業勘定）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京都府市町村職員退職手当組合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京都府市町村議会議員公務災害補償等組合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後期高齢者医療事業</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相楽中部消防組合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相楽広域行政組合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京都府自治会館管理組合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京都府住宅新築資金等貸付事業管理組合（一般会計）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京都府住宅新築資金等貸付事業管理組合（特別会計）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京都府後期高齢者医療広域連合（一般会計）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g+uX24TiHN090wgnFgQP+2GTCcQOaIT1mUjJSbrb8HPz7aKx8VhyM0jn9wAqKbxfSYqi5HbbyEoENecnQ1P5mw==" saltValue="ZMjQqrQ5TSUUYqLbbZ4e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9" t="s">
        <v>533</v>
      </c>
      <c r="D34" s="1139"/>
      <c r="E34" s="1140"/>
      <c r="F34" s="32">
        <v>2.0499999999999998</v>
      </c>
      <c r="G34" s="33">
        <v>1.7</v>
      </c>
      <c r="H34" s="33">
        <v>1.92</v>
      </c>
      <c r="I34" s="33">
        <v>1.95</v>
      </c>
      <c r="J34" s="34">
        <v>2.12</v>
      </c>
      <c r="K34" s="22"/>
      <c r="L34" s="22"/>
      <c r="M34" s="22"/>
      <c r="N34" s="22"/>
      <c r="O34" s="22"/>
      <c r="P34" s="22"/>
    </row>
    <row r="35" spans="1:16" ht="39" customHeight="1" x14ac:dyDescent="0.15">
      <c r="A35" s="22"/>
      <c r="B35" s="35"/>
      <c r="C35" s="1135" t="s">
        <v>534</v>
      </c>
      <c r="D35" s="1135"/>
      <c r="E35" s="1136"/>
      <c r="F35" s="36">
        <v>0.87</v>
      </c>
      <c r="G35" s="37">
        <v>1.06</v>
      </c>
      <c r="H35" s="37">
        <v>1.03</v>
      </c>
      <c r="I35" s="37">
        <v>1.05</v>
      </c>
      <c r="J35" s="38">
        <v>1.02</v>
      </c>
      <c r="K35" s="22"/>
      <c r="L35" s="22"/>
      <c r="M35" s="22"/>
      <c r="N35" s="22"/>
      <c r="O35" s="22"/>
      <c r="P35" s="22"/>
    </row>
    <row r="36" spans="1:16" ht="39" customHeight="1" x14ac:dyDescent="0.15">
      <c r="A36" s="22"/>
      <c r="B36" s="35"/>
      <c r="C36" s="1135" t="s">
        <v>535</v>
      </c>
      <c r="D36" s="1135"/>
      <c r="E36" s="1136"/>
      <c r="F36" s="36" t="s">
        <v>489</v>
      </c>
      <c r="G36" s="37" t="s">
        <v>489</v>
      </c>
      <c r="H36" s="37" t="s">
        <v>489</v>
      </c>
      <c r="I36" s="37" t="s">
        <v>489</v>
      </c>
      <c r="J36" s="38">
        <v>0.48</v>
      </c>
      <c r="K36" s="22"/>
      <c r="L36" s="22"/>
      <c r="M36" s="22"/>
      <c r="N36" s="22"/>
      <c r="O36" s="22"/>
      <c r="P36" s="22"/>
    </row>
    <row r="37" spans="1:16" ht="39" customHeight="1" x14ac:dyDescent="0.15">
      <c r="A37" s="22"/>
      <c r="B37" s="35"/>
      <c r="C37" s="1135" t="s">
        <v>536</v>
      </c>
      <c r="D37" s="1135"/>
      <c r="E37" s="1136"/>
      <c r="F37" s="36" t="s">
        <v>489</v>
      </c>
      <c r="G37" s="37" t="s">
        <v>489</v>
      </c>
      <c r="H37" s="37" t="s">
        <v>489</v>
      </c>
      <c r="I37" s="37" t="s">
        <v>489</v>
      </c>
      <c r="J37" s="38">
        <v>0.27</v>
      </c>
      <c r="K37" s="22"/>
      <c r="L37" s="22"/>
      <c r="M37" s="22"/>
      <c r="N37" s="22"/>
      <c r="O37" s="22"/>
      <c r="P37" s="22"/>
    </row>
    <row r="38" spans="1:16" ht="39" customHeight="1" x14ac:dyDescent="0.15">
      <c r="A38" s="22"/>
      <c r="B38" s="35"/>
      <c r="C38" s="1135" t="s">
        <v>537</v>
      </c>
      <c r="D38" s="1135"/>
      <c r="E38" s="1136"/>
      <c r="F38" s="36">
        <v>1.57</v>
      </c>
      <c r="G38" s="37">
        <v>1.73</v>
      </c>
      <c r="H38" s="37">
        <v>1.48</v>
      </c>
      <c r="I38" s="37">
        <v>0.44</v>
      </c>
      <c r="J38" s="38">
        <v>0.11</v>
      </c>
      <c r="K38" s="22"/>
      <c r="L38" s="22"/>
      <c r="M38" s="22"/>
      <c r="N38" s="22"/>
      <c r="O38" s="22"/>
      <c r="P38" s="22"/>
    </row>
    <row r="39" spans="1:16" ht="39" customHeight="1" x14ac:dyDescent="0.15">
      <c r="A39" s="22"/>
      <c r="B39" s="35"/>
      <c r="C39" s="1135" t="s">
        <v>538</v>
      </c>
      <c r="D39" s="1135"/>
      <c r="E39" s="1136"/>
      <c r="F39" s="36">
        <v>0.16</v>
      </c>
      <c r="G39" s="37">
        <v>0.11</v>
      </c>
      <c r="H39" s="37">
        <v>0.11</v>
      </c>
      <c r="I39" s="37">
        <v>0.1</v>
      </c>
      <c r="J39" s="38">
        <v>0.1</v>
      </c>
      <c r="K39" s="22"/>
      <c r="L39" s="22"/>
      <c r="M39" s="22"/>
      <c r="N39" s="22"/>
      <c r="O39" s="22"/>
      <c r="P39" s="22"/>
    </row>
    <row r="40" spans="1:16" ht="39" customHeight="1" x14ac:dyDescent="0.15">
      <c r="A40" s="22"/>
      <c r="B40" s="35"/>
      <c r="C40" s="1135" t="s">
        <v>539</v>
      </c>
      <c r="D40" s="1135"/>
      <c r="E40" s="1136"/>
      <c r="F40" s="36">
        <v>0.01</v>
      </c>
      <c r="G40" s="37">
        <v>0.02</v>
      </c>
      <c r="H40" s="37">
        <v>0.02</v>
      </c>
      <c r="I40" s="37">
        <v>0.02</v>
      </c>
      <c r="J40" s="38">
        <v>0.02</v>
      </c>
      <c r="K40" s="22"/>
      <c r="L40" s="22"/>
      <c r="M40" s="22"/>
      <c r="N40" s="22"/>
      <c r="O40" s="22"/>
      <c r="P40" s="22"/>
    </row>
    <row r="41" spans="1:16" ht="39" customHeight="1" x14ac:dyDescent="0.15">
      <c r="A41" s="22"/>
      <c r="B41" s="35"/>
      <c r="C41" s="1135" t="s">
        <v>540</v>
      </c>
      <c r="D41" s="1135"/>
      <c r="E41" s="1136"/>
      <c r="F41" s="36">
        <v>0</v>
      </c>
      <c r="G41" s="37">
        <v>0.01</v>
      </c>
      <c r="H41" s="37">
        <v>0</v>
      </c>
      <c r="I41" s="37">
        <v>0.01</v>
      </c>
      <c r="J41" s="38">
        <v>0.01</v>
      </c>
      <c r="K41" s="22"/>
      <c r="L41" s="22"/>
      <c r="M41" s="22"/>
      <c r="N41" s="22"/>
      <c r="O41" s="22"/>
      <c r="P41" s="22"/>
    </row>
    <row r="42" spans="1:16" ht="39" customHeight="1" x14ac:dyDescent="0.15">
      <c r="A42" s="22"/>
      <c r="B42" s="39"/>
      <c r="C42" s="1135" t="s">
        <v>541</v>
      </c>
      <c r="D42" s="1135"/>
      <c r="E42" s="1136"/>
      <c r="F42" s="36" t="s">
        <v>489</v>
      </c>
      <c r="G42" s="37" t="s">
        <v>489</v>
      </c>
      <c r="H42" s="37" t="s">
        <v>489</v>
      </c>
      <c r="I42" s="37" t="s">
        <v>489</v>
      </c>
      <c r="J42" s="38" t="s">
        <v>489</v>
      </c>
      <c r="K42" s="22"/>
      <c r="L42" s="22"/>
      <c r="M42" s="22"/>
      <c r="N42" s="22"/>
      <c r="O42" s="22"/>
      <c r="P42" s="22"/>
    </row>
    <row r="43" spans="1:16" ht="39" customHeight="1" thickBot="1" x14ac:dyDescent="0.2">
      <c r="A43" s="22"/>
      <c r="B43" s="40"/>
      <c r="C43" s="1137" t="s">
        <v>542</v>
      </c>
      <c r="D43" s="1137"/>
      <c r="E43" s="1138"/>
      <c r="F43" s="41">
        <v>0.77</v>
      </c>
      <c r="G43" s="42">
        <v>0.21</v>
      </c>
      <c r="H43" s="42">
        <v>1.02</v>
      </c>
      <c r="I43" s="42">
        <v>0.57999999999999996</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fyw7+CrfdOv62y6qnGaqHE6TnfpTSCY74SXIZycnS1v1V2CQBVEvnTih4WaCsF/SAKBShKH64YRunsiMTqI8A==" saltValue="gx+yxw8x0hp23l6iicGD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41" t="s">
        <v>9</v>
      </c>
      <c r="C45" s="1142"/>
      <c r="D45" s="56"/>
      <c r="E45" s="1147" t="s">
        <v>10</v>
      </c>
      <c r="F45" s="1147"/>
      <c r="G45" s="1147"/>
      <c r="H45" s="1147"/>
      <c r="I45" s="1147"/>
      <c r="J45" s="1148"/>
      <c r="K45" s="57">
        <v>345</v>
      </c>
      <c r="L45" s="58">
        <v>357</v>
      </c>
      <c r="M45" s="58">
        <v>365</v>
      </c>
      <c r="N45" s="58">
        <v>377</v>
      </c>
      <c r="O45" s="59">
        <v>400</v>
      </c>
      <c r="P45" s="46"/>
      <c r="Q45" s="46"/>
      <c r="R45" s="46"/>
      <c r="S45" s="46"/>
      <c r="T45" s="46"/>
      <c r="U45" s="46"/>
    </row>
    <row r="46" spans="1:21" ht="30.75" customHeight="1" x14ac:dyDescent="0.15">
      <c r="A46" s="46"/>
      <c r="B46" s="1143"/>
      <c r="C46" s="1144"/>
      <c r="D46" s="60"/>
      <c r="E46" s="1149" t="s">
        <v>11</v>
      </c>
      <c r="F46" s="1149"/>
      <c r="G46" s="1149"/>
      <c r="H46" s="1149"/>
      <c r="I46" s="1149"/>
      <c r="J46" s="1150"/>
      <c r="K46" s="61" t="s">
        <v>489</v>
      </c>
      <c r="L46" s="62" t="s">
        <v>489</v>
      </c>
      <c r="M46" s="62" t="s">
        <v>489</v>
      </c>
      <c r="N46" s="62" t="s">
        <v>489</v>
      </c>
      <c r="O46" s="63" t="s">
        <v>489</v>
      </c>
      <c r="P46" s="46"/>
      <c r="Q46" s="46"/>
      <c r="R46" s="46"/>
      <c r="S46" s="46"/>
      <c r="T46" s="46"/>
      <c r="U46" s="46"/>
    </row>
    <row r="47" spans="1:21" ht="30.75" customHeight="1" x14ac:dyDescent="0.15">
      <c r="A47" s="46"/>
      <c r="B47" s="1143"/>
      <c r="C47" s="1144"/>
      <c r="D47" s="60"/>
      <c r="E47" s="1149" t="s">
        <v>12</v>
      </c>
      <c r="F47" s="1149"/>
      <c r="G47" s="1149"/>
      <c r="H47" s="1149"/>
      <c r="I47" s="1149"/>
      <c r="J47" s="1150"/>
      <c r="K47" s="61" t="s">
        <v>489</v>
      </c>
      <c r="L47" s="62" t="s">
        <v>489</v>
      </c>
      <c r="M47" s="62" t="s">
        <v>489</v>
      </c>
      <c r="N47" s="62" t="s">
        <v>489</v>
      </c>
      <c r="O47" s="63" t="s">
        <v>489</v>
      </c>
      <c r="P47" s="46"/>
      <c r="Q47" s="46"/>
      <c r="R47" s="46"/>
      <c r="S47" s="46"/>
      <c r="T47" s="46"/>
      <c r="U47" s="46"/>
    </row>
    <row r="48" spans="1:21" ht="30.75" customHeight="1" x14ac:dyDescent="0.15">
      <c r="A48" s="46"/>
      <c r="B48" s="1143"/>
      <c r="C48" s="1144"/>
      <c r="D48" s="60"/>
      <c r="E48" s="1149" t="s">
        <v>13</v>
      </c>
      <c r="F48" s="1149"/>
      <c r="G48" s="1149"/>
      <c r="H48" s="1149"/>
      <c r="I48" s="1149"/>
      <c r="J48" s="1150"/>
      <c r="K48" s="61">
        <v>187</v>
      </c>
      <c r="L48" s="62">
        <v>188</v>
      </c>
      <c r="M48" s="62">
        <v>165</v>
      </c>
      <c r="N48" s="62">
        <v>191</v>
      </c>
      <c r="O48" s="63">
        <v>194</v>
      </c>
      <c r="P48" s="46"/>
      <c r="Q48" s="46"/>
      <c r="R48" s="46"/>
      <c r="S48" s="46"/>
      <c r="T48" s="46"/>
      <c r="U48" s="46"/>
    </row>
    <row r="49" spans="1:21" ht="30.75" customHeight="1" x14ac:dyDescent="0.15">
      <c r="A49" s="46"/>
      <c r="B49" s="1143"/>
      <c r="C49" s="1144"/>
      <c r="D49" s="60"/>
      <c r="E49" s="1149" t="s">
        <v>14</v>
      </c>
      <c r="F49" s="1149"/>
      <c r="G49" s="1149"/>
      <c r="H49" s="1149"/>
      <c r="I49" s="1149"/>
      <c r="J49" s="1150"/>
      <c r="K49" s="61">
        <v>39</v>
      </c>
      <c r="L49" s="62">
        <v>44</v>
      </c>
      <c r="M49" s="62">
        <v>39</v>
      </c>
      <c r="N49" s="62">
        <v>38</v>
      </c>
      <c r="O49" s="63">
        <v>30</v>
      </c>
      <c r="P49" s="46"/>
      <c r="Q49" s="46"/>
      <c r="R49" s="46"/>
      <c r="S49" s="46"/>
      <c r="T49" s="46"/>
      <c r="U49" s="46"/>
    </row>
    <row r="50" spans="1:21" ht="30.75" customHeight="1" x14ac:dyDescent="0.15">
      <c r="A50" s="46"/>
      <c r="B50" s="1143"/>
      <c r="C50" s="1144"/>
      <c r="D50" s="60"/>
      <c r="E50" s="1149" t="s">
        <v>15</v>
      </c>
      <c r="F50" s="1149"/>
      <c r="G50" s="1149"/>
      <c r="H50" s="1149"/>
      <c r="I50" s="1149"/>
      <c r="J50" s="1150"/>
      <c r="K50" s="61" t="s">
        <v>489</v>
      </c>
      <c r="L50" s="62" t="s">
        <v>489</v>
      </c>
      <c r="M50" s="62" t="s">
        <v>489</v>
      </c>
      <c r="N50" s="62" t="s">
        <v>489</v>
      </c>
      <c r="O50" s="63" t="s">
        <v>489</v>
      </c>
      <c r="P50" s="46"/>
      <c r="Q50" s="46"/>
      <c r="R50" s="46"/>
      <c r="S50" s="46"/>
      <c r="T50" s="46"/>
      <c r="U50" s="46"/>
    </row>
    <row r="51" spans="1:21" ht="30.75" customHeight="1" x14ac:dyDescent="0.15">
      <c r="A51" s="46"/>
      <c r="B51" s="1145"/>
      <c r="C51" s="1146"/>
      <c r="D51" s="64"/>
      <c r="E51" s="1149" t="s">
        <v>16</v>
      </c>
      <c r="F51" s="1149"/>
      <c r="G51" s="1149"/>
      <c r="H51" s="1149"/>
      <c r="I51" s="1149"/>
      <c r="J51" s="1150"/>
      <c r="K51" s="61">
        <v>0</v>
      </c>
      <c r="L51" s="62" t="s">
        <v>489</v>
      </c>
      <c r="M51" s="62" t="s">
        <v>489</v>
      </c>
      <c r="N51" s="62" t="s">
        <v>489</v>
      </c>
      <c r="O51" s="63" t="s">
        <v>489</v>
      </c>
      <c r="P51" s="46"/>
      <c r="Q51" s="46"/>
      <c r="R51" s="46"/>
      <c r="S51" s="46"/>
      <c r="T51" s="46"/>
      <c r="U51" s="46"/>
    </row>
    <row r="52" spans="1:21" ht="30.75" customHeight="1" x14ac:dyDescent="0.15">
      <c r="A52" s="46"/>
      <c r="B52" s="1151" t="s">
        <v>17</v>
      </c>
      <c r="C52" s="1152"/>
      <c r="D52" s="64"/>
      <c r="E52" s="1149" t="s">
        <v>18</v>
      </c>
      <c r="F52" s="1149"/>
      <c r="G52" s="1149"/>
      <c r="H52" s="1149"/>
      <c r="I52" s="1149"/>
      <c r="J52" s="1150"/>
      <c r="K52" s="61">
        <v>345</v>
      </c>
      <c r="L52" s="62">
        <v>359</v>
      </c>
      <c r="M52" s="62">
        <v>374</v>
      </c>
      <c r="N52" s="62">
        <v>399</v>
      </c>
      <c r="O52" s="63">
        <v>408</v>
      </c>
      <c r="P52" s="46"/>
      <c r="Q52" s="46"/>
      <c r="R52" s="46"/>
      <c r="S52" s="46"/>
      <c r="T52" s="46"/>
      <c r="U52" s="46"/>
    </row>
    <row r="53" spans="1:21" ht="30.75" customHeight="1" thickBot="1" x14ac:dyDescent="0.2">
      <c r="A53" s="46"/>
      <c r="B53" s="1153" t="s">
        <v>19</v>
      </c>
      <c r="C53" s="1154"/>
      <c r="D53" s="65"/>
      <c r="E53" s="1155" t="s">
        <v>20</v>
      </c>
      <c r="F53" s="1155"/>
      <c r="G53" s="1155"/>
      <c r="H53" s="1155"/>
      <c r="I53" s="1155"/>
      <c r="J53" s="1156"/>
      <c r="K53" s="66">
        <v>226</v>
      </c>
      <c r="L53" s="67">
        <v>230</v>
      </c>
      <c r="M53" s="67">
        <v>195</v>
      </c>
      <c r="N53" s="67">
        <v>207</v>
      </c>
      <c r="O53" s="68">
        <v>216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7" t="s">
        <v>24</v>
      </c>
      <c r="C58" s="1158"/>
      <c r="D58" s="1163" t="s">
        <v>25</v>
      </c>
      <c r="E58" s="1164"/>
      <c r="F58" s="1164"/>
      <c r="G58" s="1164"/>
      <c r="H58" s="1164"/>
      <c r="I58" s="1164"/>
      <c r="J58" s="1165"/>
      <c r="K58" s="81"/>
      <c r="L58" s="82"/>
      <c r="M58" s="82"/>
      <c r="N58" s="82"/>
      <c r="O58" s="83"/>
    </row>
    <row r="59" spans="1:21" ht="31.5" customHeight="1" x14ac:dyDescent="0.15">
      <c r="B59" s="1159"/>
      <c r="C59" s="1160"/>
      <c r="D59" s="1166" t="s">
        <v>26</v>
      </c>
      <c r="E59" s="1167"/>
      <c r="F59" s="1167"/>
      <c r="G59" s="1167"/>
      <c r="H59" s="1167"/>
      <c r="I59" s="1167"/>
      <c r="J59" s="1168"/>
      <c r="K59" s="84"/>
      <c r="L59" s="85"/>
      <c r="M59" s="85"/>
      <c r="N59" s="85"/>
      <c r="O59" s="86"/>
    </row>
    <row r="60" spans="1:21" ht="31.5" customHeight="1" thickBot="1" x14ac:dyDescent="0.2">
      <c r="B60" s="1161"/>
      <c r="C60" s="1162"/>
      <c r="D60" s="1169" t="s">
        <v>27</v>
      </c>
      <c r="E60" s="1170"/>
      <c r="F60" s="1170"/>
      <c r="G60" s="1170"/>
      <c r="H60" s="1170"/>
      <c r="I60" s="1170"/>
      <c r="J60" s="117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hGS0B/KNVWi9NW3sxxXPJAMzx5c62pMCGARpzkvAzAjK0fgPopxQ75VdLG7EizC8859wBKLqqM5uO9pZuSq3Q==" saltValue="oRXnYPinfZhptRO36t5f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72" t="s">
        <v>30</v>
      </c>
      <c r="C41" s="1173"/>
      <c r="D41" s="103"/>
      <c r="E41" s="1178" t="s">
        <v>31</v>
      </c>
      <c r="F41" s="1178"/>
      <c r="G41" s="1178"/>
      <c r="H41" s="1179"/>
      <c r="I41" s="330">
        <v>3586</v>
      </c>
      <c r="J41" s="331">
        <v>3564</v>
      </c>
      <c r="K41" s="331">
        <v>3779</v>
      </c>
      <c r="L41" s="331">
        <v>4191</v>
      </c>
      <c r="M41" s="332">
        <v>5011</v>
      </c>
    </row>
    <row r="42" spans="2:13" ht="27.75" customHeight="1" x14ac:dyDescent="0.15">
      <c r="B42" s="1174"/>
      <c r="C42" s="1175"/>
      <c r="D42" s="104"/>
      <c r="E42" s="1180" t="s">
        <v>32</v>
      </c>
      <c r="F42" s="1180"/>
      <c r="G42" s="1180"/>
      <c r="H42" s="1181"/>
      <c r="I42" s="333" t="s">
        <v>489</v>
      </c>
      <c r="J42" s="334" t="s">
        <v>489</v>
      </c>
      <c r="K42" s="334" t="s">
        <v>489</v>
      </c>
      <c r="L42" s="334" t="s">
        <v>489</v>
      </c>
      <c r="M42" s="335" t="s">
        <v>489</v>
      </c>
    </row>
    <row r="43" spans="2:13" ht="27.75" customHeight="1" x14ac:dyDescent="0.15">
      <c r="B43" s="1174"/>
      <c r="C43" s="1175"/>
      <c r="D43" s="104"/>
      <c r="E43" s="1180" t="s">
        <v>33</v>
      </c>
      <c r="F43" s="1180"/>
      <c r="G43" s="1180"/>
      <c r="H43" s="1181"/>
      <c r="I43" s="333">
        <v>2693</v>
      </c>
      <c r="J43" s="334">
        <v>2611</v>
      </c>
      <c r="K43" s="334">
        <v>2519</v>
      </c>
      <c r="L43" s="334">
        <v>2352</v>
      </c>
      <c r="M43" s="335">
        <v>2077</v>
      </c>
    </row>
    <row r="44" spans="2:13" ht="27.75" customHeight="1" x14ac:dyDescent="0.15">
      <c r="B44" s="1174"/>
      <c r="C44" s="1175"/>
      <c r="D44" s="104"/>
      <c r="E44" s="1180" t="s">
        <v>34</v>
      </c>
      <c r="F44" s="1180"/>
      <c r="G44" s="1180"/>
      <c r="H44" s="1181"/>
      <c r="I44" s="333">
        <v>142</v>
      </c>
      <c r="J44" s="334">
        <v>112</v>
      </c>
      <c r="K44" s="334">
        <v>91</v>
      </c>
      <c r="L44" s="334">
        <v>65</v>
      </c>
      <c r="M44" s="335">
        <v>59</v>
      </c>
    </row>
    <row r="45" spans="2:13" ht="27.75" customHeight="1" x14ac:dyDescent="0.15">
      <c r="B45" s="1174"/>
      <c r="C45" s="1175"/>
      <c r="D45" s="104"/>
      <c r="E45" s="1180" t="s">
        <v>35</v>
      </c>
      <c r="F45" s="1180"/>
      <c r="G45" s="1180"/>
      <c r="H45" s="1181"/>
      <c r="I45" s="333">
        <v>507</v>
      </c>
      <c r="J45" s="334">
        <v>476</v>
      </c>
      <c r="K45" s="334">
        <v>469</v>
      </c>
      <c r="L45" s="334">
        <v>466</v>
      </c>
      <c r="M45" s="335">
        <v>456</v>
      </c>
    </row>
    <row r="46" spans="2:13" ht="27.75" customHeight="1" x14ac:dyDescent="0.15">
      <c r="B46" s="1174"/>
      <c r="C46" s="1175"/>
      <c r="D46" s="105"/>
      <c r="E46" s="1180" t="s">
        <v>36</v>
      </c>
      <c r="F46" s="1180"/>
      <c r="G46" s="1180"/>
      <c r="H46" s="1181"/>
      <c r="I46" s="333" t="s">
        <v>489</v>
      </c>
      <c r="J46" s="334" t="s">
        <v>489</v>
      </c>
      <c r="K46" s="334" t="s">
        <v>489</v>
      </c>
      <c r="L46" s="334" t="s">
        <v>489</v>
      </c>
      <c r="M46" s="335" t="s">
        <v>489</v>
      </c>
    </row>
    <row r="47" spans="2:13" ht="27.75" customHeight="1" x14ac:dyDescent="0.15">
      <c r="B47" s="1174"/>
      <c r="C47" s="1175"/>
      <c r="D47" s="106"/>
      <c r="E47" s="1182" t="s">
        <v>37</v>
      </c>
      <c r="F47" s="1183"/>
      <c r="G47" s="1183"/>
      <c r="H47" s="1184"/>
      <c r="I47" s="333" t="s">
        <v>489</v>
      </c>
      <c r="J47" s="334" t="s">
        <v>489</v>
      </c>
      <c r="K47" s="334" t="s">
        <v>489</v>
      </c>
      <c r="L47" s="334" t="s">
        <v>489</v>
      </c>
      <c r="M47" s="335" t="s">
        <v>489</v>
      </c>
    </row>
    <row r="48" spans="2:13" ht="27.75" customHeight="1" x14ac:dyDescent="0.15">
      <c r="B48" s="1174"/>
      <c r="C48" s="1175"/>
      <c r="D48" s="104"/>
      <c r="E48" s="1180" t="s">
        <v>38</v>
      </c>
      <c r="F48" s="1180"/>
      <c r="G48" s="1180"/>
      <c r="H48" s="1181"/>
      <c r="I48" s="333" t="s">
        <v>489</v>
      </c>
      <c r="J48" s="334" t="s">
        <v>489</v>
      </c>
      <c r="K48" s="334" t="s">
        <v>489</v>
      </c>
      <c r="L48" s="334" t="s">
        <v>489</v>
      </c>
      <c r="M48" s="335" t="s">
        <v>489</v>
      </c>
    </row>
    <row r="49" spans="2:13" ht="27.75" customHeight="1" x14ac:dyDescent="0.15">
      <c r="B49" s="1176"/>
      <c r="C49" s="1177"/>
      <c r="D49" s="104"/>
      <c r="E49" s="1180" t="s">
        <v>39</v>
      </c>
      <c r="F49" s="1180"/>
      <c r="G49" s="1180"/>
      <c r="H49" s="1181"/>
      <c r="I49" s="333" t="s">
        <v>489</v>
      </c>
      <c r="J49" s="334" t="s">
        <v>489</v>
      </c>
      <c r="K49" s="334" t="s">
        <v>489</v>
      </c>
      <c r="L49" s="334" t="s">
        <v>489</v>
      </c>
      <c r="M49" s="335" t="s">
        <v>489</v>
      </c>
    </row>
    <row r="50" spans="2:13" ht="27.75" customHeight="1" x14ac:dyDescent="0.15">
      <c r="B50" s="1185" t="s">
        <v>40</v>
      </c>
      <c r="C50" s="1186"/>
      <c r="D50" s="107"/>
      <c r="E50" s="1180" t="s">
        <v>41</v>
      </c>
      <c r="F50" s="1180"/>
      <c r="G50" s="1180"/>
      <c r="H50" s="1181"/>
      <c r="I50" s="333">
        <v>2054</v>
      </c>
      <c r="J50" s="334">
        <v>2473</v>
      </c>
      <c r="K50" s="334">
        <v>2802</v>
      </c>
      <c r="L50" s="334">
        <v>3133</v>
      </c>
      <c r="M50" s="335">
        <v>3133</v>
      </c>
    </row>
    <row r="51" spans="2:13" ht="27.75" customHeight="1" x14ac:dyDescent="0.15">
      <c r="B51" s="1174"/>
      <c r="C51" s="1175"/>
      <c r="D51" s="104"/>
      <c r="E51" s="1180" t="s">
        <v>42</v>
      </c>
      <c r="F51" s="1180"/>
      <c r="G51" s="1180"/>
      <c r="H51" s="1181"/>
      <c r="I51" s="333">
        <v>37</v>
      </c>
      <c r="J51" s="334">
        <v>37</v>
      </c>
      <c r="K51" s="334">
        <v>28</v>
      </c>
      <c r="L51" s="334">
        <v>15</v>
      </c>
      <c r="M51" s="335">
        <v>9</v>
      </c>
    </row>
    <row r="52" spans="2:13" ht="27.75" customHeight="1" x14ac:dyDescent="0.15">
      <c r="B52" s="1176"/>
      <c r="C52" s="1177"/>
      <c r="D52" s="104"/>
      <c r="E52" s="1180" t="s">
        <v>43</v>
      </c>
      <c r="F52" s="1180"/>
      <c r="G52" s="1180"/>
      <c r="H52" s="1181"/>
      <c r="I52" s="333">
        <v>3725</v>
      </c>
      <c r="J52" s="334">
        <v>3641</v>
      </c>
      <c r="K52" s="334">
        <v>3713</v>
      </c>
      <c r="L52" s="334">
        <v>3934</v>
      </c>
      <c r="M52" s="335">
        <v>4406</v>
      </c>
    </row>
    <row r="53" spans="2:13" ht="27.75" customHeight="1" thickBot="1" x14ac:dyDescent="0.2">
      <c r="B53" s="1187" t="s">
        <v>19</v>
      </c>
      <c r="C53" s="1188"/>
      <c r="D53" s="108"/>
      <c r="E53" s="1189" t="s">
        <v>44</v>
      </c>
      <c r="F53" s="1189"/>
      <c r="G53" s="1189"/>
      <c r="H53" s="1190"/>
      <c r="I53" s="336">
        <v>1112</v>
      </c>
      <c r="J53" s="337">
        <v>613</v>
      </c>
      <c r="K53" s="337">
        <v>315</v>
      </c>
      <c r="L53" s="337">
        <v>-8</v>
      </c>
      <c r="M53" s="338">
        <v>55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0aDszzzV7Q0Qo9dWS60adRYgHkMDv80Dag5uB0Bjjzz7xXghhL8GD7QJTsgtKIRbXSKo70TYoWwxsh4zPkWKw==" saltValue="xDTG+oNFcCybv8l96/5w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9" t="s">
        <v>46</v>
      </c>
      <c r="D55" s="1199"/>
      <c r="E55" s="1200"/>
      <c r="F55" s="339">
        <v>967</v>
      </c>
      <c r="G55" s="339">
        <v>972</v>
      </c>
      <c r="H55" s="340">
        <v>973</v>
      </c>
    </row>
    <row r="56" spans="2:8" ht="52.5" customHeight="1" x14ac:dyDescent="0.15">
      <c r="B56" s="120"/>
      <c r="C56" s="1201" t="s">
        <v>47</v>
      </c>
      <c r="D56" s="1201"/>
      <c r="E56" s="1202"/>
      <c r="F56" s="341">
        <v>989</v>
      </c>
      <c r="G56" s="341">
        <v>1263</v>
      </c>
      <c r="H56" s="342">
        <v>1393</v>
      </c>
    </row>
    <row r="57" spans="2:8" ht="53.25" customHeight="1" x14ac:dyDescent="0.15">
      <c r="B57" s="120"/>
      <c r="C57" s="1203" t="s">
        <v>48</v>
      </c>
      <c r="D57" s="1203"/>
      <c r="E57" s="1204"/>
      <c r="F57" s="343">
        <v>639</v>
      </c>
      <c r="G57" s="343">
        <v>570</v>
      </c>
      <c r="H57" s="344">
        <v>433</v>
      </c>
    </row>
    <row r="58" spans="2:8" ht="45.75" customHeight="1" x14ac:dyDescent="0.15">
      <c r="B58" s="121"/>
      <c r="C58" s="1191" t="s">
        <v>634</v>
      </c>
      <c r="D58" s="1192"/>
      <c r="E58" s="1193"/>
      <c r="F58" s="345">
        <v>524</v>
      </c>
      <c r="G58" s="345">
        <v>454</v>
      </c>
      <c r="H58" s="346">
        <v>310</v>
      </c>
    </row>
    <row r="59" spans="2:8" ht="45.75" customHeight="1" x14ac:dyDescent="0.15">
      <c r="B59" s="121"/>
      <c r="C59" s="1191" t="s">
        <v>635</v>
      </c>
      <c r="D59" s="1192"/>
      <c r="E59" s="1193"/>
      <c r="F59" s="345">
        <v>55</v>
      </c>
      <c r="G59" s="345">
        <v>49</v>
      </c>
      <c r="H59" s="346">
        <v>44</v>
      </c>
    </row>
    <row r="60" spans="2:8" ht="45.75" customHeight="1" x14ac:dyDescent="0.15">
      <c r="B60" s="121"/>
      <c r="C60" s="1191" t="s">
        <v>636</v>
      </c>
      <c r="D60" s="1192"/>
      <c r="E60" s="1193"/>
      <c r="F60" s="345">
        <v>21</v>
      </c>
      <c r="G60" s="345">
        <v>25</v>
      </c>
      <c r="H60" s="346">
        <v>33</v>
      </c>
    </row>
    <row r="61" spans="2:8" ht="45.75" customHeight="1" x14ac:dyDescent="0.15">
      <c r="B61" s="121"/>
      <c r="C61" s="1191" t="s">
        <v>637</v>
      </c>
      <c r="D61" s="1192"/>
      <c r="E61" s="1193"/>
      <c r="F61" s="345">
        <v>15</v>
      </c>
      <c r="G61" s="345">
        <v>15</v>
      </c>
      <c r="H61" s="346">
        <v>15</v>
      </c>
    </row>
    <row r="62" spans="2:8" ht="45.75" customHeight="1" thickBot="1" x14ac:dyDescent="0.2">
      <c r="B62" s="122"/>
      <c r="C62" s="1194" t="s">
        <v>638</v>
      </c>
      <c r="D62" s="1195"/>
      <c r="E62" s="1196"/>
      <c r="F62" s="347">
        <v>10</v>
      </c>
      <c r="G62" s="347">
        <v>10</v>
      </c>
      <c r="H62" s="348">
        <v>13</v>
      </c>
    </row>
    <row r="63" spans="2:8" ht="52.5" customHeight="1" thickBot="1" x14ac:dyDescent="0.2">
      <c r="B63" s="123"/>
      <c r="C63" s="1197" t="s">
        <v>49</v>
      </c>
      <c r="D63" s="1197"/>
      <c r="E63" s="1198"/>
      <c r="F63" s="349">
        <v>2595</v>
      </c>
      <c r="G63" s="349">
        <v>2804</v>
      </c>
      <c r="H63" s="350">
        <v>2799</v>
      </c>
    </row>
    <row r="64" spans="2:8" x14ac:dyDescent="0.15"/>
  </sheetData>
  <sheetProtection algorithmName="SHA-512" hashValue="0zchJinBzcRIqRBMMNDAclbTiFTh15bzP8bei5Vto34jpjzeVZ8YHT5H42aqwsKLnGdNLJhE1l+8aVu2ucx2Pg==" saltValue="235wa7Y6pOIvWBPEZyoa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75320</v>
      </c>
      <c r="E3" s="142"/>
      <c r="F3" s="143">
        <v>301035</v>
      </c>
      <c r="G3" s="144"/>
      <c r="H3" s="145"/>
    </row>
    <row r="4" spans="1:8" x14ac:dyDescent="0.15">
      <c r="A4" s="146"/>
      <c r="B4" s="147"/>
      <c r="C4" s="148"/>
      <c r="D4" s="149">
        <v>52608</v>
      </c>
      <c r="E4" s="150"/>
      <c r="F4" s="151">
        <v>154376</v>
      </c>
      <c r="G4" s="152"/>
      <c r="H4" s="153"/>
    </row>
    <row r="5" spans="1:8" x14ac:dyDescent="0.15">
      <c r="A5" s="134" t="s">
        <v>521</v>
      </c>
      <c r="B5" s="139"/>
      <c r="C5" s="140"/>
      <c r="D5" s="141">
        <v>111230</v>
      </c>
      <c r="E5" s="142"/>
      <c r="F5" s="143">
        <v>277467</v>
      </c>
      <c r="G5" s="144"/>
      <c r="H5" s="145"/>
    </row>
    <row r="6" spans="1:8" x14ac:dyDescent="0.15">
      <c r="A6" s="146"/>
      <c r="B6" s="147"/>
      <c r="C6" s="148"/>
      <c r="D6" s="149">
        <v>42503</v>
      </c>
      <c r="E6" s="150"/>
      <c r="F6" s="151">
        <v>128378</v>
      </c>
      <c r="G6" s="152"/>
      <c r="H6" s="153"/>
    </row>
    <row r="7" spans="1:8" x14ac:dyDescent="0.15">
      <c r="A7" s="134" t="s">
        <v>522</v>
      </c>
      <c r="B7" s="139"/>
      <c r="C7" s="140"/>
      <c r="D7" s="141">
        <v>240299</v>
      </c>
      <c r="E7" s="142"/>
      <c r="F7" s="143">
        <v>282256</v>
      </c>
      <c r="G7" s="144"/>
      <c r="H7" s="145"/>
    </row>
    <row r="8" spans="1:8" x14ac:dyDescent="0.15">
      <c r="A8" s="146"/>
      <c r="B8" s="147"/>
      <c r="C8" s="148"/>
      <c r="D8" s="149">
        <v>116411</v>
      </c>
      <c r="E8" s="150"/>
      <c r="F8" s="151">
        <v>145453</v>
      </c>
      <c r="G8" s="152"/>
      <c r="H8" s="153"/>
    </row>
    <row r="9" spans="1:8" x14ac:dyDescent="0.15">
      <c r="A9" s="134" t="s">
        <v>523</v>
      </c>
      <c r="B9" s="139"/>
      <c r="C9" s="140"/>
      <c r="D9" s="141">
        <v>282181</v>
      </c>
      <c r="E9" s="142"/>
      <c r="F9" s="143">
        <v>295341</v>
      </c>
      <c r="G9" s="144"/>
      <c r="H9" s="145"/>
    </row>
    <row r="10" spans="1:8" x14ac:dyDescent="0.15">
      <c r="A10" s="146"/>
      <c r="B10" s="147"/>
      <c r="C10" s="148"/>
      <c r="D10" s="149">
        <v>221631</v>
      </c>
      <c r="E10" s="150"/>
      <c r="F10" s="151">
        <v>137402</v>
      </c>
      <c r="G10" s="152"/>
      <c r="H10" s="153"/>
    </row>
    <row r="11" spans="1:8" x14ac:dyDescent="0.15">
      <c r="A11" s="134" t="s">
        <v>524</v>
      </c>
      <c r="B11" s="139"/>
      <c r="C11" s="140"/>
      <c r="D11" s="141">
        <v>429372</v>
      </c>
      <c r="E11" s="142"/>
      <c r="F11" s="143">
        <v>292845</v>
      </c>
      <c r="G11" s="144"/>
      <c r="H11" s="145"/>
    </row>
    <row r="12" spans="1:8" x14ac:dyDescent="0.15">
      <c r="A12" s="146"/>
      <c r="B12" s="147"/>
      <c r="C12" s="154"/>
      <c r="D12" s="149">
        <v>375405</v>
      </c>
      <c r="E12" s="150"/>
      <c r="F12" s="151">
        <v>143187</v>
      </c>
      <c r="G12" s="152"/>
      <c r="H12" s="153"/>
    </row>
    <row r="13" spans="1:8" x14ac:dyDescent="0.15">
      <c r="A13" s="134"/>
      <c r="B13" s="139"/>
      <c r="C13" s="140"/>
      <c r="D13" s="141">
        <v>227680</v>
      </c>
      <c r="E13" s="142"/>
      <c r="F13" s="143">
        <v>289789</v>
      </c>
      <c r="G13" s="155"/>
      <c r="H13" s="145"/>
    </row>
    <row r="14" spans="1:8" x14ac:dyDescent="0.15">
      <c r="A14" s="146"/>
      <c r="B14" s="147"/>
      <c r="C14" s="148"/>
      <c r="D14" s="149">
        <v>161712</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2.0499999999999998</v>
      </c>
      <c r="C19" s="156">
        <f>ROUND(VALUE(SUBSTITUTE(実質収支比率等に係る経年分析!G$48,"▲","-")),2)</f>
        <v>1.71</v>
      </c>
      <c r="D19" s="156">
        <f>ROUND(VALUE(SUBSTITUTE(実質収支比率等に係る経年分析!H$48,"▲","-")),2)</f>
        <v>1.92</v>
      </c>
      <c r="E19" s="156">
        <f>ROUND(VALUE(SUBSTITUTE(実質収支比率等に係る経年分析!I$48,"▲","-")),2)</f>
        <v>1.95</v>
      </c>
      <c r="F19" s="156">
        <f>ROUND(VALUE(SUBSTITUTE(実質収支比率等に係る経年分析!J$48,"▲","-")),2)</f>
        <v>2.12</v>
      </c>
    </row>
    <row r="20" spans="1:11" x14ac:dyDescent="0.15">
      <c r="A20" s="156" t="s">
        <v>53</v>
      </c>
      <c r="B20" s="156">
        <f>ROUND(VALUE(SUBSTITUTE(実質収支比率等に係る経年分析!F$47,"▲","-")),2)</f>
        <v>45.25</v>
      </c>
      <c r="C20" s="156">
        <f>ROUND(VALUE(SUBSTITUTE(実質収支比率等に係る経年分析!G$47,"▲","-")),2)</f>
        <v>41.21</v>
      </c>
      <c r="D20" s="156">
        <f>ROUND(VALUE(SUBSTITUTE(実質収支比率等に係る経年分析!H$47,"▲","-")),2)</f>
        <v>41.62</v>
      </c>
      <c r="E20" s="156">
        <f>ROUND(VALUE(SUBSTITUTE(実質収支比率等に係る経年分析!I$47,"▲","-")),2)</f>
        <v>41.49</v>
      </c>
      <c r="F20" s="156">
        <f>ROUND(VALUE(SUBSTITUTE(実質収支比率等に係る経年分析!J$47,"▲","-")),2)</f>
        <v>40.520000000000003</v>
      </c>
    </row>
    <row r="21" spans="1:11" x14ac:dyDescent="0.15">
      <c r="A21" s="156" t="s">
        <v>54</v>
      </c>
      <c r="B21" s="156">
        <f>IF(ISNUMBER(VALUE(SUBSTITUTE(実質収支比率等に係る経年分析!F$49,"▲","-"))),ROUND(VALUE(SUBSTITUTE(実質収支比率等に係る経年分析!F$49,"▲","-")),2),NA())</f>
        <v>0.55000000000000004</v>
      </c>
      <c r="C21" s="156">
        <f>IF(ISNUMBER(VALUE(SUBSTITUTE(実質収支比率等に係る経年分析!G$49,"▲","-"))),ROUND(VALUE(SUBSTITUTE(実質収支比率等に係る経年分析!G$49,"▲","-")),2),NA())</f>
        <v>0.8</v>
      </c>
      <c r="D21" s="156">
        <f>IF(ISNUMBER(VALUE(SUBSTITUTE(実質収支比率等に係る経年分析!H$49,"▲","-"))),ROUND(VALUE(SUBSTITUTE(実質収支比率等に係る経年分析!H$49,"▲","-")),2),NA())</f>
        <v>-0.04</v>
      </c>
      <c r="E21" s="156">
        <f>IF(ISNUMBER(VALUE(SUBSTITUTE(実質収支比率等に係る経年分析!I$49,"▲","-"))),ROUND(VALUE(SUBSTITUTE(実質収支比率等に係る経年分析!I$49,"▲","-")),2),NA())</f>
        <v>0.24</v>
      </c>
      <c r="F21" s="156">
        <f>IF(ISNUMBER(VALUE(SUBSTITUTE(実質収支比率等に係る経年分析!J$49,"▲","-"))),ROUND(VALUE(SUBSTITUTE(実質収支比率等に係る経年分析!J$49,"▲","-")),2),NA())</f>
        <v>0.25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0.57999999999999996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介護保険特別会計（サービス事業勘定）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後期高齢者医療事業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国民健康保険特別会計（直診勘定）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15">
      <c r="A32" s="157" t="str">
        <f>IF(連結実質赤字比率に係る赤字・黒字の構成分析!C$38="",NA(),連結実質赤字比率に係る赤字・黒字の構成分析!C$38)</f>
        <v>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1.57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0.11</v>
      </c>
    </row>
    <row r="33" spans="1:16" x14ac:dyDescent="0.15">
      <c r="A33" s="157" t="str">
        <f>IF(連結実質赤字比率に係る赤字・黒字の構成分析!C$37="",NA(),連結実質赤字比率に係る赤字・黒字の構成分析!C$37)</f>
        <v>特定環境保全公共下水道事業会計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0.27</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0.48</v>
      </c>
    </row>
    <row r="35" spans="1:16" x14ac:dyDescent="0.15">
      <c r="A35" s="157" t="str">
        <f>IF(連結実質赤字比率に係る赤字・黒字の構成分析!C$35="",NA(),連結実質赤字比率に係る赤字・黒字の構成分析!C$35)</f>
        <v>介護保険特別会計（保険事業勘定）</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0.87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2.0499999999999998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1.95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2.12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345</v>
      </c>
      <c r="E42" s="158"/>
      <c r="F42" s="158"/>
      <c r="G42" s="158">
        <f>'実質公債費比率（分子）の構造'!L$52</f>
        <v>359</v>
      </c>
      <c r="H42" s="158"/>
      <c r="I42" s="158"/>
      <c r="J42" s="158">
        <f>'実質公債費比率（分子）の構造'!M$52</f>
        <v>374</v>
      </c>
      <c r="K42" s="158"/>
      <c r="L42" s="158"/>
      <c r="M42" s="158">
        <f>'実質公債費比率（分子）の構造'!N$52</f>
        <v>399</v>
      </c>
      <c r="N42" s="158"/>
      <c r="O42" s="158"/>
      <c r="P42" s="158">
        <f>'実質公債費比率（分子）の構造'!O$52</f>
        <v>408</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39</v>
      </c>
      <c r="C45" s="158"/>
      <c r="D45" s="158"/>
      <c r="E45" s="158">
        <f>'実質公債費比率（分子）の構造'!L$49</f>
        <v>44</v>
      </c>
      <c r="F45" s="158"/>
      <c r="G45" s="158"/>
      <c r="H45" s="158">
        <f>'実質公債費比率（分子）の構造'!M$49</f>
        <v>39</v>
      </c>
      <c r="I45" s="158"/>
      <c r="J45" s="158"/>
      <c r="K45" s="158">
        <f>'実質公債費比率（分子）の構造'!N$49</f>
        <v>38</v>
      </c>
      <c r="L45" s="158"/>
      <c r="M45" s="158"/>
      <c r="N45" s="158">
        <f>'実質公債費比率（分子）の構造'!O$49</f>
        <v>30</v>
      </c>
      <c r="O45" s="158"/>
      <c r="P45" s="158"/>
    </row>
    <row r="46" spans="1:16" x14ac:dyDescent="0.15">
      <c r="A46" s="158" t="s">
        <v>64</v>
      </c>
      <c r="B46" s="158">
        <f>'実質公債費比率（分子）の構造'!K$48</f>
        <v>187</v>
      </c>
      <c r="C46" s="158"/>
      <c r="D46" s="158"/>
      <c r="E46" s="158">
        <f>'実質公債費比率（分子）の構造'!L$48</f>
        <v>188</v>
      </c>
      <c r="F46" s="158"/>
      <c r="G46" s="158"/>
      <c r="H46" s="158">
        <f>'実質公債費比率（分子）の構造'!M$48</f>
        <v>165</v>
      </c>
      <c r="I46" s="158"/>
      <c r="J46" s="158"/>
      <c r="K46" s="158">
        <f>'実質公債費比率（分子）の構造'!N$48</f>
        <v>191</v>
      </c>
      <c r="L46" s="158"/>
      <c r="M46" s="158"/>
      <c r="N46" s="158">
        <f>'実質公債費比率（分子）の構造'!O$48</f>
        <v>194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345</v>
      </c>
      <c r="C49" s="158"/>
      <c r="D49" s="158"/>
      <c r="E49" s="158">
        <f>'実質公債費比率（分子）の構造'!L$45</f>
        <v>357</v>
      </c>
      <c r="F49" s="158"/>
      <c r="G49" s="158"/>
      <c r="H49" s="158">
        <f>'実質公債費比率（分子）の構造'!M$45</f>
        <v>365</v>
      </c>
      <c r="I49" s="158"/>
      <c r="J49" s="158"/>
      <c r="K49" s="158">
        <f>'実質公債費比率（分子）の構造'!N$45</f>
        <v>377</v>
      </c>
      <c r="L49" s="158"/>
      <c r="M49" s="158"/>
      <c r="N49" s="158">
        <f>'実質公債費比率（分子）の構造'!O$45</f>
        <v>400</v>
      </c>
      <c r="O49" s="158"/>
      <c r="P49" s="158"/>
    </row>
    <row r="50" spans="1:16" x14ac:dyDescent="0.15">
      <c r="A50" s="158" t="s">
        <v>67</v>
      </c>
      <c r="B50" s="158" t="e">
        <f>NA()</f>
        <v>#N/A</v>
      </c>
      <c r="C50" s="158">
        <f>IF(ISNUMBER('実質公債費比率（分子）の構造'!K$53),'実質公債費比率（分子）の構造'!K$53,NA())</f>
        <v>226</v>
      </c>
      <c r="D50" s="158" t="e">
        <f>NA()</f>
        <v>#N/A</v>
      </c>
      <c r="E50" s="158" t="e">
        <f>NA()</f>
        <v>#N/A</v>
      </c>
      <c r="F50" s="158">
        <f>IF(ISNUMBER('実質公債費比率（分子）の構造'!L$53),'実質公債費比率（分子）の構造'!L$53,NA())</f>
        <v>230</v>
      </c>
      <c r="G50" s="158" t="e">
        <f>NA()</f>
        <v>#N/A</v>
      </c>
      <c r="H50" s="158" t="e">
        <f>NA()</f>
        <v>#N/A</v>
      </c>
      <c r="I50" s="158">
        <f>IF(ISNUMBER('実質公債費比率（分子）の構造'!M$53),'実質公債費比率（分子）の構造'!M$53,NA())</f>
        <v>195</v>
      </c>
      <c r="J50" s="158" t="e">
        <f>NA()</f>
        <v>#N/A</v>
      </c>
      <c r="K50" s="158" t="e">
        <f>NA()</f>
        <v>#N/A</v>
      </c>
      <c r="L50" s="158">
        <f>IF(ISNUMBER('実質公債費比率（分子）の構造'!N$53),'実質公債費比率（分子）の構造'!N$53,NA())</f>
        <v>207</v>
      </c>
      <c r="M50" s="158" t="e">
        <f>NA()</f>
        <v>#N/A</v>
      </c>
      <c r="N50" s="158" t="e">
        <f>NA()</f>
        <v>#N/A</v>
      </c>
      <c r="O50" s="158">
        <f>IF(ISNUMBER('実質公債費比率（分子）の構造'!O$53),'実質公債費比率（分子）の構造'!O$53,NA())</f>
        <v>216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3725</v>
      </c>
      <c r="E56" s="157"/>
      <c r="F56" s="157"/>
      <c r="G56" s="157">
        <f>'将来負担比率（分子）の構造'!J$52</f>
        <v>3641</v>
      </c>
      <c r="H56" s="157"/>
      <c r="I56" s="157"/>
      <c r="J56" s="157">
        <f>'将来負担比率（分子）の構造'!K$52</f>
        <v>3713</v>
      </c>
      <c r="K56" s="157"/>
      <c r="L56" s="157"/>
      <c r="M56" s="157">
        <f>'将来負担比率（分子）の構造'!L$52</f>
        <v>3934</v>
      </c>
      <c r="N56" s="157"/>
      <c r="O56" s="157"/>
      <c r="P56" s="157">
        <f>'将来負担比率（分子）の構造'!M$52</f>
        <v>4406</v>
      </c>
    </row>
    <row r="57" spans="1:16" x14ac:dyDescent="0.15">
      <c r="A57" s="157" t="s">
        <v>42</v>
      </c>
      <c r="B57" s="157"/>
      <c r="C57" s="157"/>
      <c r="D57" s="157">
        <f>'将来負担比率（分子）の構造'!I$51</f>
        <v>37</v>
      </c>
      <c r="E57" s="157"/>
      <c r="F57" s="157"/>
      <c r="G57" s="157">
        <f>'将来負担比率（分子）の構造'!J$51</f>
        <v>37</v>
      </c>
      <c r="H57" s="157"/>
      <c r="I57" s="157"/>
      <c r="J57" s="157">
        <f>'将来負担比率（分子）の構造'!K$51</f>
        <v>28</v>
      </c>
      <c r="K57" s="157"/>
      <c r="L57" s="157"/>
      <c r="M57" s="157">
        <f>'将来負担比率（分子）の構造'!L$51</f>
        <v>15</v>
      </c>
      <c r="N57" s="157"/>
      <c r="O57" s="157"/>
      <c r="P57" s="157">
        <f>'将来負担比率（分子）の構造'!M$51</f>
        <v>9</v>
      </c>
    </row>
    <row r="58" spans="1:16" x14ac:dyDescent="0.15">
      <c r="A58" s="157" t="s">
        <v>41</v>
      </c>
      <c r="B58" s="157"/>
      <c r="C58" s="157"/>
      <c r="D58" s="157">
        <f>'将来負担比率（分子）の構造'!I$50</f>
        <v>2054</v>
      </c>
      <c r="E58" s="157"/>
      <c r="F58" s="157"/>
      <c r="G58" s="157">
        <f>'将来負担比率（分子）の構造'!J$50</f>
        <v>2473</v>
      </c>
      <c r="H58" s="157"/>
      <c r="I58" s="157"/>
      <c r="J58" s="157">
        <f>'将来負担比率（分子）の構造'!K$50</f>
        <v>2802</v>
      </c>
      <c r="K58" s="157"/>
      <c r="L58" s="157"/>
      <c r="M58" s="157">
        <f>'将来負担比率（分子）の構造'!L$50</f>
        <v>3133</v>
      </c>
      <c r="N58" s="157"/>
      <c r="O58" s="157"/>
      <c r="P58" s="157">
        <f>'将来負担比率（分子）の構造'!M$50</f>
        <v>3133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507</v>
      </c>
      <c r="C62" s="157"/>
      <c r="D62" s="157"/>
      <c r="E62" s="157">
        <f>'将来負担比率（分子）の構造'!J$45</f>
        <v>476</v>
      </c>
      <c r="F62" s="157"/>
      <c r="G62" s="157"/>
      <c r="H62" s="157">
        <f>'将来負担比率（分子）の構造'!K$45</f>
        <v>469</v>
      </c>
      <c r="I62" s="157"/>
      <c r="J62" s="157"/>
      <c r="K62" s="157">
        <f>'将来負担比率（分子）の構造'!L$45</f>
        <v>466</v>
      </c>
      <c r="L62" s="157"/>
      <c r="M62" s="157"/>
      <c r="N62" s="157">
        <f>'将来負担比率（分子）の構造'!M$45</f>
        <v>456</v>
      </c>
      <c r="O62" s="157"/>
      <c r="P62" s="157"/>
    </row>
    <row r="63" spans="1:16" x14ac:dyDescent="0.15">
      <c r="A63" s="157" t="s">
        <v>34</v>
      </c>
      <c r="B63" s="157">
        <f>'将来負担比率（分子）の構造'!I$44</f>
        <v>142</v>
      </c>
      <c r="C63" s="157"/>
      <c r="D63" s="157"/>
      <c r="E63" s="157">
        <f>'将来負担比率（分子）の構造'!J$44</f>
        <v>112</v>
      </c>
      <c r="F63" s="157"/>
      <c r="G63" s="157"/>
      <c r="H63" s="157">
        <f>'将来負担比率（分子）の構造'!K$44</f>
        <v>91</v>
      </c>
      <c r="I63" s="157"/>
      <c r="J63" s="157"/>
      <c r="K63" s="157">
        <f>'将来負担比率（分子）の構造'!L$44</f>
        <v>65</v>
      </c>
      <c r="L63" s="157"/>
      <c r="M63" s="157"/>
      <c r="N63" s="157">
        <f>'将来負担比率（分子）の構造'!M$44</f>
        <v>59</v>
      </c>
      <c r="O63" s="157"/>
      <c r="P63" s="157"/>
    </row>
    <row r="64" spans="1:16" x14ac:dyDescent="0.15">
      <c r="A64" s="157" t="s">
        <v>33</v>
      </c>
      <c r="B64" s="157">
        <f>'将来負担比率（分子）の構造'!I$43</f>
        <v>2693</v>
      </c>
      <c r="C64" s="157"/>
      <c r="D64" s="157"/>
      <c r="E64" s="157">
        <f>'将来負担比率（分子）の構造'!J$43</f>
        <v>2611</v>
      </c>
      <c r="F64" s="157"/>
      <c r="G64" s="157"/>
      <c r="H64" s="157">
        <f>'将来負担比率（分子）の構造'!K$43</f>
        <v>2519</v>
      </c>
      <c r="I64" s="157"/>
      <c r="J64" s="157"/>
      <c r="K64" s="157">
        <f>'将来負担比率（分子）の構造'!L$43</f>
        <v>2352</v>
      </c>
      <c r="L64" s="157"/>
      <c r="M64" s="157"/>
      <c r="N64" s="157">
        <f>'将来負担比率（分子）の構造'!M$43</f>
        <v>2077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3586</v>
      </c>
      <c r="C66" s="157"/>
      <c r="D66" s="157"/>
      <c r="E66" s="157">
        <f>'将来負担比率（分子）の構造'!J$41</f>
        <v>3564</v>
      </c>
      <c r="F66" s="157"/>
      <c r="G66" s="157"/>
      <c r="H66" s="157">
        <f>'将来負担比率（分子）の構造'!K$41</f>
        <v>3779</v>
      </c>
      <c r="I66" s="157"/>
      <c r="J66" s="157"/>
      <c r="K66" s="157">
        <f>'将来負担比率（分子）の構造'!L$41</f>
        <v>4191</v>
      </c>
      <c r="L66" s="157"/>
      <c r="M66" s="157"/>
      <c r="N66" s="157">
        <f>'将来負担比率（分子）の構造'!M$41</f>
        <v>5011</v>
      </c>
      <c r="O66" s="157"/>
      <c r="P66" s="157"/>
    </row>
    <row r="67" spans="1:16" x14ac:dyDescent="0.15">
      <c r="A67" s="157" t="s">
        <v>71</v>
      </c>
      <c r="B67" s="157" t="e">
        <f>NA()</f>
        <v>#N/A</v>
      </c>
      <c r="C67" s="157">
        <f>IF(ISNUMBER('将来負担比率（分子）の構造'!I$53), IF('将来負担比率（分子）の構造'!I$53 &lt; 0, 0, '将来負担比率（分子）の構造'!I$53), NA())</f>
        <v>1112</v>
      </c>
      <c r="D67" s="157" t="e">
        <f>NA()</f>
        <v>#N/A</v>
      </c>
      <c r="E67" s="157" t="e">
        <f>NA()</f>
        <v>#N/A</v>
      </c>
      <c r="F67" s="157">
        <f>IF(ISNUMBER('将来負担比率（分子）の構造'!J$53), IF('将来負担比率（分子）の構造'!J$53 &lt; 0, 0, '将来負担比率（分子）の構造'!J$53), NA())</f>
        <v>613</v>
      </c>
      <c r="G67" s="157" t="e">
        <f>NA()</f>
        <v>#N/A</v>
      </c>
      <c r="H67" s="157" t="e">
        <f>NA()</f>
        <v>#N/A</v>
      </c>
      <c r="I67" s="157">
        <f>IF(ISNUMBER('将来負担比率（分子）の構造'!K$53), IF('将来負担比率（分子）の構造'!K$53 &lt; 0, 0, '将来負担比率（分子）の構造'!K$53), NA())</f>
        <v>315</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55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967</v>
      </c>
      <c r="C72" s="161">
        <f>基金残高に係る経年分析!G55</f>
        <v>972</v>
      </c>
      <c r="D72" s="161">
        <f>基金残高に係る経年分析!H55</f>
        <v>973</v>
      </c>
    </row>
    <row r="73" spans="1:16" x14ac:dyDescent="0.15">
      <c r="A73" s="160" t="s">
        <v>74</v>
      </c>
      <c r="B73" s="161">
        <f>基金残高に係る経年分析!F56</f>
        <v>989</v>
      </c>
      <c r="C73" s="161">
        <f>基金残高に係る経年分析!G56</f>
        <v>1263</v>
      </c>
      <c r="D73" s="161">
        <f>基金残高に係る経年分析!H56</f>
        <v>1393</v>
      </c>
    </row>
    <row r="74" spans="1:16" x14ac:dyDescent="0.15">
      <c r="A74" s="160" t="s">
        <v>75</v>
      </c>
      <c r="B74" s="161">
        <f>基金残高に係る経年分析!F57</f>
        <v>639</v>
      </c>
      <c r="C74" s="161">
        <f>基金残高に係る経年分析!G57</f>
        <v>570</v>
      </c>
      <c r="D74" s="161">
        <f>基金残高に係る経年分析!H57</f>
        <v>433</v>
      </c>
    </row>
  </sheetData>
  <sheetProtection algorithmName="SHA-512" hashValue="HqdWAd6x0FHx+nMJmXbx4aAEVqq0pClicUW+aU4iT6GufM2C9bw5XVUEMsX1XzxCOWlBpslZmm19UjtHM6cB2g==" saltValue="O9vW2Vl+pCWwxqBl4BRsb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353027</v>
      </c>
      <c r="S5" s="600"/>
      <c r="T5" s="600"/>
      <c r="U5" s="600"/>
      <c r="V5" s="600"/>
      <c r="W5" s="600"/>
      <c r="X5" s="600"/>
      <c r="Y5" s="601"/>
      <c r="Z5" s="602">
        <v>7.3</v>
      </c>
      <c r="AA5" s="602"/>
      <c r="AB5" s="602"/>
      <c r="AC5" s="602"/>
      <c r="AD5" s="603">
        <v>353027</v>
      </c>
      <c r="AE5" s="603"/>
      <c r="AF5" s="603"/>
      <c r="AG5" s="603"/>
      <c r="AH5" s="603"/>
      <c r="AI5" s="603"/>
      <c r="AJ5" s="603"/>
      <c r="AK5" s="603"/>
      <c r="AL5" s="604">
        <v>14.6</v>
      </c>
      <c r="AM5" s="605"/>
      <c r="AN5" s="605"/>
      <c r="AO5" s="606"/>
      <c r="AP5" s="596" t="s">
        <v>216</v>
      </c>
      <c r="AQ5" s="597"/>
      <c r="AR5" s="597"/>
      <c r="AS5" s="597"/>
      <c r="AT5" s="597"/>
      <c r="AU5" s="597"/>
      <c r="AV5" s="597"/>
      <c r="AW5" s="597"/>
      <c r="AX5" s="597"/>
      <c r="AY5" s="597"/>
      <c r="AZ5" s="597"/>
      <c r="BA5" s="597"/>
      <c r="BB5" s="597"/>
      <c r="BC5" s="597"/>
      <c r="BD5" s="597"/>
      <c r="BE5" s="597"/>
      <c r="BF5" s="598"/>
      <c r="BG5" s="610">
        <v>353027</v>
      </c>
      <c r="BH5" s="611"/>
      <c r="BI5" s="611"/>
      <c r="BJ5" s="611"/>
      <c r="BK5" s="611"/>
      <c r="BL5" s="611"/>
      <c r="BM5" s="611"/>
      <c r="BN5" s="612"/>
      <c r="BO5" s="613">
        <v>100</v>
      </c>
      <c r="BP5" s="613"/>
      <c r="BQ5" s="613"/>
      <c r="BR5" s="613"/>
      <c r="BS5" s="614">
        <v>14655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40999</v>
      </c>
      <c r="S6" s="611"/>
      <c r="T6" s="611"/>
      <c r="U6" s="611"/>
      <c r="V6" s="611"/>
      <c r="W6" s="611"/>
      <c r="X6" s="611"/>
      <c r="Y6" s="612"/>
      <c r="Z6" s="613">
        <v>0.8</v>
      </c>
      <c r="AA6" s="613"/>
      <c r="AB6" s="613"/>
      <c r="AC6" s="613"/>
      <c r="AD6" s="614">
        <v>40999</v>
      </c>
      <c r="AE6" s="614"/>
      <c r="AF6" s="614"/>
      <c r="AG6" s="614"/>
      <c r="AH6" s="614"/>
      <c r="AI6" s="614"/>
      <c r="AJ6" s="614"/>
      <c r="AK6" s="614"/>
      <c r="AL6" s="615">
        <v>1.7</v>
      </c>
      <c r="AM6" s="616"/>
      <c r="AN6" s="616"/>
      <c r="AO6" s="617"/>
      <c r="AP6" s="607" t="s">
        <v>221</v>
      </c>
      <c r="AQ6" s="608"/>
      <c r="AR6" s="608"/>
      <c r="AS6" s="608"/>
      <c r="AT6" s="608"/>
      <c r="AU6" s="608"/>
      <c r="AV6" s="608"/>
      <c r="AW6" s="608"/>
      <c r="AX6" s="608"/>
      <c r="AY6" s="608"/>
      <c r="AZ6" s="608"/>
      <c r="BA6" s="608"/>
      <c r="BB6" s="608"/>
      <c r="BC6" s="608"/>
      <c r="BD6" s="608"/>
      <c r="BE6" s="608"/>
      <c r="BF6" s="609"/>
      <c r="BG6" s="610">
        <v>353027</v>
      </c>
      <c r="BH6" s="611"/>
      <c r="BI6" s="611"/>
      <c r="BJ6" s="611"/>
      <c r="BK6" s="611"/>
      <c r="BL6" s="611"/>
      <c r="BM6" s="611"/>
      <c r="BN6" s="612"/>
      <c r="BO6" s="613">
        <v>100</v>
      </c>
      <c r="BP6" s="613"/>
      <c r="BQ6" s="613"/>
      <c r="BR6" s="613"/>
      <c r="BS6" s="614">
        <v>14655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52779</v>
      </c>
      <c r="CS6" s="611"/>
      <c r="CT6" s="611"/>
      <c r="CU6" s="611"/>
      <c r="CV6" s="611"/>
      <c r="CW6" s="611"/>
      <c r="CX6" s="611"/>
      <c r="CY6" s="612"/>
      <c r="CZ6" s="604">
        <v>1.1000000000000001</v>
      </c>
      <c r="DA6" s="605"/>
      <c r="DB6" s="605"/>
      <c r="DC6" s="621"/>
      <c r="DD6" s="619" t="s">
        <v>122</v>
      </c>
      <c r="DE6" s="611"/>
      <c r="DF6" s="611"/>
      <c r="DG6" s="611"/>
      <c r="DH6" s="611"/>
      <c r="DI6" s="611"/>
      <c r="DJ6" s="611"/>
      <c r="DK6" s="611"/>
      <c r="DL6" s="611"/>
      <c r="DM6" s="611"/>
      <c r="DN6" s="611"/>
      <c r="DO6" s="611"/>
      <c r="DP6" s="612"/>
      <c r="DQ6" s="619">
        <v>52779</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192</v>
      </c>
      <c r="S7" s="611"/>
      <c r="T7" s="611"/>
      <c r="U7" s="611"/>
      <c r="V7" s="611"/>
      <c r="W7" s="611"/>
      <c r="X7" s="611"/>
      <c r="Y7" s="612"/>
      <c r="Z7" s="613">
        <v>0</v>
      </c>
      <c r="AA7" s="613"/>
      <c r="AB7" s="613"/>
      <c r="AC7" s="613"/>
      <c r="AD7" s="614">
        <v>192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136551</v>
      </c>
      <c r="BH7" s="611"/>
      <c r="BI7" s="611"/>
      <c r="BJ7" s="611"/>
      <c r="BK7" s="611"/>
      <c r="BL7" s="611"/>
      <c r="BM7" s="611"/>
      <c r="BN7" s="612"/>
      <c r="BO7" s="613">
        <v>38.700000000000003</v>
      </c>
      <c r="BP7" s="613"/>
      <c r="BQ7" s="613"/>
      <c r="BR7" s="613"/>
      <c r="BS7" s="614">
        <v>2985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893123</v>
      </c>
      <c r="CS7" s="611"/>
      <c r="CT7" s="611"/>
      <c r="CU7" s="611"/>
      <c r="CV7" s="611"/>
      <c r="CW7" s="611"/>
      <c r="CX7" s="611"/>
      <c r="CY7" s="612"/>
      <c r="CZ7" s="613">
        <v>18.8</v>
      </c>
      <c r="DA7" s="613"/>
      <c r="DB7" s="613"/>
      <c r="DC7" s="613"/>
      <c r="DD7" s="619">
        <v>33924</v>
      </c>
      <c r="DE7" s="611"/>
      <c r="DF7" s="611"/>
      <c r="DG7" s="611"/>
      <c r="DH7" s="611"/>
      <c r="DI7" s="611"/>
      <c r="DJ7" s="611"/>
      <c r="DK7" s="611"/>
      <c r="DL7" s="611"/>
      <c r="DM7" s="611"/>
      <c r="DN7" s="611"/>
      <c r="DO7" s="611"/>
      <c r="DP7" s="612"/>
      <c r="DQ7" s="619">
        <v>657721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4141</v>
      </c>
      <c r="S8" s="611"/>
      <c r="T8" s="611"/>
      <c r="U8" s="611"/>
      <c r="V8" s="611"/>
      <c r="W8" s="611"/>
      <c r="X8" s="611"/>
      <c r="Y8" s="612"/>
      <c r="Z8" s="613">
        <v>0.1</v>
      </c>
      <c r="AA8" s="613"/>
      <c r="AB8" s="613"/>
      <c r="AC8" s="613"/>
      <c r="AD8" s="614">
        <v>4141</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4914</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1988407</v>
      </c>
      <c r="CS8" s="611"/>
      <c r="CT8" s="611"/>
      <c r="CU8" s="611"/>
      <c r="CV8" s="611"/>
      <c r="CW8" s="611"/>
      <c r="CX8" s="611"/>
      <c r="CY8" s="612"/>
      <c r="CZ8" s="613">
        <v>41.9</v>
      </c>
      <c r="DA8" s="613"/>
      <c r="DB8" s="613"/>
      <c r="DC8" s="613"/>
      <c r="DD8" s="619">
        <v>1180500</v>
      </c>
      <c r="DE8" s="611"/>
      <c r="DF8" s="611"/>
      <c r="DG8" s="611"/>
      <c r="DH8" s="611"/>
      <c r="DI8" s="611"/>
      <c r="DJ8" s="611"/>
      <c r="DK8" s="611"/>
      <c r="DL8" s="611"/>
      <c r="DM8" s="611"/>
      <c r="DN8" s="611"/>
      <c r="DO8" s="611"/>
      <c r="DP8" s="612"/>
      <c r="DQ8" s="619">
        <v>606302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5133</v>
      </c>
      <c r="S9" s="611"/>
      <c r="T9" s="611"/>
      <c r="U9" s="611"/>
      <c r="V9" s="611"/>
      <c r="W9" s="611"/>
      <c r="X9" s="611"/>
      <c r="Y9" s="612"/>
      <c r="Z9" s="613">
        <v>0.1</v>
      </c>
      <c r="AA9" s="613"/>
      <c r="AB9" s="613"/>
      <c r="AC9" s="613"/>
      <c r="AD9" s="614">
        <v>5133</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116508</v>
      </c>
      <c r="BH9" s="611"/>
      <c r="BI9" s="611"/>
      <c r="BJ9" s="611"/>
      <c r="BK9" s="611"/>
      <c r="BL9" s="611"/>
      <c r="BM9" s="611"/>
      <c r="BN9" s="612"/>
      <c r="BO9" s="613">
        <v>33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393029</v>
      </c>
      <c r="CS9" s="611"/>
      <c r="CT9" s="611"/>
      <c r="CU9" s="611"/>
      <c r="CV9" s="611"/>
      <c r="CW9" s="611"/>
      <c r="CX9" s="611"/>
      <c r="CY9" s="612"/>
      <c r="CZ9" s="613">
        <v>8.3000000000000007</v>
      </c>
      <c r="DA9" s="613"/>
      <c r="DB9" s="613"/>
      <c r="DC9" s="613"/>
      <c r="DD9" s="619">
        <v>345</v>
      </c>
      <c r="DE9" s="611"/>
      <c r="DF9" s="611"/>
      <c r="DG9" s="611"/>
      <c r="DH9" s="611"/>
      <c r="DI9" s="611"/>
      <c r="DJ9" s="611"/>
      <c r="DK9" s="611"/>
      <c r="DL9" s="611"/>
      <c r="DM9" s="611"/>
      <c r="DN9" s="611"/>
      <c r="DO9" s="611"/>
      <c r="DP9" s="612"/>
      <c r="DQ9" s="619">
        <v>375325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11156</v>
      </c>
      <c r="BH10" s="611"/>
      <c r="BI10" s="611"/>
      <c r="BJ10" s="611"/>
      <c r="BK10" s="611"/>
      <c r="BL10" s="611"/>
      <c r="BM10" s="611"/>
      <c r="BN10" s="612"/>
      <c r="BO10" s="613">
        <v>3.2</v>
      </c>
      <c r="BP10" s="613"/>
      <c r="BQ10" s="613"/>
      <c r="BR10" s="613"/>
      <c r="BS10" s="614">
        <v>1135</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81330</v>
      </c>
      <c r="S11" s="611"/>
      <c r="T11" s="611"/>
      <c r="U11" s="611"/>
      <c r="V11" s="611"/>
      <c r="W11" s="611"/>
      <c r="X11" s="611"/>
      <c r="Y11" s="612"/>
      <c r="Z11" s="615">
        <v>1.7</v>
      </c>
      <c r="AA11" s="616"/>
      <c r="AB11" s="616"/>
      <c r="AC11" s="622"/>
      <c r="AD11" s="619">
        <v>81330</v>
      </c>
      <c r="AE11" s="611"/>
      <c r="AF11" s="611"/>
      <c r="AG11" s="611"/>
      <c r="AH11" s="611"/>
      <c r="AI11" s="611"/>
      <c r="AJ11" s="611"/>
      <c r="AK11" s="612"/>
      <c r="AL11" s="615">
        <v>3.4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3973</v>
      </c>
      <c r="BH11" s="611"/>
      <c r="BI11" s="611"/>
      <c r="BJ11" s="611"/>
      <c r="BK11" s="611"/>
      <c r="BL11" s="611"/>
      <c r="BM11" s="611"/>
      <c r="BN11" s="612"/>
      <c r="BO11" s="613">
        <v>1.1000000000000001</v>
      </c>
      <c r="BP11" s="613"/>
      <c r="BQ11" s="613"/>
      <c r="BR11" s="613"/>
      <c r="BS11" s="614">
        <v>1850</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127320</v>
      </c>
      <c r="CS11" s="611"/>
      <c r="CT11" s="611"/>
      <c r="CU11" s="611"/>
      <c r="CV11" s="611"/>
      <c r="CW11" s="611"/>
      <c r="CX11" s="611"/>
      <c r="CY11" s="612"/>
      <c r="CZ11" s="613">
        <v>2.7</v>
      </c>
      <c r="DA11" s="613"/>
      <c r="DB11" s="613"/>
      <c r="DC11" s="613"/>
      <c r="DD11" s="619">
        <v>8557</v>
      </c>
      <c r="DE11" s="611"/>
      <c r="DF11" s="611"/>
      <c r="DG11" s="611"/>
      <c r="DH11" s="611"/>
      <c r="DI11" s="611"/>
      <c r="DJ11" s="611"/>
      <c r="DK11" s="611"/>
      <c r="DL11" s="611"/>
      <c r="DM11" s="611"/>
      <c r="DN11" s="611"/>
      <c r="DO11" s="611"/>
      <c r="DP11" s="612"/>
      <c r="DQ11" s="619">
        <v>90922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10399</v>
      </c>
      <c r="S12" s="611"/>
      <c r="T12" s="611"/>
      <c r="U12" s="611"/>
      <c r="V12" s="611"/>
      <c r="W12" s="611"/>
      <c r="X12" s="611"/>
      <c r="Y12" s="612"/>
      <c r="Z12" s="613">
        <v>0.2</v>
      </c>
      <c r="AA12" s="613"/>
      <c r="AB12" s="613"/>
      <c r="AC12" s="613"/>
      <c r="AD12" s="614">
        <v>10399</v>
      </c>
      <c r="AE12" s="614"/>
      <c r="AF12" s="614"/>
      <c r="AG12" s="614"/>
      <c r="AH12" s="614"/>
      <c r="AI12" s="614"/>
      <c r="AJ12" s="614"/>
      <c r="AK12" s="614"/>
      <c r="AL12" s="615">
        <v>0.4</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174820</v>
      </c>
      <c r="BH12" s="611"/>
      <c r="BI12" s="611"/>
      <c r="BJ12" s="611"/>
      <c r="BK12" s="611"/>
      <c r="BL12" s="611"/>
      <c r="BM12" s="611"/>
      <c r="BN12" s="612"/>
      <c r="BO12" s="613">
        <v>49.5</v>
      </c>
      <c r="BP12" s="613"/>
      <c r="BQ12" s="613"/>
      <c r="BR12" s="613"/>
      <c r="BS12" s="614">
        <v>11670</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57948</v>
      </c>
      <c r="CS12" s="611"/>
      <c r="CT12" s="611"/>
      <c r="CU12" s="611"/>
      <c r="CV12" s="611"/>
      <c r="CW12" s="611"/>
      <c r="CX12" s="611"/>
      <c r="CY12" s="612"/>
      <c r="CZ12" s="613">
        <v>1.2</v>
      </c>
      <c r="DA12" s="613"/>
      <c r="DB12" s="613"/>
      <c r="DC12" s="613"/>
      <c r="DD12" s="619">
        <v>24740</v>
      </c>
      <c r="DE12" s="611"/>
      <c r="DF12" s="611"/>
      <c r="DG12" s="611"/>
      <c r="DH12" s="611"/>
      <c r="DI12" s="611"/>
      <c r="DJ12" s="611"/>
      <c r="DK12" s="611"/>
      <c r="DL12" s="611"/>
      <c r="DM12" s="611"/>
      <c r="DN12" s="611"/>
      <c r="DO12" s="611"/>
      <c r="DP12" s="612"/>
      <c r="DQ12" s="619">
        <v>24095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174820</v>
      </c>
      <c r="BH13" s="611"/>
      <c r="BI13" s="611"/>
      <c r="BJ13" s="611"/>
      <c r="BK13" s="611"/>
      <c r="BL13" s="611"/>
      <c r="BM13" s="611"/>
      <c r="BN13" s="612"/>
      <c r="BO13" s="613">
        <v>49.5</v>
      </c>
      <c r="BP13" s="613"/>
      <c r="BQ13" s="613"/>
      <c r="BR13" s="613"/>
      <c r="BS13" s="614">
        <v>11670</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381311</v>
      </c>
      <c r="CS13" s="611"/>
      <c r="CT13" s="611"/>
      <c r="CU13" s="611"/>
      <c r="CV13" s="611"/>
      <c r="CW13" s="611"/>
      <c r="CX13" s="611"/>
      <c r="CY13" s="612"/>
      <c r="CZ13" s="613">
        <v>8</v>
      </c>
      <c r="DA13" s="613"/>
      <c r="DB13" s="613"/>
      <c r="DC13" s="613"/>
      <c r="DD13" s="619">
        <v>187789</v>
      </c>
      <c r="DE13" s="611"/>
      <c r="DF13" s="611"/>
      <c r="DG13" s="611"/>
      <c r="DH13" s="611"/>
      <c r="DI13" s="611"/>
      <c r="DJ13" s="611"/>
      <c r="DK13" s="611"/>
      <c r="DL13" s="611"/>
      <c r="DM13" s="611"/>
      <c r="DN13" s="611"/>
      <c r="DO13" s="611"/>
      <c r="DP13" s="612"/>
      <c r="DQ13" s="619">
        <v>200017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23158</v>
      </c>
      <c r="BH14" s="611"/>
      <c r="BI14" s="611"/>
      <c r="BJ14" s="611"/>
      <c r="BK14" s="611"/>
      <c r="BL14" s="611"/>
      <c r="BM14" s="611"/>
      <c r="BN14" s="612"/>
      <c r="BO14" s="613">
        <v>6.6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201347</v>
      </c>
      <c r="CS14" s="611"/>
      <c r="CT14" s="611"/>
      <c r="CU14" s="611"/>
      <c r="CV14" s="611"/>
      <c r="CW14" s="611"/>
      <c r="CX14" s="611"/>
      <c r="CY14" s="612"/>
      <c r="CZ14" s="613">
        <v>4.2</v>
      </c>
      <c r="DA14" s="613"/>
      <c r="DB14" s="613"/>
      <c r="DC14" s="613"/>
      <c r="DD14" s="619">
        <v>8171</v>
      </c>
      <c r="DE14" s="611"/>
      <c r="DF14" s="611"/>
      <c r="DG14" s="611"/>
      <c r="DH14" s="611"/>
      <c r="DI14" s="611"/>
      <c r="DJ14" s="611"/>
      <c r="DK14" s="611"/>
      <c r="DL14" s="611"/>
      <c r="DM14" s="611"/>
      <c r="DN14" s="611"/>
      <c r="DO14" s="611"/>
      <c r="DP14" s="612"/>
      <c r="DQ14" s="619">
        <v>168632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6332</v>
      </c>
      <c r="S15" s="611"/>
      <c r="T15" s="611"/>
      <c r="U15" s="611"/>
      <c r="V15" s="611"/>
      <c r="W15" s="611"/>
      <c r="X15" s="611"/>
      <c r="Y15" s="612"/>
      <c r="Z15" s="613">
        <v>0.1</v>
      </c>
      <c r="AA15" s="613"/>
      <c r="AB15" s="613"/>
      <c r="AC15" s="613"/>
      <c r="AD15" s="614">
        <v>6332</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18498</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233710</v>
      </c>
      <c r="CS15" s="611"/>
      <c r="CT15" s="611"/>
      <c r="CU15" s="611"/>
      <c r="CV15" s="611"/>
      <c r="CW15" s="611"/>
      <c r="CX15" s="611"/>
      <c r="CY15" s="612"/>
      <c r="CZ15" s="613">
        <v>4.9000000000000004</v>
      </c>
      <c r="DA15" s="613"/>
      <c r="DB15" s="613"/>
      <c r="DC15" s="613"/>
      <c r="DD15" s="619">
        <v>5964</v>
      </c>
      <c r="DE15" s="611"/>
      <c r="DF15" s="611"/>
      <c r="DG15" s="611"/>
      <c r="DH15" s="611"/>
      <c r="DI15" s="611"/>
      <c r="DJ15" s="611"/>
      <c r="DK15" s="611"/>
      <c r="DL15" s="611"/>
      <c r="DM15" s="611"/>
      <c r="DN15" s="611"/>
      <c r="DO15" s="611"/>
      <c r="DP15" s="612"/>
      <c r="DQ15" s="619">
        <v>225298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6991</v>
      </c>
      <c r="S16" s="611"/>
      <c r="T16" s="611"/>
      <c r="U16" s="611"/>
      <c r="V16" s="611"/>
      <c r="W16" s="611"/>
      <c r="X16" s="611"/>
      <c r="Y16" s="612"/>
      <c r="Z16" s="613">
        <v>0.1</v>
      </c>
      <c r="AA16" s="613"/>
      <c r="AB16" s="613"/>
      <c r="AC16" s="613"/>
      <c r="AD16" s="614">
        <v>6991</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18576</v>
      </c>
      <c r="CS16" s="611"/>
      <c r="CT16" s="611"/>
      <c r="CU16" s="611"/>
      <c r="CV16" s="611"/>
      <c r="CW16" s="611"/>
      <c r="CX16" s="611"/>
      <c r="CY16" s="612"/>
      <c r="CZ16" s="613">
        <v>0.4</v>
      </c>
      <c r="DA16" s="613"/>
      <c r="DB16" s="613"/>
      <c r="DC16" s="613"/>
      <c r="DD16" s="619" t="s">
        <v>122</v>
      </c>
      <c r="DE16" s="611"/>
      <c r="DF16" s="611"/>
      <c r="DG16" s="611"/>
      <c r="DH16" s="611"/>
      <c r="DI16" s="611"/>
      <c r="DJ16" s="611"/>
      <c r="DK16" s="611"/>
      <c r="DL16" s="611"/>
      <c r="DM16" s="611"/>
      <c r="DN16" s="611"/>
      <c r="DO16" s="611"/>
      <c r="DP16" s="612"/>
      <c r="DQ16" s="619">
        <v>3189</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11970</v>
      </c>
      <c r="S17" s="611"/>
      <c r="T17" s="611"/>
      <c r="U17" s="611"/>
      <c r="V17" s="611"/>
      <c r="W17" s="611"/>
      <c r="X17" s="611"/>
      <c r="Y17" s="612"/>
      <c r="Z17" s="613">
        <v>0.2</v>
      </c>
      <c r="AA17" s="613"/>
      <c r="AB17" s="613"/>
      <c r="AC17" s="613"/>
      <c r="AD17" s="614">
        <v>11970</v>
      </c>
      <c r="AE17" s="614"/>
      <c r="AF17" s="614"/>
      <c r="AG17" s="614"/>
      <c r="AH17" s="614"/>
      <c r="AI17" s="614"/>
      <c r="AJ17" s="614"/>
      <c r="AK17" s="614"/>
      <c r="AL17" s="615">
        <v>0.5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399675</v>
      </c>
      <c r="CS17" s="611"/>
      <c r="CT17" s="611"/>
      <c r="CU17" s="611"/>
      <c r="CV17" s="611"/>
      <c r="CW17" s="611"/>
      <c r="CX17" s="611"/>
      <c r="CY17" s="612"/>
      <c r="CZ17" s="613">
        <v>8.4</v>
      </c>
      <c r="DA17" s="613"/>
      <c r="DB17" s="613"/>
      <c r="DC17" s="613"/>
      <c r="DD17" s="619" t="s">
        <v>122</v>
      </c>
      <c r="DE17" s="611"/>
      <c r="DF17" s="611"/>
      <c r="DG17" s="611"/>
      <c r="DH17" s="611"/>
      <c r="DI17" s="611"/>
      <c r="DJ17" s="611"/>
      <c r="DK17" s="611"/>
      <c r="DL17" s="611"/>
      <c r="DM17" s="611"/>
      <c r="DN17" s="611"/>
      <c r="DO17" s="611"/>
      <c r="DP17" s="612"/>
      <c r="DQ17" s="619">
        <v>398804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543</v>
      </c>
      <c r="S18" s="611"/>
      <c r="T18" s="611"/>
      <c r="U18" s="611"/>
      <c r="V18" s="611"/>
      <c r="W18" s="611"/>
      <c r="X18" s="611"/>
      <c r="Y18" s="612"/>
      <c r="Z18" s="613">
        <v>0</v>
      </c>
      <c r="AA18" s="613"/>
      <c r="AB18" s="613"/>
      <c r="AC18" s="613"/>
      <c r="AD18" s="614">
        <v>543</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11427</v>
      </c>
      <c r="S19" s="611"/>
      <c r="T19" s="611"/>
      <c r="U19" s="611"/>
      <c r="V19" s="611"/>
      <c r="W19" s="611"/>
      <c r="X19" s="611"/>
      <c r="Y19" s="612"/>
      <c r="Z19" s="613">
        <v>0.2</v>
      </c>
      <c r="AA19" s="613"/>
      <c r="AB19" s="613"/>
      <c r="AC19" s="613"/>
      <c r="AD19" s="614">
        <v>11427</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4747225</v>
      </c>
      <c r="CS20" s="611"/>
      <c r="CT20" s="611"/>
      <c r="CU20" s="611"/>
      <c r="CV20" s="611"/>
      <c r="CW20" s="611"/>
      <c r="CX20" s="611"/>
      <c r="CY20" s="612"/>
      <c r="CZ20" s="613">
        <v>100</v>
      </c>
      <c r="DA20" s="613"/>
      <c r="DB20" s="613"/>
      <c r="DC20" s="613"/>
      <c r="DD20" s="619">
        <v>1449990</v>
      </c>
      <c r="DE20" s="611"/>
      <c r="DF20" s="611"/>
      <c r="DG20" s="611"/>
      <c r="DH20" s="611"/>
      <c r="DI20" s="611"/>
      <c r="DJ20" s="611"/>
      <c r="DK20" s="611"/>
      <c r="DL20" s="611"/>
      <c r="DM20" s="611"/>
      <c r="DN20" s="611"/>
      <c r="DO20" s="611"/>
      <c r="DP20" s="612"/>
      <c r="DQ20" s="619">
        <v>2803084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2115132</v>
      </c>
      <c r="S21" s="611"/>
      <c r="T21" s="611"/>
      <c r="U21" s="611"/>
      <c r="V21" s="611"/>
      <c r="W21" s="611"/>
      <c r="X21" s="611"/>
      <c r="Y21" s="612"/>
      <c r="Z21" s="613">
        <v>43.7</v>
      </c>
      <c r="AA21" s="613"/>
      <c r="AB21" s="613"/>
      <c r="AC21" s="613"/>
      <c r="AD21" s="614">
        <v>1896897</v>
      </c>
      <c r="AE21" s="614"/>
      <c r="AF21" s="614"/>
      <c r="AG21" s="614"/>
      <c r="AH21" s="614"/>
      <c r="AI21" s="614"/>
      <c r="AJ21" s="614"/>
      <c r="AK21" s="614"/>
      <c r="AL21" s="615">
        <v>78.3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1896897</v>
      </c>
      <c r="S22" s="611"/>
      <c r="T22" s="611"/>
      <c r="U22" s="611"/>
      <c r="V22" s="611"/>
      <c r="W22" s="611"/>
      <c r="X22" s="611"/>
      <c r="Y22" s="612"/>
      <c r="Z22" s="613">
        <v>39.200000000000003</v>
      </c>
      <c r="AA22" s="613"/>
      <c r="AB22" s="613"/>
      <c r="AC22" s="613"/>
      <c r="AD22" s="614">
        <v>1896897</v>
      </c>
      <c r="AE22" s="614"/>
      <c r="AF22" s="614"/>
      <c r="AG22" s="614"/>
      <c r="AH22" s="614"/>
      <c r="AI22" s="614"/>
      <c r="AJ22" s="614"/>
      <c r="AK22" s="614"/>
      <c r="AL22" s="615">
        <v>78.3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218235</v>
      </c>
      <c r="S23" s="611"/>
      <c r="T23" s="611"/>
      <c r="U23" s="611"/>
      <c r="V23" s="611"/>
      <c r="W23" s="611"/>
      <c r="X23" s="611"/>
      <c r="Y23" s="612"/>
      <c r="Z23" s="613">
        <v>4.5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1282585</v>
      </c>
      <c r="CS24" s="600"/>
      <c r="CT24" s="600"/>
      <c r="CU24" s="600"/>
      <c r="CV24" s="600"/>
      <c r="CW24" s="600"/>
      <c r="CX24" s="600"/>
      <c r="CY24" s="601"/>
      <c r="CZ24" s="604">
        <v>27</v>
      </c>
      <c r="DA24" s="605"/>
      <c r="DB24" s="605"/>
      <c r="DC24" s="621"/>
      <c r="DD24" s="642">
        <v>1050910</v>
      </c>
      <c r="DE24" s="600"/>
      <c r="DF24" s="600"/>
      <c r="DG24" s="600"/>
      <c r="DH24" s="600"/>
      <c r="DI24" s="600"/>
      <c r="DJ24" s="600"/>
      <c r="DK24" s="601"/>
      <c r="DL24" s="642">
        <v>965824</v>
      </c>
      <c r="DM24" s="600"/>
      <c r="DN24" s="600"/>
      <c r="DO24" s="600"/>
      <c r="DP24" s="600"/>
      <c r="DQ24" s="600"/>
      <c r="DR24" s="600"/>
      <c r="DS24" s="600"/>
      <c r="DT24" s="600"/>
      <c r="DU24" s="600"/>
      <c r="DV24" s="601"/>
      <c r="DW24" s="604">
        <v>39.799999999999997</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2635646</v>
      </c>
      <c r="S25" s="611"/>
      <c r="T25" s="611"/>
      <c r="U25" s="611"/>
      <c r="V25" s="611"/>
      <c r="W25" s="611"/>
      <c r="X25" s="611"/>
      <c r="Y25" s="612"/>
      <c r="Z25" s="613">
        <v>54.5</v>
      </c>
      <c r="AA25" s="613"/>
      <c r="AB25" s="613"/>
      <c r="AC25" s="613"/>
      <c r="AD25" s="614">
        <v>2417411</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614290</v>
      </c>
      <c r="CS25" s="643"/>
      <c r="CT25" s="643"/>
      <c r="CU25" s="643"/>
      <c r="CV25" s="643"/>
      <c r="CW25" s="643"/>
      <c r="CX25" s="643"/>
      <c r="CY25" s="644"/>
      <c r="CZ25" s="615">
        <v>12.9</v>
      </c>
      <c r="DA25" s="640"/>
      <c r="DB25" s="640"/>
      <c r="DC25" s="645"/>
      <c r="DD25" s="619">
        <v>515945</v>
      </c>
      <c r="DE25" s="643"/>
      <c r="DF25" s="643"/>
      <c r="DG25" s="643"/>
      <c r="DH25" s="643"/>
      <c r="DI25" s="643"/>
      <c r="DJ25" s="643"/>
      <c r="DK25" s="644"/>
      <c r="DL25" s="619">
        <v>499169</v>
      </c>
      <c r="DM25" s="643"/>
      <c r="DN25" s="643"/>
      <c r="DO25" s="643"/>
      <c r="DP25" s="643"/>
      <c r="DQ25" s="643"/>
      <c r="DR25" s="643"/>
      <c r="DS25" s="643"/>
      <c r="DT25" s="643"/>
      <c r="DU25" s="643"/>
      <c r="DV25" s="644"/>
      <c r="DW25" s="615">
        <v>20.6</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332451</v>
      </c>
      <c r="CS26" s="611"/>
      <c r="CT26" s="611"/>
      <c r="CU26" s="611"/>
      <c r="CV26" s="611"/>
      <c r="CW26" s="611"/>
      <c r="CX26" s="611"/>
      <c r="CY26" s="612"/>
      <c r="CZ26" s="615">
        <v>7</v>
      </c>
      <c r="DA26" s="640"/>
      <c r="DB26" s="640"/>
      <c r="DC26" s="645"/>
      <c r="DD26" s="619">
        <v>262823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69208</v>
      </c>
      <c r="S27" s="611"/>
      <c r="T27" s="611"/>
      <c r="U27" s="611"/>
      <c r="V27" s="611"/>
      <c r="W27" s="611"/>
      <c r="X27" s="611"/>
      <c r="Y27" s="612"/>
      <c r="Z27" s="613">
        <v>1.4</v>
      </c>
      <c r="AA27" s="613"/>
      <c r="AB27" s="613"/>
      <c r="AC27" s="613"/>
      <c r="AD27" s="614">
        <v>2</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353027</v>
      </c>
      <c r="BH27" s="611"/>
      <c r="BI27" s="611"/>
      <c r="BJ27" s="611"/>
      <c r="BK27" s="611"/>
      <c r="BL27" s="611"/>
      <c r="BM27" s="611"/>
      <c r="BN27" s="612"/>
      <c r="BO27" s="613">
        <v>100</v>
      </c>
      <c r="BP27" s="613"/>
      <c r="BQ27" s="613"/>
      <c r="BR27" s="613"/>
      <c r="BS27" s="614">
        <v>14655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268620</v>
      </c>
      <c r="CS27" s="643"/>
      <c r="CT27" s="643"/>
      <c r="CU27" s="643"/>
      <c r="CV27" s="643"/>
      <c r="CW27" s="643"/>
      <c r="CX27" s="643"/>
      <c r="CY27" s="644"/>
      <c r="CZ27" s="615">
        <v>5.7</v>
      </c>
      <c r="DA27" s="640"/>
      <c r="DB27" s="640"/>
      <c r="DC27" s="645"/>
      <c r="DD27" s="619">
        <v>136161</v>
      </c>
      <c r="DE27" s="643"/>
      <c r="DF27" s="643"/>
      <c r="DG27" s="643"/>
      <c r="DH27" s="643"/>
      <c r="DI27" s="643"/>
      <c r="DJ27" s="643"/>
      <c r="DK27" s="644"/>
      <c r="DL27" s="619">
        <v>67851</v>
      </c>
      <c r="DM27" s="643"/>
      <c r="DN27" s="643"/>
      <c r="DO27" s="643"/>
      <c r="DP27" s="643"/>
      <c r="DQ27" s="643"/>
      <c r="DR27" s="643"/>
      <c r="DS27" s="643"/>
      <c r="DT27" s="643"/>
      <c r="DU27" s="643"/>
      <c r="DV27" s="644"/>
      <c r="DW27" s="615">
        <v>2.8</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19220</v>
      </c>
      <c r="S28" s="611"/>
      <c r="T28" s="611"/>
      <c r="U28" s="611"/>
      <c r="V28" s="611"/>
      <c r="W28" s="611"/>
      <c r="X28" s="611"/>
      <c r="Y28" s="612"/>
      <c r="Z28" s="613">
        <v>0.4</v>
      </c>
      <c r="AA28" s="613"/>
      <c r="AB28" s="613"/>
      <c r="AC28" s="613"/>
      <c r="AD28" s="614">
        <v>3331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399675</v>
      </c>
      <c r="CS28" s="611"/>
      <c r="CT28" s="611"/>
      <c r="CU28" s="611"/>
      <c r="CV28" s="611"/>
      <c r="CW28" s="611"/>
      <c r="CX28" s="611"/>
      <c r="CY28" s="612"/>
      <c r="CZ28" s="615">
        <v>8.4</v>
      </c>
      <c r="DA28" s="640"/>
      <c r="DB28" s="640"/>
      <c r="DC28" s="645"/>
      <c r="DD28" s="619">
        <v>398804</v>
      </c>
      <c r="DE28" s="611"/>
      <c r="DF28" s="611"/>
      <c r="DG28" s="611"/>
      <c r="DH28" s="611"/>
      <c r="DI28" s="611"/>
      <c r="DJ28" s="611"/>
      <c r="DK28" s="612"/>
      <c r="DL28" s="619">
        <v>398804</v>
      </c>
      <c r="DM28" s="611"/>
      <c r="DN28" s="611"/>
      <c r="DO28" s="611"/>
      <c r="DP28" s="611"/>
      <c r="DQ28" s="611"/>
      <c r="DR28" s="611"/>
      <c r="DS28" s="611"/>
      <c r="DT28" s="611"/>
      <c r="DU28" s="611"/>
      <c r="DV28" s="612"/>
      <c r="DW28" s="615">
        <v>16.399999999999999</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10219</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399675</v>
      </c>
      <c r="CS29" s="643"/>
      <c r="CT29" s="643"/>
      <c r="CU29" s="643"/>
      <c r="CV29" s="643"/>
      <c r="CW29" s="643"/>
      <c r="CX29" s="643"/>
      <c r="CY29" s="644"/>
      <c r="CZ29" s="615">
        <v>8.4</v>
      </c>
      <c r="DA29" s="640"/>
      <c r="DB29" s="640"/>
      <c r="DC29" s="645"/>
      <c r="DD29" s="619">
        <v>398804</v>
      </c>
      <c r="DE29" s="643"/>
      <c r="DF29" s="643"/>
      <c r="DG29" s="643"/>
      <c r="DH29" s="643"/>
      <c r="DI29" s="643"/>
      <c r="DJ29" s="643"/>
      <c r="DK29" s="644"/>
      <c r="DL29" s="619">
        <v>398804</v>
      </c>
      <c r="DM29" s="643"/>
      <c r="DN29" s="643"/>
      <c r="DO29" s="643"/>
      <c r="DP29" s="643"/>
      <c r="DQ29" s="643"/>
      <c r="DR29" s="643"/>
      <c r="DS29" s="643"/>
      <c r="DT29" s="643"/>
      <c r="DU29" s="643"/>
      <c r="DV29" s="644"/>
      <c r="DW29" s="615">
        <v>16.399999999999999</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309455</v>
      </c>
      <c r="S30" s="611"/>
      <c r="T30" s="611"/>
      <c r="U30" s="611"/>
      <c r="V30" s="611"/>
      <c r="W30" s="611"/>
      <c r="X30" s="611"/>
      <c r="Y30" s="612"/>
      <c r="Z30" s="613">
        <v>6.4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388630</v>
      </c>
      <c r="CS30" s="611"/>
      <c r="CT30" s="611"/>
      <c r="CU30" s="611"/>
      <c r="CV30" s="611"/>
      <c r="CW30" s="611"/>
      <c r="CX30" s="611"/>
      <c r="CY30" s="612"/>
      <c r="CZ30" s="615">
        <v>8.1999999999999993</v>
      </c>
      <c r="DA30" s="640"/>
      <c r="DB30" s="640"/>
      <c r="DC30" s="645"/>
      <c r="DD30" s="619">
        <v>387759</v>
      </c>
      <c r="DE30" s="611"/>
      <c r="DF30" s="611"/>
      <c r="DG30" s="611"/>
      <c r="DH30" s="611"/>
      <c r="DI30" s="611"/>
      <c r="DJ30" s="611"/>
      <c r="DK30" s="612"/>
      <c r="DL30" s="619">
        <v>387759</v>
      </c>
      <c r="DM30" s="611"/>
      <c r="DN30" s="611"/>
      <c r="DO30" s="611"/>
      <c r="DP30" s="611"/>
      <c r="DQ30" s="611"/>
      <c r="DR30" s="611"/>
      <c r="DS30" s="611"/>
      <c r="DT30" s="611"/>
      <c r="DU30" s="611"/>
      <c r="DV30" s="612"/>
      <c r="DW30" s="615">
        <v>16</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99.3</v>
      </c>
      <c r="BH31" s="654"/>
      <c r="BI31" s="654"/>
      <c r="BJ31" s="654"/>
      <c r="BK31" s="654"/>
      <c r="BL31" s="654"/>
      <c r="BM31" s="605">
        <v>96.2</v>
      </c>
      <c r="BN31" s="654"/>
      <c r="BO31" s="654"/>
      <c r="BP31" s="654"/>
      <c r="BQ31" s="655"/>
      <c r="BR31" s="657">
        <v>99.3</v>
      </c>
      <c r="BS31" s="654"/>
      <c r="BT31" s="654"/>
      <c r="BU31" s="654"/>
      <c r="BV31" s="654"/>
      <c r="BW31" s="654"/>
      <c r="BX31" s="605">
        <v>96.3</v>
      </c>
      <c r="BY31" s="654"/>
      <c r="BZ31" s="654"/>
      <c r="CA31" s="654"/>
      <c r="CB31" s="655"/>
      <c r="CD31" s="650"/>
      <c r="CE31" s="651"/>
      <c r="CF31" s="607" t="s">
        <v>300</v>
      </c>
      <c r="CG31" s="608"/>
      <c r="CH31" s="608"/>
      <c r="CI31" s="608"/>
      <c r="CJ31" s="608"/>
      <c r="CK31" s="608"/>
      <c r="CL31" s="608"/>
      <c r="CM31" s="608"/>
      <c r="CN31" s="608"/>
      <c r="CO31" s="608"/>
      <c r="CP31" s="608"/>
      <c r="CQ31" s="609"/>
      <c r="CR31" s="610">
        <v>11045</v>
      </c>
      <c r="CS31" s="643"/>
      <c r="CT31" s="643"/>
      <c r="CU31" s="643"/>
      <c r="CV31" s="643"/>
      <c r="CW31" s="643"/>
      <c r="CX31" s="643"/>
      <c r="CY31" s="644"/>
      <c r="CZ31" s="615">
        <v>0.2</v>
      </c>
      <c r="DA31" s="640"/>
      <c r="DB31" s="640"/>
      <c r="DC31" s="645"/>
      <c r="DD31" s="619">
        <v>11045</v>
      </c>
      <c r="DE31" s="643"/>
      <c r="DF31" s="643"/>
      <c r="DG31" s="643"/>
      <c r="DH31" s="643"/>
      <c r="DI31" s="643"/>
      <c r="DJ31" s="643"/>
      <c r="DK31" s="644"/>
      <c r="DL31" s="619">
        <v>11045</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187806</v>
      </c>
      <c r="S32" s="611"/>
      <c r="T32" s="611"/>
      <c r="U32" s="611"/>
      <c r="V32" s="611"/>
      <c r="W32" s="611"/>
      <c r="X32" s="611"/>
      <c r="Y32" s="612"/>
      <c r="Z32" s="613">
        <v>3.9</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99.5</v>
      </c>
      <c r="BH32" s="643"/>
      <c r="BI32" s="643"/>
      <c r="BJ32" s="643"/>
      <c r="BK32" s="643"/>
      <c r="BL32" s="643"/>
      <c r="BM32" s="616">
        <v>97</v>
      </c>
      <c r="BN32" s="643"/>
      <c r="BO32" s="643"/>
      <c r="BP32" s="643"/>
      <c r="BQ32" s="656"/>
      <c r="BR32" s="667">
        <v>99.5</v>
      </c>
      <c r="BS32" s="643"/>
      <c r="BT32" s="643"/>
      <c r="BU32" s="643"/>
      <c r="BV32" s="643"/>
      <c r="BW32" s="643"/>
      <c r="BX32" s="616">
        <v>97.3</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2796</v>
      </c>
      <c r="S33" s="611"/>
      <c r="T33" s="611"/>
      <c r="U33" s="611"/>
      <c r="V33" s="611"/>
      <c r="W33" s="611"/>
      <c r="X33" s="611"/>
      <c r="Y33" s="612"/>
      <c r="Z33" s="613">
        <v>0.1</v>
      </c>
      <c r="AA33" s="613"/>
      <c r="AB33" s="613"/>
      <c r="AC33" s="613"/>
      <c r="AD33" s="614">
        <v>69</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99.2</v>
      </c>
      <c r="BH33" s="669"/>
      <c r="BI33" s="669"/>
      <c r="BJ33" s="669"/>
      <c r="BK33" s="669"/>
      <c r="BL33" s="669"/>
      <c r="BM33" s="670">
        <v>95.2</v>
      </c>
      <c r="BN33" s="669"/>
      <c r="BO33" s="669"/>
      <c r="BP33" s="669"/>
      <c r="BQ33" s="671"/>
      <c r="BR33" s="668">
        <v>99.1</v>
      </c>
      <c r="BS33" s="669"/>
      <c r="BT33" s="669"/>
      <c r="BU33" s="669"/>
      <c r="BV33" s="669"/>
      <c r="BW33" s="669"/>
      <c r="BX33" s="670">
        <v>95.1</v>
      </c>
      <c r="BY33" s="669"/>
      <c r="BZ33" s="669"/>
      <c r="CA33" s="669"/>
      <c r="CB33" s="671"/>
      <c r="CD33" s="607" t="s">
        <v>307</v>
      </c>
      <c r="CE33" s="608"/>
      <c r="CF33" s="608"/>
      <c r="CG33" s="608"/>
      <c r="CH33" s="608"/>
      <c r="CI33" s="608"/>
      <c r="CJ33" s="608"/>
      <c r="CK33" s="608"/>
      <c r="CL33" s="608"/>
      <c r="CM33" s="608"/>
      <c r="CN33" s="608"/>
      <c r="CO33" s="608"/>
      <c r="CP33" s="608"/>
      <c r="CQ33" s="609"/>
      <c r="CR33" s="610">
        <v>1996074</v>
      </c>
      <c r="CS33" s="643"/>
      <c r="CT33" s="643"/>
      <c r="CU33" s="643"/>
      <c r="CV33" s="643"/>
      <c r="CW33" s="643"/>
      <c r="CX33" s="643"/>
      <c r="CY33" s="644"/>
      <c r="CZ33" s="615">
        <v>42</v>
      </c>
      <c r="DA33" s="640"/>
      <c r="DB33" s="640"/>
      <c r="DC33" s="645"/>
      <c r="DD33" s="619">
        <v>1644641</v>
      </c>
      <c r="DE33" s="643"/>
      <c r="DF33" s="643"/>
      <c r="DG33" s="643"/>
      <c r="DH33" s="643"/>
      <c r="DI33" s="643"/>
      <c r="DJ33" s="643"/>
      <c r="DK33" s="644"/>
      <c r="DL33" s="619">
        <v>1044266</v>
      </c>
      <c r="DM33" s="643"/>
      <c r="DN33" s="643"/>
      <c r="DO33" s="643"/>
      <c r="DP33" s="643"/>
      <c r="DQ33" s="643"/>
      <c r="DR33" s="643"/>
      <c r="DS33" s="643"/>
      <c r="DT33" s="643"/>
      <c r="DU33" s="643"/>
      <c r="DV33" s="644"/>
      <c r="DW33" s="615">
        <v>43</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6789</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390436</v>
      </c>
      <c r="CS34" s="611"/>
      <c r="CT34" s="611"/>
      <c r="CU34" s="611"/>
      <c r="CV34" s="611"/>
      <c r="CW34" s="611"/>
      <c r="CX34" s="611"/>
      <c r="CY34" s="612"/>
      <c r="CZ34" s="615">
        <v>8.1999999999999993</v>
      </c>
      <c r="DA34" s="640"/>
      <c r="DB34" s="640"/>
      <c r="DC34" s="645"/>
      <c r="DD34" s="619">
        <v>220683</v>
      </c>
      <c r="DE34" s="611"/>
      <c r="DF34" s="611"/>
      <c r="DG34" s="611"/>
      <c r="DH34" s="611"/>
      <c r="DI34" s="611"/>
      <c r="DJ34" s="611"/>
      <c r="DK34" s="612"/>
      <c r="DL34" s="619">
        <v>138758</v>
      </c>
      <c r="DM34" s="611"/>
      <c r="DN34" s="611"/>
      <c r="DO34" s="611"/>
      <c r="DP34" s="611"/>
      <c r="DQ34" s="611"/>
      <c r="DR34" s="611"/>
      <c r="DS34" s="611"/>
      <c r="DT34" s="611"/>
      <c r="DU34" s="611"/>
      <c r="DV34" s="612"/>
      <c r="DW34" s="615">
        <v>5.7</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263809</v>
      </c>
      <c r="S35" s="611"/>
      <c r="T35" s="611"/>
      <c r="U35" s="611"/>
      <c r="V35" s="611"/>
      <c r="W35" s="611"/>
      <c r="X35" s="611"/>
      <c r="Y35" s="612"/>
      <c r="Z35" s="613">
        <v>5.5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11879</v>
      </c>
      <c r="CS35" s="643"/>
      <c r="CT35" s="643"/>
      <c r="CU35" s="643"/>
      <c r="CV35" s="643"/>
      <c r="CW35" s="643"/>
      <c r="CX35" s="643"/>
      <c r="CY35" s="644"/>
      <c r="CZ35" s="615">
        <v>0.3</v>
      </c>
      <c r="DA35" s="640"/>
      <c r="DB35" s="640"/>
      <c r="DC35" s="645"/>
      <c r="DD35" s="619">
        <v>10343</v>
      </c>
      <c r="DE35" s="643"/>
      <c r="DF35" s="643"/>
      <c r="DG35" s="643"/>
      <c r="DH35" s="643"/>
      <c r="DI35" s="643"/>
      <c r="DJ35" s="643"/>
      <c r="DK35" s="644"/>
      <c r="DL35" s="619">
        <v>1188</v>
      </c>
      <c r="DM35" s="643"/>
      <c r="DN35" s="643"/>
      <c r="DO35" s="643"/>
      <c r="DP35" s="643"/>
      <c r="DQ35" s="643"/>
      <c r="DR35" s="643"/>
      <c r="DS35" s="643"/>
      <c r="DT35" s="643"/>
      <c r="DU35" s="643"/>
      <c r="DV35" s="644"/>
      <c r="DW35" s="615">
        <v>0</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59573</v>
      </c>
      <c r="S36" s="611"/>
      <c r="T36" s="611"/>
      <c r="U36" s="611"/>
      <c r="V36" s="611"/>
      <c r="W36" s="611"/>
      <c r="X36" s="611"/>
      <c r="Y36" s="612"/>
      <c r="Z36" s="613">
        <v>1.2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476473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2685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1027003</v>
      </c>
      <c r="CS36" s="611"/>
      <c r="CT36" s="611"/>
      <c r="CU36" s="611"/>
      <c r="CV36" s="611"/>
      <c r="CW36" s="611"/>
      <c r="CX36" s="611"/>
      <c r="CY36" s="612"/>
      <c r="CZ36" s="615">
        <v>21.6</v>
      </c>
      <c r="DA36" s="640"/>
      <c r="DB36" s="640"/>
      <c r="DC36" s="645"/>
      <c r="DD36" s="619">
        <v>875224</v>
      </c>
      <c r="DE36" s="611"/>
      <c r="DF36" s="611"/>
      <c r="DG36" s="611"/>
      <c r="DH36" s="611"/>
      <c r="DI36" s="611"/>
      <c r="DJ36" s="611"/>
      <c r="DK36" s="612"/>
      <c r="DL36" s="619">
        <v>758326</v>
      </c>
      <c r="DM36" s="611"/>
      <c r="DN36" s="611"/>
      <c r="DO36" s="611"/>
      <c r="DP36" s="611"/>
      <c r="DQ36" s="611"/>
      <c r="DR36" s="611"/>
      <c r="DS36" s="611"/>
      <c r="DT36" s="611"/>
      <c r="DU36" s="611"/>
      <c r="DV36" s="612"/>
      <c r="DW36" s="615">
        <v>31.3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61986</v>
      </c>
      <c r="S37" s="611"/>
      <c r="T37" s="611"/>
      <c r="U37" s="611"/>
      <c r="V37" s="611"/>
      <c r="W37" s="611"/>
      <c r="X37" s="611"/>
      <c r="Y37" s="612"/>
      <c r="Z37" s="613">
        <v>1.3</v>
      </c>
      <c r="AA37" s="613"/>
      <c r="AB37" s="613"/>
      <c r="AC37" s="613"/>
      <c r="AD37" s="614">
        <v>1326</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132006</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185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649340</v>
      </c>
      <c r="CS37" s="643"/>
      <c r="CT37" s="643"/>
      <c r="CU37" s="643"/>
      <c r="CV37" s="643"/>
      <c r="CW37" s="643"/>
      <c r="CX37" s="643"/>
      <c r="CY37" s="644"/>
      <c r="CZ37" s="615">
        <v>13.7</v>
      </c>
      <c r="DA37" s="640"/>
      <c r="DB37" s="640"/>
      <c r="DC37" s="645"/>
      <c r="DD37" s="619">
        <v>605772</v>
      </c>
      <c r="DE37" s="643"/>
      <c r="DF37" s="643"/>
      <c r="DG37" s="643"/>
      <c r="DH37" s="643"/>
      <c r="DI37" s="643"/>
      <c r="DJ37" s="643"/>
      <c r="DK37" s="644"/>
      <c r="DL37" s="619">
        <v>595761</v>
      </c>
      <c r="DM37" s="643"/>
      <c r="DN37" s="643"/>
      <c r="DO37" s="643"/>
      <c r="DP37" s="643"/>
      <c r="DQ37" s="643"/>
      <c r="DR37" s="643"/>
      <c r="DS37" s="643"/>
      <c r="DT37" s="643"/>
      <c r="DU37" s="643"/>
      <c r="DV37" s="644"/>
      <c r="DW37" s="615">
        <v>24.6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1209200</v>
      </c>
      <c r="S38" s="611"/>
      <c r="T38" s="611"/>
      <c r="U38" s="611"/>
      <c r="V38" s="611"/>
      <c r="W38" s="611"/>
      <c r="X38" s="611"/>
      <c r="Y38" s="612"/>
      <c r="Z38" s="613">
        <v>25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104091</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597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209582</v>
      </c>
      <c r="CS38" s="611"/>
      <c r="CT38" s="611"/>
      <c r="CU38" s="611"/>
      <c r="CV38" s="611"/>
      <c r="CW38" s="611"/>
      <c r="CX38" s="611"/>
      <c r="CY38" s="612"/>
      <c r="CZ38" s="615">
        <v>4.4000000000000004</v>
      </c>
      <c r="DA38" s="640"/>
      <c r="DB38" s="640"/>
      <c r="DC38" s="645"/>
      <c r="DD38" s="619">
        <v>184445</v>
      </c>
      <c r="DE38" s="611"/>
      <c r="DF38" s="611"/>
      <c r="DG38" s="611"/>
      <c r="DH38" s="611"/>
      <c r="DI38" s="611"/>
      <c r="DJ38" s="611"/>
      <c r="DK38" s="612"/>
      <c r="DL38" s="619">
        <v>145994</v>
      </c>
      <c r="DM38" s="611"/>
      <c r="DN38" s="611"/>
      <c r="DO38" s="611"/>
      <c r="DP38" s="611"/>
      <c r="DQ38" s="611"/>
      <c r="DR38" s="611"/>
      <c r="DS38" s="611"/>
      <c r="DT38" s="611"/>
      <c r="DU38" s="611"/>
      <c r="DV38" s="612"/>
      <c r="DW38" s="615">
        <v>6</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26620</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977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258600</v>
      </c>
      <c r="CS39" s="643"/>
      <c r="CT39" s="643"/>
      <c r="CU39" s="643"/>
      <c r="CV39" s="643"/>
      <c r="CW39" s="643"/>
      <c r="CX39" s="643"/>
      <c r="CY39" s="644"/>
      <c r="CZ39" s="615">
        <v>5.4</v>
      </c>
      <c r="DA39" s="640"/>
      <c r="DB39" s="640"/>
      <c r="DC39" s="645"/>
      <c r="DD39" s="619">
        <v>255372</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4300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4174</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103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98574</v>
      </c>
      <c r="CS40" s="611"/>
      <c r="CT40" s="611"/>
      <c r="CU40" s="611"/>
      <c r="CV40" s="611"/>
      <c r="CW40" s="611"/>
      <c r="CX40" s="611"/>
      <c r="CY40" s="612"/>
      <c r="CZ40" s="615">
        <v>2.1</v>
      </c>
      <c r="DA40" s="640"/>
      <c r="DB40" s="640"/>
      <c r="DC40" s="645"/>
      <c r="DD40" s="619">
        <v>98574</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4835707</v>
      </c>
      <c r="S41" s="683"/>
      <c r="T41" s="683"/>
      <c r="U41" s="683"/>
      <c r="V41" s="683"/>
      <c r="W41" s="683"/>
      <c r="X41" s="683"/>
      <c r="Y41" s="687"/>
      <c r="Z41" s="688">
        <v>100</v>
      </c>
      <c r="AA41" s="688"/>
      <c r="AB41" s="688"/>
      <c r="AC41" s="688"/>
      <c r="AD41" s="689">
        <v>2422139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69689</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139893</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361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1468566</v>
      </c>
      <c r="CS42" s="643"/>
      <c r="CT42" s="643"/>
      <c r="CU42" s="643"/>
      <c r="CV42" s="643"/>
      <c r="CW42" s="643"/>
      <c r="CX42" s="643"/>
      <c r="CY42" s="644"/>
      <c r="CZ42" s="615">
        <v>30.9</v>
      </c>
      <c r="DA42" s="640"/>
      <c r="DB42" s="640"/>
      <c r="DC42" s="645"/>
      <c r="DD42" s="619">
        <v>107533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30896</v>
      </c>
      <c r="CS43" s="643"/>
      <c r="CT43" s="643"/>
      <c r="CU43" s="643"/>
      <c r="CV43" s="643"/>
      <c r="CW43" s="643"/>
      <c r="CX43" s="643"/>
      <c r="CY43" s="644"/>
      <c r="CZ43" s="615">
        <v>0.7</v>
      </c>
      <c r="DA43" s="640"/>
      <c r="DB43" s="640"/>
      <c r="DC43" s="645"/>
      <c r="DD43" s="619">
        <v>30896</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1449990</v>
      </c>
      <c r="CS44" s="611"/>
      <c r="CT44" s="611"/>
      <c r="CU44" s="611"/>
      <c r="CV44" s="611"/>
      <c r="CW44" s="611"/>
      <c r="CX44" s="611"/>
      <c r="CY44" s="612"/>
      <c r="CZ44" s="615">
        <v>30.5</v>
      </c>
      <c r="DA44" s="616"/>
      <c r="DB44" s="616"/>
      <c r="DC44" s="622"/>
      <c r="DD44" s="619">
        <v>104344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182249</v>
      </c>
      <c r="CS45" s="643"/>
      <c r="CT45" s="643"/>
      <c r="CU45" s="643"/>
      <c r="CV45" s="643"/>
      <c r="CW45" s="643"/>
      <c r="CX45" s="643"/>
      <c r="CY45" s="644"/>
      <c r="CZ45" s="615">
        <v>3.8</v>
      </c>
      <c r="DA45" s="640"/>
      <c r="DB45" s="640"/>
      <c r="DC45" s="645"/>
      <c r="DD45" s="619">
        <v>11811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1267741</v>
      </c>
      <c r="CS46" s="611"/>
      <c r="CT46" s="611"/>
      <c r="CU46" s="611"/>
      <c r="CV46" s="611"/>
      <c r="CW46" s="611"/>
      <c r="CX46" s="611"/>
      <c r="CY46" s="612"/>
      <c r="CZ46" s="615">
        <v>26.7</v>
      </c>
      <c r="DA46" s="616"/>
      <c r="DB46" s="616"/>
      <c r="DC46" s="622"/>
      <c r="DD46" s="619">
        <v>92533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18576</v>
      </c>
      <c r="CS47" s="643"/>
      <c r="CT47" s="643"/>
      <c r="CU47" s="643"/>
      <c r="CV47" s="643"/>
      <c r="CW47" s="643"/>
      <c r="CX47" s="643"/>
      <c r="CY47" s="644"/>
      <c r="CZ47" s="615">
        <v>0.4</v>
      </c>
      <c r="DA47" s="640"/>
      <c r="DB47" s="640"/>
      <c r="DC47" s="645"/>
      <c r="DD47" s="619">
        <v>3189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4747225</v>
      </c>
      <c r="CS49" s="669"/>
      <c r="CT49" s="669"/>
      <c r="CU49" s="669"/>
      <c r="CV49" s="669"/>
      <c r="CW49" s="669"/>
      <c r="CX49" s="669"/>
      <c r="CY49" s="698"/>
      <c r="CZ49" s="690">
        <v>100</v>
      </c>
      <c r="DA49" s="699"/>
      <c r="DB49" s="699"/>
      <c r="DC49" s="700"/>
      <c r="DD49" s="701">
        <v>2803084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ZKlx8wT2YLyebkfIYqyYcDE6zzwOBwQ9fFNI/0uZsHTuWyoomc4uAMmKDGcbnF76zDxe8CosrkTfwYOEuIG7NQ==" saltValue="RfDQxCgUxEP8Wl43CqqD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t="s">
        <v>548</v>
      </c>
      <c r="R7" s="740"/>
      <c r="S7" s="740"/>
      <c r="T7" s="740"/>
      <c r="U7" s="740"/>
      <c r="V7" s="740" t="s">
        <v>549</v>
      </c>
      <c r="W7" s="740"/>
      <c r="X7" s="740"/>
      <c r="Y7" s="740"/>
      <c r="Z7" s="740"/>
      <c r="AA7" s="740" t="s">
        <v>550</v>
      </c>
      <c r="AB7" s="740"/>
      <c r="AC7" s="740"/>
      <c r="AD7" s="740"/>
      <c r="AE7" s="741"/>
      <c r="AF7" s="742">
        <v>51</v>
      </c>
      <c r="AG7" s="743"/>
      <c r="AH7" s="743"/>
      <c r="AI7" s="743"/>
      <c r="AJ7" s="744"/>
      <c r="AK7" s="745">
        <v>264</v>
      </c>
      <c r="AL7" s="746"/>
      <c r="AM7" s="746"/>
      <c r="AN7" s="746"/>
      <c r="AO7" s="746"/>
      <c r="AP7" s="746">
        <v>5011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630</v>
      </c>
      <c r="BT7" s="734"/>
      <c r="BU7" s="734"/>
      <c r="BV7" s="734"/>
      <c r="BW7" s="734"/>
      <c r="BX7" s="734"/>
      <c r="BY7" s="734"/>
      <c r="BZ7" s="734"/>
      <c r="CA7" s="734"/>
      <c r="CB7" s="734"/>
      <c r="CC7" s="734"/>
      <c r="CD7" s="734"/>
      <c r="CE7" s="734"/>
      <c r="CF7" s="734"/>
      <c r="CG7" s="749"/>
      <c r="CH7" s="730" t="s">
        <v>631</v>
      </c>
      <c r="CI7" s="731"/>
      <c r="CJ7" s="731"/>
      <c r="CK7" s="731"/>
      <c r="CL7" s="732"/>
      <c r="CM7" s="730" t="s">
        <v>632</v>
      </c>
      <c r="CN7" s="731"/>
      <c r="CO7" s="731"/>
      <c r="CP7" s="731"/>
      <c r="CQ7" s="732"/>
      <c r="CR7" s="730" t="s">
        <v>633</v>
      </c>
      <c r="CS7" s="731"/>
      <c r="CT7" s="731"/>
      <c r="CU7" s="731"/>
      <c r="CV7" s="732"/>
      <c r="CW7" s="730" t="s">
        <v>489</v>
      </c>
      <c r="CX7" s="731"/>
      <c r="CY7" s="731"/>
      <c r="CZ7" s="731"/>
      <c r="DA7" s="732"/>
      <c r="DB7" s="730" t="s">
        <v>489</v>
      </c>
      <c r="DC7" s="731"/>
      <c r="DD7" s="731"/>
      <c r="DE7" s="731"/>
      <c r="DF7" s="732"/>
      <c r="DG7" s="730" t="s">
        <v>489</v>
      </c>
      <c r="DH7" s="731"/>
      <c r="DI7" s="731"/>
      <c r="DJ7" s="731"/>
      <c r="DK7" s="732"/>
      <c r="DL7" s="730" t="s">
        <v>489</v>
      </c>
      <c r="DM7" s="731"/>
      <c r="DN7" s="731"/>
      <c r="DO7" s="731"/>
      <c r="DP7" s="732"/>
      <c r="DQ7" s="730" t="s">
        <v>489</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t="s">
        <v>548</v>
      </c>
      <c r="R23" s="780"/>
      <c r="S23" s="780"/>
      <c r="T23" s="780"/>
      <c r="U23" s="780"/>
      <c r="V23" s="780" t="s">
        <v>549</v>
      </c>
      <c r="W23" s="780"/>
      <c r="X23" s="780"/>
      <c r="Y23" s="780"/>
      <c r="Z23" s="780"/>
      <c r="AA23" s="780" t="s">
        <v>550</v>
      </c>
      <c r="AB23" s="780"/>
      <c r="AC23" s="780"/>
      <c r="AD23" s="780"/>
      <c r="AE23" s="781"/>
      <c r="AF23" s="782">
        <v>51</v>
      </c>
      <c r="AG23" s="780"/>
      <c r="AH23" s="780"/>
      <c r="AI23" s="780"/>
      <c r="AJ23" s="783"/>
      <c r="AK23" s="784"/>
      <c r="AL23" s="785"/>
      <c r="AM23" s="785"/>
      <c r="AN23" s="785"/>
      <c r="AO23" s="785"/>
      <c r="AP23" s="780">
        <v>5011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t="s">
        <v>551</v>
      </c>
      <c r="R28" s="810"/>
      <c r="S28" s="810"/>
      <c r="T28" s="810"/>
      <c r="U28" s="810"/>
      <c r="V28" s="810" t="s">
        <v>552</v>
      </c>
      <c r="W28" s="810"/>
      <c r="X28" s="810"/>
      <c r="Y28" s="810"/>
      <c r="Z28" s="810"/>
      <c r="AA28" s="810" t="s">
        <v>553</v>
      </c>
      <c r="AB28" s="810"/>
      <c r="AC28" s="810"/>
      <c r="AD28" s="810"/>
      <c r="AE28" s="811"/>
      <c r="AF28" s="812">
        <v>3</v>
      </c>
      <c r="AG28" s="810"/>
      <c r="AH28" s="810"/>
      <c r="AI28" s="810"/>
      <c r="AJ28" s="813"/>
      <c r="AK28" s="814">
        <v>31</v>
      </c>
      <c r="AL28" s="815"/>
      <c r="AM28" s="815"/>
      <c r="AN28" s="815"/>
      <c r="AO28" s="815"/>
      <c r="AP28" s="815" t="s">
        <v>489</v>
      </c>
      <c r="AQ28" s="815"/>
      <c r="AR28" s="815"/>
      <c r="AS28" s="815"/>
      <c r="AT28" s="815"/>
      <c r="AU28" s="815" t="s">
        <v>489</v>
      </c>
      <c r="AV28" s="815"/>
      <c r="AW28" s="815"/>
      <c r="AX28" s="815"/>
      <c r="AY28" s="815"/>
      <c r="AZ28" s="816" t="s">
        <v>489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t="s">
        <v>554</v>
      </c>
      <c r="R29" s="771"/>
      <c r="S29" s="771"/>
      <c r="T29" s="771"/>
      <c r="U29" s="771"/>
      <c r="V29" s="771" t="s">
        <v>555</v>
      </c>
      <c r="W29" s="771"/>
      <c r="X29" s="771"/>
      <c r="Y29" s="771"/>
      <c r="Z29" s="771"/>
      <c r="AA29" s="771" t="s">
        <v>556</v>
      </c>
      <c r="AB29" s="771"/>
      <c r="AC29" s="771"/>
      <c r="AD29" s="771"/>
      <c r="AE29" s="772"/>
      <c r="AF29" s="773">
        <v>2</v>
      </c>
      <c r="AG29" s="774"/>
      <c r="AH29" s="774"/>
      <c r="AI29" s="774"/>
      <c r="AJ29" s="775"/>
      <c r="AK29" s="821">
        <v>32</v>
      </c>
      <c r="AL29" s="817"/>
      <c r="AM29" s="817"/>
      <c r="AN29" s="817"/>
      <c r="AO29" s="817"/>
      <c r="AP29" s="817" t="s">
        <v>489</v>
      </c>
      <c r="AQ29" s="817"/>
      <c r="AR29" s="817"/>
      <c r="AS29" s="817"/>
      <c r="AT29" s="817"/>
      <c r="AU29" s="817" t="s">
        <v>489</v>
      </c>
      <c r="AV29" s="817"/>
      <c r="AW29" s="817"/>
      <c r="AX29" s="817"/>
      <c r="AY29" s="817"/>
      <c r="AZ29" s="818" t="s">
        <v>489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t="s">
        <v>557</v>
      </c>
      <c r="R30" s="771"/>
      <c r="S30" s="771"/>
      <c r="T30" s="771"/>
      <c r="U30" s="771"/>
      <c r="V30" s="771" t="s">
        <v>558</v>
      </c>
      <c r="W30" s="771"/>
      <c r="X30" s="771"/>
      <c r="Y30" s="771"/>
      <c r="Z30" s="771"/>
      <c r="AA30" s="771" t="s">
        <v>559</v>
      </c>
      <c r="AB30" s="771"/>
      <c r="AC30" s="771"/>
      <c r="AD30" s="771"/>
      <c r="AE30" s="772"/>
      <c r="AF30" s="773">
        <v>25</v>
      </c>
      <c r="AG30" s="774"/>
      <c r="AH30" s="774"/>
      <c r="AI30" s="774"/>
      <c r="AJ30" s="775"/>
      <c r="AK30" s="821">
        <v>97</v>
      </c>
      <c r="AL30" s="817"/>
      <c r="AM30" s="817"/>
      <c r="AN30" s="817"/>
      <c r="AO30" s="817"/>
      <c r="AP30" s="817" t="s">
        <v>489</v>
      </c>
      <c r="AQ30" s="817"/>
      <c r="AR30" s="817"/>
      <c r="AS30" s="817"/>
      <c r="AT30" s="817"/>
      <c r="AU30" s="817" t="s">
        <v>489</v>
      </c>
      <c r="AV30" s="817"/>
      <c r="AW30" s="817"/>
      <c r="AX30" s="817"/>
      <c r="AY30" s="817"/>
      <c r="AZ30" s="818" t="s">
        <v>489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t="s">
        <v>560</v>
      </c>
      <c r="R31" s="771"/>
      <c r="S31" s="771"/>
      <c r="T31" s="771"/>
      <c r="U31" s="771"/>
      <c r="V31" s="771" t="s">
        <v>560</v>
      </c>
      <c r="W31" s="771"/>
      <c r="X31" s="771"/>
      <c r="Y31" s="771"/>
      <c r="Z31" s="771"/>
      <c r="AA31" s="771">
        <v>0</v>
      </c>
      <c r="AB31" s="771"/>
      <c r="AC31" s="771"/>
      <c r="AD31" s="771"/>
      <c r="AE31" s="772"/>
      <c r="AF31" s="773">
        <v>0</v>
      </c>
      <c r="AG31" s="774"/>
      <c r="AH31" s="774"/>
      <c r="AI31" s="774"/>
      <c r="AJ31" s="775"/>
      <c r="AK31" s="821">
        <v>3</v>
      </c>
      <c r="AL31" s="817"/>
      <c r="AM31" s="817"/>
      <c r="AN31" s="817"/>
      <c r="AO31" s="817"/>
      <c r="AP31" s="817" t="s">
        <v>489</v>
      </c>
      <c r="AQ31" s="817"/>
      <c r="AR31" s="817"/>
      <c r="AS31" s="817"/>
      <c r="AT31" s="817"/>
      <c r="AU31" s="817" t="s">
        <v>489</v>
      </c>
      <c r="AV31" s="817"/>
      <c r="AW31" s="817"/>
      <c r="AX31" s="817"/>
      <c r="AY31" s="817"/>
      <c r="AZ31" s="818" t="s">
        <v>489</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t="s">
        <v>561</v>
      </c>
      <c r="R32" s="771"/>
      <c r="S32" s="771"/>
      <c r="T32" s="771"/>
      <c r="U32" s="771"/>
      <c r="V32" s="771" t="s">
        <v>562</v>
      </c>
      <c r="W32" s="771"/>
      <c r="X32" s="771"/>
      <c r="Y32" s="771"/>
      <c r="Z32" s="771"/>
      <c r="AA32" s="771" t="s">
        <v>563</v>
      </c>
      <c r="AB32" s="771"/>
      <c r="AC32" s="771"/>
      <c r="AD32" s="771"/>
      <c r="AE32" s="772"/>
      <c r="AF32" s="773">
        <v>1</v>
      </c>
      <c r="AG32" s="774"/>
      <c r="AH32" s="774"/>
      <c r="AI32" s="774"/>
      <c r="AJ32" s="775"/>
      <c r="AK32" s="821">
        <v>3</v>
      </c>
      <c r="AL32" s="817"/>
      <c r="AM32" s="817"/>
      <c r="AN32" s="817"/>
      <c r="AO32" s="817"/>
      <c r="AP32" s="817" t="s">
        <v>489</v>
      </c>
      <c r="AQ32" s="817"/>
      <c r="AR32" s="817"/>
      <c r="AS32" s="817"/>
      <c r="AT32" s="817"/>
      <c r="AU32" s="817" t="s">
        <v>489</v>
      </c>
      <c r="AV32" s="817"/>
      <c r="AW32" s="817"/>
      <c r="AX32" s="817"/>
      <c r="AY32" s="817"/>
      <c r="AZ32" s="818" t="s">
        <v>489</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393</v>
      </c>
      <c r="C33" s="768"/>
      <c r="D33" s="768"/>
      <c r="E33" s="768"/>
      <c r="F33" s="768"/>
      <c r="G33" s="768"/>
      <c r="H33" s="768"/>
      <c r="I33" s="768"/>
      <c r="J33" s="768"/>
      <c r="K33" s="768"/>
      <c r="L33" s="768"/>
      <c r="M33" s="768"/>
      <c r="N33" s="768"/>
      <c r="O33" s="768"/>
      <c r="P33" s="769"/>
      <c r="Q33" s="770">
        <v>197</v>
      </c>
      <c r="R33" s="771"/>
      <c r="S33" s="771"/>
      <c r="T33" s="771"/>
      <c r="U33" s="771"/>
      <c r="V33" s="771">
        <v>194</v>
      </c>
      <c r="W33" s="771"/>
      <c r="X33" s="771"/>
      <c r="Y33" s="771"/>
      <c r="Z33" s="771"/>
      <c r="AA33" s="771">
        <v>3</v>
      </c>
      <c r="AB33" s="771"/>
      <c r="AC33" s="771"/>
      <c r="AD33" s="771"/>
      <c r="AE33" s="772"/>
      <c r="AF33" s="773">
        <v>12</v>
      </c>
      <c r="AG33" s="774"/>
      <c r="AH33" s="774"/>
      <c r="AI33" s="774"/>
      <c r="AJ33" s="775"/>
      <c r="AK33" s="821">
        <v>104</v>
      </c>
      <c r="AL33" s="817"/>
      <c r="AM33" s="817"/>
      <c r="AN33" s="817"/>
      <c r="AO33" s="817"/>
      <c r="AP33" s="822" t="s">
        <v>565</v>
      </c>
      <c r="AQ33" s="823"/>
      <c r="AR33" s="823"/>
      <c r="AS33" s="823"/>
      <c r="AT33" s="821"/>
      <c r="AU33" s="822" t="s">
        <v>566</v>
      </c>
      <c r="AV33" s="823"/>
      <c r="AW33" s="823"/>
      <c r="AX33" s="823"/>
      <c r="AY33" s="821"/>
      <c r="AZ33" s="824" t="s">
        <v>489</v>
      </c>
      <c r="BA33" s="825"/>
      <c r="BB33" s="825"/>
      <c r="BC33" s="825"/>
      <c r="BD33" s="826"/>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564</v>
      </c>
      <c r="C34" s="768"/>
      <c r="D34" s="768"/>
      <c r="E34" s="768"/>
      <c r="F34" s="768"/>
      <c r="G34" s="768"/>
      <c r="H34" s="768"/>
      <c r="I34" s="768"/>
      <c r="J34" s="768"/>
      <c r="K34" s="768"/>
      <c r="L34" s="768"/>
      <c r="M34" s="768"/>
      <c r="N34" s="768"/>
      <c r="O34" s="768"/>
      <c r="P34" s="769"/>
      <c r="Q34" s="770">
        <v>156</v>
      </c>
      <c r="R34" s="771"/>
      <c r="S34" s="771"/>
      <c r="T34" s="771"/>
      <c r="U34" s="771"/>
      <c r="V34" s="771">
        <v>155</v>
      </c>
      <c r="W34" s="771"/>
      <c r="X34" s="771"/>
      <c r="Y34" s="771"/>
      <c r="Z34" s="771"/>
      <c r="AA34" s="771">
        <v>0</v>
      </c>
      <c r="AB34" s="771"/>
      <c r="AC34" s="771"/>
      <c r="AD34" s="771"/>
      <c r="AE34" s="772"/>
      <c r="AF34" s="773">
        <v>7</v>
      </c>
      <c r="AG34" s="774"/>
      <c r="AH34" s="774"/>
      <c r="AI34" s="774"/>
      <c r="AJ34" s="775"/>
      <c r="AK34" s="821">
        <v>132</v>
      </c>
      <c r="AL34" s="817"/>
      <c r="AM34" s="817"/>
      <c r="AN34" s="817"/>
      <c r="AO34" s="817"/>
      <c r="AP34" s="822" t="s">
        <v>567</v>
      </c>
      <c r="AQ34" s="823"/>
      <c r="AR34" s="823"/>
      <c r="AS34" s="823"/>
      <c r="AT34" s="821"/>
      <c r="AU34" s="822" t="s">
        <v>568</v>
      </c>
      <c r="AV34" s="823"/>
      <c r="AW34" s="823"/>
      <c r="AX34" s="823"/>
      <c r="AY34" s="821"/>
      <c r="AZ34" s="824" t="s">
        <v>489</v>
      </c>
      <c r="BA34" s="825"/>
      <c r="BB34" s="825"/>
      <c r="BC34" s="825"/>
      <c r="BD34" s="826"/>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7"/>
      <c r="R50" s="828"/>
      <c r="S50" s="828"/>
      <c r="T50" s="828"/>
      <c r="U50" s="828"/>
      <c r="V50" s="828"/>
      <c r="W50" s="828"/>
      <c r="X50" s="828"/>
      <c r="Y50" s="828"/>
      <c r="Z50" s="828"/>
      <c r="AA50" s="828"/>
      <c r="AB50" s="828"/>
      <c r="AC50" s="828"/>
      <c r="AD50" s="828"/>
      <c r="AE50" s="829"/>
      <c r="AF50" s="773"/>
      <c r="AG50" s="774"/>
      <c r="AH50" s="774"/>
      <c r="AI50" s="774"/>
      <c r="AJ50" s="775"/>
      <c r="AK50" s="831"/>
      <c r="AL50" s="828"/>
      <c r="AM50" s="828"/>
      <c r="AN50" s="828"/>
      <c r="AO50" s="828"/>
      <c r="AP50" s="828"/>
      <c r="AQ50" s="828"/>
      <c r="AR50" s="828"/>
      <c r="AS50" s="828"/>
      <c r="AT50" s="828"/>
      <c r="AU50" s="828"/>
      <c r="AV50" s="828"/>
      <c r="AW50" s="828"/>
      <c r="AX50" s="828"/>
      <c r="AY50" s="828"/>
      <c r="AZ50" s="830"/>
      <c r="BA50" s="830"/>
      <c r="BB50" s="830"/>
      <c r="BC50" s="830"/>
      <c r="BD50" s="830"/>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7"/>
      <c r="R51" s="828"/>
      <c r="S51" s="828"/>
      <c r="T51" s="828"/>
      <c r="U51" s="828"/>
      <c r="V51" s="828"/>
      <c r="W51" s="828"/>
      <c r="X51" s="828"/>
      <c r="Y51" s="828"/>
      <c r="Z51" s="828"/>
      <c r="AA51" s="828"/>
      <c r="AB51" s="828"/>
      <c r="AC51" s="828"/>
      <c r="AD51" s="828"/>
      <c r="AE51" s="829"/>
      <c r="AF51" s="773"/>
      <c r="AG51" s="774"/>
      <c r="AH51" s="774"/>
      <c r="AI51" s="774"/>
      <c r="AJ51" s="775"/>
      <c r="AK51" s="831"/>
      <c r="AL51" s="828"/>
      <c r="AM51" s="828"/>
      <c r="AN51" s="828"/>
      <c r="AO51" s="828"/>
      <c r="AP51" s="828"/>
      <c r="AQ51" s="828"/>
      <c r="AR51" s="828"/>
      <c r="AS51" s="828"/>
      <c r="AT51" s="828"/>
      <c r="AU51" s="828"/>
      <c r="AV51" s="828"/>
      <c r="AW51" s="828"/>
      <c r="AX51" s="828"/>
      <c r="AY51" s="828"/>
      <c r="AZ51" s="830"/>
      <c r="BA51" s="830"/>
      <c r="BB51" s="830"/>
      <c r="BC51" s="830"/>
      <c r="BD51" s="830"/>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7"/>
      <c r="R52" s="828"/>
      <c r="S52" s="828"/>
      <c r="T52" s="828"/>
      <c r="U52" s="828"/>
      <c r="V52" s="828"/>
      <c r="W52" s="828"/>
      <c r="X52" s="828"/>
      <c r="Y52" s="828"/>
      <c r="Z52" s="828"/>
      <c r="AA52" s="828"/>
      <c r="AB52" s="828"/>
      <c r="AC52" s="828"/>
      <c r="AD52" s="828"/>
      <c r="AE52" s="829"/>
      <c r="AF52" s="773"/>
      <c r="AG52" s="774"/>
      <c r="AH52" s="774"/>
      <c r="AI52" s="774"/>
      <c r="AJ52" s="775"/>
      <c r="AK52" s="831"/>
      <c r="AL52" s="828"/>
      <c r="AM52" s="828"/>
      <c r="AN52" s="828"/>
      <c r="AO52" s="828"/>
      <c r="AP52" s="828"/>
      <c r="AQ52" s="828"/>
      <c r="AR52" s="828"/>
      <c r="AS52" s="828"/>
      <c r="AT52" s="828"/>
      <c r="AU52" s="828"/>
      <c r="AV52" s="828"/>
      <c r="AW52" s="828"/>
      <c r="AX52" s="828"/>
      <c r="AY52" s="828"/>
      <c r="AZ52" s="830"/>
      <c r="BA52" s="830"/>
      <c r="BB52" s="830"/>
      <c r="BC52" s="830"/>
      <c r="BD52" s="830"/>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7"/>
      <c r="R53" s="828"/>
      <c r="S53" s="828"/>
      <c r="T53" s="828"/>
      <c r="U53" s="828"/>
      <c r="V53" s="828"/>
      <c r="W53" s="828"/>
      <c r="X53" s="828"/>
      <c r="Y53" s="828"/>
      <c r="Z53" s="828"/>
      <c r="AA53" s="828"/>
      <c r="AB53" s="828"/>
      <c r="AC53" s="828"/>
      <c r="AD53" s="828"/>
      <c r="AE53" s="829"/>
      <c r="AF53" s="773"/>
      <c r="AG53" s="774"/>
      <c r="AH53" s="774"/>
      <c r="AI53" s="774"/>
      <c r="AJ53" s="775"/>
      <c r="AK53" s="831"/>
      <c r="AL53" s="828"/>
      <c r="AM53" s="828"/>
      <c r="AN53" s="828"/>
      <c r="AO53" s="828"/>
      <c r="AP53" s="828"/>
      <c r="AQ53" s="828"/>
      <c r="AR53" s="828"/>
      <c r="AS53" s="828"/>
      <c r="AT53" s="828"/>
      <c r="AU53" s="828"/>
      <c r="AV53" s="828"/>
      <c r="AW53" s="828"/>
      <c r="AX53" s="828"/>
      <c r="AY53" s="828"/>
      <c r="AZ53" s="830"/>
      <c r="BA53" s="830"/>
      <c r="BB53" s="830"/>
      <c r="BC53" s="830"/>
      <c r="BD53" s="830"/>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7"/>
      <c r="R54" s="828"/>
      <c r="S54" s="828"/>
      <c r="T54" s="828"/>
      <c r="U54" s="828"/>
      <c r="V54" s="828"/>
      <c r="W54" s="828"/>
      <c r="X54" s="828"/>
      <c r="Y54" s="828"/>
      <c r="Z54" s="828"/>
      <c r="AA54" s="828"/>
      <c r="AB54" s="828"/>
      <c r="AC54" s="828"/>
      <c r="AD54" s="828"/>
      <c r="AE54" s="829"/>
      <c r="AF54" s="773"/>
      <c r="AG54" s="774"/>
      <c r="AH54" s="774"/>
      <c r="AI54" s="774"/>
      <c r="AJ54" s="775"/>
      <c r="AK54" s="831"/>
      <c r="AL54" s="828"/>
      <c r="AM54" s="828"/>
      <c r="AN54" s="828"/>
      <c r="AO54" s="828"/>
      <c r="AP54" s="828"/>
      <c r="AQ54" s="828"/>
      <c r="AR54" s="828"/>
      <c r="AS54" s="828"/>
      <c r="AT54" s="828"/>
      <c r="AU54" s="828"/>
      <c r="AV54" s="828"/>
      <c r="AW54" s="828"/>
      <c r="AX54" s="828"/>
      <c r="AY54" s="828"/>
      <c r="AZ54" s="830"/>
      <c r="BA54" s="830"/>
      <c r="BB54" s="830"/>
      <c r="BC54" s="830"/>
      <c r="BD54" s="830"/>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7"/>
      <c r="R55" s="828"/>
      <c r="S55" s="828"/>
      <c r="T55" s="828"/>
      <c r="U55" s="828"/>
      <c r="V55" s="828"/>
      <c r="W55" s="828"/>
      <c r="X55" s="828"/>
      <c r="Y55" s="828"/>
      <c r="Z55" s="828"/>
      <c r="AA55" s="828"/>
      <c r="AB55" s="828"/>
      <c r="AC55" s="828"/>
      <c r="AD55" s="828"/>
      <c r="AE55" s="829"/>
      <c r="AF55" s="773"/>
      <c r="AG55" s="774"/>
      <c r="AH55" s="774"/>
      <c r="AI55" s="774"/>
      <c r="AJ55" s="775"/>
      <c r="AK55" s="831"/>
      <c r="AL55" s="828"/>
      <c r="AM55" s="828"/>
      <c r="AN55" s="828"/>
      <c r="AO55" s="828"/>
      <c r="AP55" s="828"/>
      <c r="AQ55" s="828"/>
      <c r="AR55" s="828"/>
      <c r="AS55" s="828"/>
      <c r="AT55" s="828"/>
      <c r="AU55" s="828"/>
      <c r="AV55" s="828"/>
      <c r="AW55" s="828"/>
      <c r="AX55" s="828"/>
      <c r="AY55" s="828"/>
      <c r="AZ55" s="830"/>
      <c r="BA55" s="830"/>
      <c r="BB55" s="830"/>
      <c r="BC55" s="830"/>
      <c r="BD55" s="830"/>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7"/>
      <c r="R56" s="828"/>
      <c r="S56" s="828"/>
      <c r="T56" s="828"/>
      <c r="U56" s="828"/>
      <c r="V56" s="828"/>
      <c r="W56" s="828"/>
      <c r="X56" s="828"/>
      <c r="Y56" s="828"/>
      <c r="Z56" s="828"/>
      <c r="AA56" s="828"/>
      <c r="AB56" s="828"/>
      <c r="AC56" s="828"/>
      <c r="AD56" s="828"/>
      <c r="AE56" s="829"/>
      <c r="AF56" s="773"/>
      <c r="AG56" s="774"/>
      <c r="AH56" s="774"/>
      <c r="AI56" s="774"/>
      <c r="AJ56" s="775"/>
      <c r="AK56" s="831"/>
      <c r="AL56" s="828"/>
      <c r="AM56" s="828"/>
      <c r="AN56" s="828"/>
      <c r="AO56" s="828"/>
      <c r="AP56" s="828"/>
      <c r="AQ56" s="828"/>
      <c r="AR56" s="828"/>
      <c r="AS56" s="828"/>
      <c r="AT56" s="828"/>
      <c r="AU56" s="828"/>
      <c r="AV56" s="828"/>
      <c r="AW56" s="828"/>
      <c r="AX56" s="828"/>
      <c r="AY56" s="828"/>
      <c r="AZ56" s="830"/>
      <c r="BA56" s="830"/>
      <c r="BB56" s="830"/>
      <c r="BC56" s="830"/>
      <c r="BD56" s="830"/>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7"/>
      <c r="R57" s="828"/>
      <c r="S57" s="828"/>
      <c r="T57" s="828"/>
      <c r="U57" s="828"/>
      <c r="V57" s="828"/>
      <c r="W57" s="828"/>
      <c r="X57" s="828"/>
      <c r="Y57" s="828"/>
      <c r="Z57" s="828"/>
      <c r="AA57" s="828"/>
      <c r="AB57" s="828"/>
      <c r="AC57" s="828"/>
      <c r="AD57" s="828"/>
      <c r="AE57" s="829"/>
      <c r="AF57" s="773"/>
      <c r="AG57" s="774"/>
      <c r="AH57" s="774"/>
      <c r="AI57" s="774"/>
      <c r="AJ57" s="775"/>
      <c r="AK57" s="831"/>
      <c r="AL57" s="828"/>
      <c r="AM57" s="828"/>
      <c r="AN57" s="828"/>
      <c r="AO57" s="828"/>
      <c r="AP57" s="828"/>
      <c r="AQ57" s="828"/>
      <c r="AR57" s="828"/>
      <c r="AS57" s="828"/>
      <c r="AT57" s="828"/>
      <c r="AU57" s="828"/>
      <c r="AV57" s="828"/>
      <c r="AW57" s="828"/>
      <c r="AX57" s="828"/>
      <c r="AY57" s="828"/>
      <c r="AZ57" s="830"/>
      <c r="BA57" s="830"/>
      <c r="BB57" s="830"/>
      <c r="BC57" s="830"/>
      <c r="BD57" s="830"/>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7"/>
      <c r="R58" s="828"/>
      <c r="S58" s="828"/>
      <c r="T58" s="828"/>
      <c r="U58" s="828"/>
      <c r="V58" s="828"/>
      <c r="W58" s="828"/>
      <c r="X58" s="828"/>
      <c r="Y58" s="828"/>
      <c r="Z58" s="828"/>
      <c r="AA58" s="828"/>
      <c r="AB58" s="828"/>
      <c r="AC58" s="828"/>
      <c r="AD58" s="828"/>
      <c r="AE58" s="829"/>
      <c r="AF58" s="773"/>
      <c r="AG58" s="774"/>
      <c r="AH58" s="774"/>
      <c r="AI58" s="774"/>
      <c r="AJ58" s="775"/>
      <c r="AK58" s="831"/>
      <c r="AL58" s="828"/>
      <c r="AM58" s="828"/>
      <c r="AN58" s="828"/>
      <c r="AO58" s="828"/>
      <c r="AP58" s="828"/>
      <c r="AQ58" s="828"/>
      <c r="AR58" s="828"/>
      <c r="AS58" s="828"/>
      <c r="AT58" s="828"/>
      <c r="AU58" s="828"/>
      <c r="AV58" s="828"/>
      <c r="AW58" s="828"/>
      <c r="AX58" s="828"/>
      <c r="AY58" s="828"/>
      <c r="AZ58" s="830"/>
      <c r="BA58" s="830"/>
      <c r="BB58" s="830"/>
      <c r="BC58" s="830"/>
      <c r="BD58" s="830"/>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7"/>
      <c r="R59" s="828"/>
      <c r="S59" s="828"/>
      <c r="T59" s="828"/>
      <c r="U59" s="828"/>
      <c r="V59" s="828"/>
      <c r="W59" s="828"/>
      <c r="X59" s="828"/>
      <c r="Y59" s="828"/>
      <c r="Z59" s="828"/>
      <c r="AA59" s="828"/>
      <c r="AB59" s="828"/>
      <c r="AC59" s="828"/>
      <c r="AD59" s="828"/>
      <c r="AE59" s="829"/>
      <c r="AF59" s="773"/>
      <c r="AG59" s="774"/>
      <c r="AH59" s="774"/>
      <c r="AI59" s="774"/>
      <c r="AJ59" s="775"/>
      <c r="AK59" s="831"/>
      <c r="AL59" s="828"/>
      <c r="AM59" s="828"/>
      <c r="AN59" s="828"/>
      <c r="AO59" s="828"/>
      <c r="AP59" s="828"/>
      <c r="AQ59" s="828"/>
      <c r="AR59" s="828"/>
      <c r="AS59" s="828"/>
      <c r="AT59" s="828"/>
      <c r="AU59" s="828"/>
      <c r="AV59" s="828"/>
      <c r="AW59" s="828"/>
      <c r="AX59" s="828"/>
      <c r="AY59" s="828"/>
      <c r="AZ59" s="830"/>
      <c r="BA59" s="830"/>
      <c r="BB59" s="830"/>
      <c r="BC59" s="830"/>
      <c r="BD59" s="830"/>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7"/>
      <c r="R60" s="828"/>
      <c r="S60" s="828"/>
      <c r="T60" s="828"/>
      <c r="U60" s="828"/>
      <c r="V60" s="828"/>
      <c r="W60" s="828"/>
      <c r="X60" s="828"/>
      <c r="Y60" s="828"/>
      <c r="Z60" s="828"/>
      <c r="AA60" s="828"/>
      <c r="AB60" s="828"/>
      <c r="AC60" s="828"/>
      <c r="AD60" s="828"/>
      <c r="AE60" s="829"/>
      <c r="AF60" s="773"/>
      <c r="AG60" s="774"/>
      <c r="AH60" s="774"/>
      <c r="AI60" s="774"/>
      <c r="AJ60" s="775"/>
      <c r="AK60" s="831"/>
      <c r="AL60" s="828"/>
      <c r="AM60" s="828"/>
      <c r="AN60" s="828"/>
      <c r="AO60" s="828"/>
      <c r="AP60" s="828"/>
      <c r="AQ60" s="828"/>
      <c r="AR60" s="828"/>
      <c r="AS60" s="828"/>
      <c r="AT60" s="828"/>
      <c r="AU60" s="828"/>
      <c r="AV60" s="828"/>
      <c r="AW60" s="828"/>
      <c r="AX60" s="828"/>
      <c r="AY60" s="828"/>
      <c r="AZ60" s="830"/>
      <c r="BA60" s="830"/>
      <c r="BB60" s="830"/>
      <c r="BC60" s="830"/>
      <c r="BD60" s="830"/>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7"/>
      <c r="R61" s="828"/>
      <c r="S61" s="828"/>
      <c r="T61" s="828"/>
      <c r="U61" s="828"/>
      <c r="V61" s="828"/>
      <c r="W61" s="828"/>
      <c r="X61" s="828"/>
      <c r="Y61" s="828"/>
      <c r="Z61" s="828"/>
      <c r="AA61" s="828"/>
      <c r="AB61" s="828"/>
      <c r="AC61" s="828"/>
      <c r="AD61" s="828"/>
      <c r="AE61" s="829"/>
      <c r="AF61" s="773"/>
      <c r="AG61" s="774"/>
      <c r="AH61" s="774"/>
      <c r="AI61" s="774"/>
      <c r="AJ61" s="775"/>
      <c r="AK61" s="831"/>
      <c r="AL61" s="828"/>
      <c r="AM61" s="828"/>
      <c r="AN61" s="828"/>
      <c r="AO61" s="828"/>
      <c r="AP61" s="828"/>
      <c r="AQ61" s="828"/>
      <c r="AR61" s="828"/>
      <c r="AS61" s="828"/>
      <c r="AT61" s="828"/>
      <c r="AU61" s="828"/>
      <c r="AV61" s="828"/>
      <c r="AW61" s="828"/>
      <c r="AX61" s="828"/>
      <c r="AY61" s="828"/>
      <c r="AZ61" s="830"/>
      <c r="BA61" s="830"/>
      <c r="BB61" s="830"/>
      <c r="BC61" s="830"/>
      <c r="BD61" s="830"/>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7"/>
      <c r="R62" s="828"/>
      <c r="S62" s="828"/>
      <c r="T62" s="828"/>
      <c r="U62" s="828"/>
      <c r="V62" s="828"/>
      <c r="W62" s="828"/>
      <c r="X62" s="828"/>
      <c r="Y62" s="828"/>
      <c r="Z62" s="828"/>
      <c r="AA62" s="828"/>
      <c r="AB62" s="828"/>
      <c r="AC62" s="828"/>
      <c r="AD62" s="828"/>
      <c r="AE62" s="829"/>
      <c r="AF62" s="773"/>
      <c r="AG62" s="774"/>
      <c r="AH62" s="774"/>
      <c r="AI62" s="774"/>
      <c r="AJ62" s="775"/>
      <c r="AK62" s="831"/>
      <c r="AL62" s="828"/>
      <c r="AM62" s="828"/>
      <c r="AN62" s="828"/>
      <c r="AO62" s="828"/>
      <c r="AP62" s="828"/>
      <c r="AQ62" s="828"/>
      <c r="AR62" s="828"/>
      <c r="AS62" s="828"/>
      <c r="AT62" s="828"/>
      <c r="AU62" s="828"/>
      <c r="AV62" s="828"/>
      <c r="AW62" s="828"/>
      <c r="AX62" s="828"/>
      <c r="AY62" s="828"/>
      <c r="AZ62" s="830"/>
      <c r="BA62" s="830"/>
      <c r="BB62" s="830"/>
      <c r="BC62" s="830"/>
      <c r="BD62" s="830"/>
      <c r="BE62" s="819"/>
      <c r="BF62" s="819"/>
      <c r="BG62" s="819"/>
      <c r="BH62" s="819"/>
      <c r="BI62" s="820"/>
      <c r="BJ62" s="839"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396</v>
      </c>
      <c r="C63" s="777"/>
      <c r="D63" s="777"/>
      <c r="E63" s="777"/>
      <c r="F63" s="777"/>
      <c r="G63" s="777"/>
      <c r="H63" s="777"/>
      <c r="I63" s="777"/>
      <c r="J63" s="777"/>
      <c r="K63" s="777"/>
      <c r="L63" s="777"/>
      <c r="M63" s="777"/>
      <c r="N63" s="777"/>
      <c r="O63" s="777"/>
      <c r="P63" s="778"/>
      <c r="Q63" s="832"/>
      <c r="R63" s="833"/>
      <c r="S63" s="833"/>
      <c r="T63" s="833"/>
      <c r="U63" s="833"/>
      <c r="V63" s="833"/>
      <c r="W63" s="833"/>
      <c r="X63" s="833"/>
      <c r="Y63" s="833"/>
      <c r="Z63" s="833"/>
      <c r="AA63" s="833"/>
      <c r="AB63" s="833"/>
      <c r="AC63" s="833"/>
      <c r="AD63" s="833"/>
      <c r="AE63" s="834"/>
      <c r="AF63" s="835">
        <v>49</v>
      </c>
      <c r="AG63" s="836"/>
      <c r="AH63" s="836"/>
      <c r="AI63" s="836"/>
      <c r="AJ63" s="837"/>
      <c r="AK63" s="838"/>
      <c r="AL63" s="833"/>
      <c r="AM63" s="833"/>
      <c r="AN63" s="833"/>
      <c r="AO63" s="833"/>
      <c r="AP63" s="836" t="s">
        <v>569</v>
      </c>
      <c r="AQ63" s="836"/>
      <c r="AR63" s="836"/>
      <c r="AS63" s="836"/>
      <c r="AT63" s="836"/>
      <c r="AU63" s="836" t="s">
        <v>570</v>
      </c>
      <c r="AV63" s="836"/>
      <c r="AW63" s="836"/>
      <c r="AX63" s="836"/>
      <c r="AY63" s="836"/>
      <c r="AZ63" s="840"/>
      <c r="BA63" s="840"/>
      <c r="BB63" s="840"/>
      <c r="BC63" s="840"/>
      <c r="BD63" s="840"/>
      <c r="BE63" s="841"/>
      <c r="BF63" s="841"/>
      <c r="BG63" s="841"/>
      <c r="BH63" s="841"/>
      <c r="BI63" s="842"/>
      <c r="BJ63" s="843" t="s">
        <v>122</v>
      </c>
      <c r="BK63" s="844"/>
      <c r="BL63" s="844"/>
      <c r="BM63" s="844"/>
      <c r="BN63" s="845"/>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6" t="s">
        <v>383</v>
      </c>
      <c r="AG66" s="802"/>
      <c r="AH66" s="802"/>
      <c r="AI66" s="802"/>
      <c r="AJ66" s="847"/>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51"/>
      <c r="BT66" s="852"/>
      <c r="BU66" s="852"/>
      <c r="BV66" s="852"/>
      <c r="BW66" s="852"/>
      <c r="BX66" s="852"/>
      <c r="BY66" s="852"/>
      <c r="BZ66" s="852"/>
      <c r="CA66" s="852"/>
      <c r="CB66" s="852"/>
      <c r="CC66" s="852"/>
      <c r="CD66" s="852"/>
      <c r="CE66" s="852"/>
      <c r="CF66" s="852"/>
      <c r="CG66" s="857"/>
      <c r="CH66" s="854"/>
      <c r="CI66" s="855"/>
      <c r="CJ66" s="855"/>
      <c r="CK66" s="855"/>
      <c r="CL66" s="856"/>
      <c r="CM66" s="854"/>
      <c r="CN66" s="855"/>
      <c r="CO66" s="855"/>
      <c r="CP66" s="855"/>
      <c r="CQ66" s="856"/>
      <c r="CR66" s="854"/>
      <c r="CS66" s="855"/>
      <c r="CT66" s="855"/>
      <c r="CU66" s="855"/>
      <c r="CV66" s="856"/>
      <c r="CW66" s="854"/>
      <c r="CX66" s="855"/>
      <c r="CY66" s="855"/>
      <c r="CZ66" s="855"/>
      <c r="DA66" s="856"/>
      <c r="DB66" s="854"/>
      <c r="DC66" s="855"/>
      <c r="DD66" s="855"/>
      <c r="DE66" s="855"/>
      <c r="DF66" s="856"/>
      <c r="DG66" s="854"/>
      <c r="DH66" s="855"/>
      <c r="DI66" s="855"/>
      <c r="DJ66" s="855"/>
      <c r="DK66" s="856"/>
      <c r="DL66" s="854"/>
      <c r="DM66" s="855"/>
      <c r="DN66" s="855"/>
      <c r="DO66" s="855"/>
      <c r="DP66" s="856"/>
      <c r="DQ66" s="854"/>
      <c r="DR66" s="855"/>
      <c r="DS66" s="855"/>
      <c r="DT66" s="855"/>
      <c r="DU66" s="856"/>
      <c r="DV66" s="851"/>
      <c r="DW66" s="852"/>
      <c r="DX66" s="852"/>
      <c r="DY66" s="852"/>
      <c r="DZ66" s="853"/>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8"/>
      <c r="AG67" s="805"/>
      <c r="AH67" s="805"/>
      <c r="AI67" s="805"/>
      <c r="AJ67" s="849"/>
      <c r="AK67" s="850"/>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51"/>
      <c r="BT67" s="852"/>
      <c r="BU67" s="852"/>
      <c r="BV67" s="852"/>
      <c r="BW67" s="852"/>
      <c r="BX67" s="852"/>
      <c r="BY67" s="852"/>
      <c r="BZ67" s="852"/>
      <c r="CA67" s="852"/>
      <c r="CB67" s="852"/>
      <c r="CC67" s="852"/>
      <c r="CD67" s="852"/>
      <c r="CE67" s="852"/>
      <c r="CF67" s="852"/>
      <c r="CG67" s="857"/>
      <c r="CH67" s="854"/>
      <c r="CI67" s="855"/>
      <c r="CJ67" s="855"/>
      <c r="CK67" s="855"/>
      <c r="CL67" s="856"/>
      <c r="CM67" s="854"/>
      <c r="CN67" s="855"/>
      <c r="CO67" s="855"/>
      <c r="CP67" s="855"/>
      <c r="CQ67" s="856"/>
      <c r="CR67" s="854"/>
      <c r="CS67" s="855"/>
      <c r="CT67" s="855"/>
      <c r="CU67" s="855"/>
      <c r="CV67" s="856"/>
      <c r="CW67" s="854"/>
      <c r="CX67" s="855"/>
      <c r="CY67" s="855"/>
      <c r="CZ67" s="855"/>
      <c r="DA67" s="856"/>
      <c r="DB67" s="854"/>
      <c r="DC67" s="855"/>
      <c r="DD67" s="855"/>
      <c r="DE67" s="855"/>
      <c r="DF67" s="856"/>
      <c r="DG67" s="854"/>
      <c r="DH67" s="855"/>
      <c r="DI67" s="855"/>
      <c r="DJ67" s="855"/>
      <c r="DK67" s="856"/>
      <c r="DL67" s="854"/>
      <c r="DM67" s="855"/>
      <c r="DN67" s="855"/>
      <c r="DO67" s="855"/>
      <c r="DP67" s="856"/>
      <c r="DQ67" s="854"/>
      <c r="DR67" s="855"/>
      <c r="DS67" s="855"/>
      <c r="DT67" s="855"/>
      <c r="DU67" s="856"/>
      <c r="DV67" s="851"/>
      <c r="DW67" s="852"/>
      <c r="DX67" s="852"/>
      <c r="DY67" s="852"/>
      <c r="DZ67" s="853"/>
      <c r="EA67" s="212"/>
    </row>
    <row r="68" spans="1:131" ht="26.25" customHeight="1" thickTop="1" x14ac:dyDescent="0.15">
      <c r="A68" s="219">
        <v>1</v>
      </c>
      <c r="B68" s="861" t="s">
        <v>571</v>
      </c>
      <c r="C68" s="862"/>
      <c r="D68" s="862"/>
      <c r="E68" s="862"/>
      <c r="F68" s="862"/>
      <c r="G68" s="862"/>
      <c r="H68" s="862"/>
      <c r="I68" s="862"/>
      <c r="J68" s="862"/>
      <c r="K68" s="862"/>
      <c r="L68" s="862"/>
      <c r="M68" s="862"/>
      <c r="N68" s="862"/>
      <c r="O68" s="862"/>
      <c r="P68" s="863"/>
      <c r="Q68" s="864" t="s">
        <v>584</v>
      </c>
      <c r="R68" s="858"/>
      <c r="S68" s="858"/>
      <c r="T68" s="858"/>
      <c r="U68" s="858"/>
      <c r="V68" s="858" t="s">
        <v>585</v>
      </c>
      <c r="W68" s="858"/>
      <c r="X68" s="858"/>
      <c r="Y68" s="858"/>
      <c r="Z68" s="858"/>
      <c r="AA68" s="858">
        <v>-632</v>
      </c>
      <c r="AB68" s="858"/>
      <c r="AC68" s="858"/>
      <c r="AD68" s="858"/>
      <c r="AE68" s="858"/>
      <c r="AF68" s="858" t="s">
        <v>586</v>
      </c>
      <c r="AG68" s="858"/>
      <c r="AH68" s="858"/>
      <c r="AI68" s="858"/>
      <c r="AJ68" s="858"/>
      <c r="AK68" s="858" t="s">
        <v>489</v>
      </c>
      <c r="AL68" s="858"/>
      <c r="AM68" s="858"/>
      <c r="AN68" s="858"/>
      <c r="AO68" s="858"/>
      <c r="AP68" s="858" t="s">
        <v>587</v>
      </c>
      <c r="AQ68" s="858"/>
      <c r="AR68" s="858"/>
      <c r="AS68" s="858"/>
      <c r="AT68" s="858"/>
      <c r="AU68" s="858" t="s">
        <v>588</v>
      </c>
      <c r="AV68" s="858"/>
      <c r="AW68" s="858"/>
      <c r="AX68" s="858"/>
      <c r="AY68" s="858"/>
      <c r="AZ68" s="859"/>
      <c r="BA68" s="859"/>
      <c r="BB68" s="859"/>
      <c r="BC68" s="859"/>
      <c r="BD68" s="860"/>
      <c r="BE68" s="224"/>
      <c r="BF68" s="224"/>
      <c r="BG68" s="224"/>
      <c r="BH68" s="224"/>
      <c r="BI68" s="224"/>
      <c r="BJ68" s="224"/>
      <c r="BK68" s="224"/>
      <c r="BL68" s="224"/>
      <c r="BM68" s="224"/>
      <c r="BN68" s="224"/>
      <c r="BO68" s="224"/>
      <c r="BP68" s="224"/>
      <c r="BQ68" s="221">
        <v>62</v>
      </c>
      <c r="BR68" s="226"/>
      <c r="BS68" s="851"/>
      <c r="BT68" s="852"/>
      <c r="BU68" s="852"/>
      <c r="BV68" s="852"/>
      <c r="BW68" s="852"/>
      <c r="BX68" s="852"/>
      <c r="BY68" s="852"/>
      <c r="BZ68" s="852"/>
      <c r="CA68" s="852"/>
      <c r="CB68" s="852"/>
      <c r="CC68" s="852"/>
      <c r="CD68" s="852"/>
      <c r="CE68" s="852"/>
      <c r="CF68" s="852"/>
      <c r="CG68" s="857"/>
      <c r="CH68" s="854"/>
      <c r="CI68" s="855"/>
      <c r="CJ68" s="855"/>
      <c r="CK68" s="855"/>
      <c r="CL68" s="856"/>
      <c r="CM68" s="854"/>
      <c r="CN68" s="855"/>
      <c r="CO68" s="855"/>
      <c r="CP68" s="855"/>
      <c r="CQ68" s="856"/>
      <c r="CR68" s="854"/>
      <c r="CS68" s="855"/>
      <c r="CT68" s="855"/>
      <c r="CU68" s="855"/>
      <c r="CV68" s="856"/>
      <c r="CW68" s="854"/>
      <c r="CX68" s="855"/>
      <c r="CY68" s="855"/>
      <c r="CZ68" s="855"/>
      <c r="DA68" s="856"/>
      <c r="DB68" s="854"/>
      <c r="DC68" s="855"/>
      <c r="DD68" s="855"/>
      <c r="DE68" s="855"/>
      <c r="DF68" s="856"/>
      <c r="DG68" s="854"/>
      <c r="DH68" s="855"/>
      <c r="DI68" s="855"/>
      <c r="DJ68" s="855"/>
      <c r="DK68" s="856"/>
      <c r="DL68" s="854"/>
      <c r="DM68" s="855"/>
      <c r="DN68" s="855"/>
      <c r="DO68" s="855"/>
      <c r="DP68" s="856"/>
      <c r="DQ68" s="854"/>
      <c r="DR68" s="855"/>
      <c r="DS68" s="855"/>
      <c r="DT68" s="855"/>
      <c r="DU68" s="856"/>
      <c r="DV68" s="851"/>
      <c r="DW68" s="852"/>
      <c r="DX68" s="852"/>
      <c r="DY68" s="852"/>
      <c r="DZ68" s="853"/>
      <c r="EA68" s="212"/>
    </row>
    <row r="69" spans="1:131" ht="26.25" customHeight="1" x14ac:dyDescent="0.15">
      <c r="A69" s="221">
        <v>2</v>
      </c>
      <c r="B69" s="865" t="s">
        <v>572</v>
      </c>
      <c r="C69" s="866"/>
      <c r="D69" s="866"/>
      <c r="E69" s="866"/>
      <c r="F69" s="866"/>
      <c r="G69" s="866"/>
      <c r="H69" s="866"/>
      <c r="I69" s="866"/>
      <c r="J69" s="866"/>
      <c r="K69" s="866"/>
      <c r="L69" s="866"/>
      <c r="M69" s="866"/>
      <c r="N69" s="866"/>
      <c r="O69" s="866"/>
      <c r="P69" s="867"/>
      <c r="Q69" s="868" t="s">
        <v>589</v>
      </c>
      <c r="R69" s="817"/>
      <c r="S69" s="817"/>
      <c r="T69" s="817"/>
      <c r="U69" s="817"/>
      <c r="V69" s="817" t="s">
        <v>590</v>
      </c>
      <c r="W69" s="817"/>
      <c r="X69" s="817"/>
      <c r="Y69" s="817"/>
      <c r="Z69" s="817"/>
      <c r="AA69" s="817">
        <v>-13</v>
      </c>
      <c r="AB69" s="817"/>
      <c r="AC69" s="817"/>
      <c r="AD69" s="817"/>
      <c r="AE69" s="817"/>
      <c r="AF69" s="817" t="s">
        <v>591</v>
      </c>
      <c r="AG69" s="817"/>
      <c r="AH69" s="817"/>
      <c r="AI69" s="817"/>
      <c r="AJ69" s="817"/>
      <c r="AK69" s="817" t="s">
        <v>489</v>
      </c>
      <c r="AL69" s="817"/>
      <c r="AM69" s="817"/>
      <c r="AN69" s="817"/>
      <c r="AO69" s="817"/>
      <c r="AP69" s="817" t="s">
        <v>551</v>
      </c>
      <c r="AQ69" s="817"/>
      <c r="AR69" s="817"/>
      <c r="AS69" s="817"/>
      <c r="AT69" s="817"/>
      <c r="AU69" s="817" t="s">
        <v>592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51"/>
      <c r="BT69" s="852"/>
      <c r="BU69" s="852"/>
      <c r="BV69" s="852"/>
      <c r="BW69" s="852"/>
      <c r="BX69" s="852"/>
      <c r="BY69" s="852"/>
      <c r="BZ69" s="852"/>
      <c r="CA69" s="852"/>
      <c r="CB69" s="852"/>
      <c r="CC69" s="852"/>
      <c r="CD69" s="852"/>
      <c r="CE69" s="852"/>
      <c r="CF69" s="852"/>
      <c r="CG69" s="857"/>
      <c r="CH69" s="854"/>
      <c r="CI69" s="855"/>
      <c r="CJ69" s="855"/>
      <c r="CK69" s="855"/>
      <c r="CL69" s="856"/>
      <c r="CM69" s="854"/>
      <c r="CN69" s="855"/>
      <c r="CO69" s="855"/>
      <c r="CP69" s="855"/>
      <c r="CQ69" s="856"/>
      <c r="CR69" s="854"/>
      <c r="CS69" s="855"/>
      <c r="CT69" s="855"/>
      <c r="CU69" s="855"/>
      <c r="CV69" s="856"/>
      <c r="CW69" s="854"/>
      <c r="CX69" s="855"/>
      <c r="CY69" s="855"/>
      <c r="CZ69" s="855"/>
      <c r="DA69" s="856"/>
      <c r="DB69" s="854"/>
      <c r="DC69" s="855"/>
      <c r="DD69" s="855"/>
      <c r="DE69" s="855"/>
      <c r="DF69" s="856"/>
      <c r="DG69" s="854"/>
      <c r="DH69" s="855"/>
      <c r="DI69" s="855"/>
      <c r="DJ69" s="855"/>
      <c r="DK69" s="856"/>
      <c r="DL69" s="854"/>
      <c r="DM69" s="855"/>
      <c r="DN69" s="855"/>
      <c r="DO69" s="855"/>
      <c r="DP69" s="856"/>
      <c r="DQ69" s="854"/>
      <c r="DR69" s="855"/>
      <c r="DS69" s="855"/>
      <c r="DT69" s="855"/>
      <c r="DU69" s="856"/>
      <c r="DV69" s="851"/>
      <c r="DW69" s="852"/>
      <c r="DX69" s="852"/>
      <c r="DY69" s="852"/>
      <c r="DZ69" s="853"/>
      <c r="EA69" s="212"/>
    </row>
    <row r="70" spans="1:131" ht="26.25" customHeight="1" x14ac:dyDescent="0.15">
      <c r="A70" s="221">
        <v>3</v>
      </c>
      <c r="B70" s="865" t="s">
        <v>573</v>
      </c>
      <c r="C70" s="866"/>
      <c r="D70" s="866"/>
      <c r="E70" s="866"/>
      <c r="F70" s="866"/>
      <c r="G70" s="866"/>
      <c r="H70" s="866"/>
      <c r="I70" s="866"/>
      <c r="J70" s="866"/>
      <c r="K70" s="866"/>
      <c r="L70" s="866"/>
      <c r="M70" s="866"/>
      <c r="N70" s="866"/>
      <c r="O70" s="866"/>
      <c r="P70" s="867"/>
      <c r="Q70" s="868" t="s">
        <v>593</v>
      </c>
      <c r="R70" s="817"/>
      <c r="S70" s="817"/>
      <c r="T70" s="817"/>
      <c r="U70" s="817"/>
      <c r="V70" s="817" t="s">
        <v>594</v>
      </c>
      <c r="W70" s="817"/>
      <c r="X70" s="817"/>
      <c r="Y70" s="817"/>
      <c r="Z70" s="817"/>
      <c r="AA70" s="817" t="s">
        <v>595</v>
      </c>
      <c r="AB70" s="817"/>
      <c r="AC70" s="817"/>
      <c r="AD70" s="817"/>
      <c r="AE70" s="817"/>
      <c r="AF70" s="817" t="s">
        <v>595</v>
      </c>
      <c r="AG70" s="817"/>
      <c r="AH70" s="817"/>
      <c r="AI70" s="817"/>
      <c r="AJ70" s="817"/>
      <c r="AK70" s="817" t="s">
        <v>489</v>
      </c>
      <c r="AL70" s="817"/>
      <c r="AM70" s="817"/>
      <c r="AN70" s="817"/>
      <c r="AO70" s="817"/>
      <c r="AP70" s="817" t="s">
        <v>489</v>
      </c>
      <c r="AQ70" s="817"/>
      <c r="AR70" s="817"/>
      <c r="AS70" s="817"/>
      <c r="AT70" s="817"/>
      <c r="AU70" s="817" t="s">
        <v>489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51"/>
      <c r="BT70" s="852"/>
      <c r="BU70" s="852"/>
      <c r="BV70" s="852"/>
      <c r="BW70" s="852"/>
      <c r="BX70" s="852"/>
      <c r="BY70" s="852"/>
      <c r="BZ70" s="852"/>
      <c r="CA70" s="852"/>
      <c r="CB70" s="852"/>
      <c r="CC70" s="852"/>
      <c r="CD70" s="852"/>
      <c r="CE70" s="852"/>
      <c r="CF70" s="852"/>
      <c r="CG70" s="857"/>
      <c r="CH70" s="854"/>
      <c r="CI70" s="855"/>
      <c r="CJ70" s="855"/>
      <c r="CK70" s="855"/>
      <c r="CL70" s="856"/>
      <c r="CM70" s="854"/>
      <c r="CN70" s="855"/>
      <c r="CO70" s="855"/>
      <c r="CP70" s="855"/>
      <c r="CQ70" s="856"/>
      <c r="CR70" s="854"/>
      <c r="CS70" s="855"/>
      <c r="CT70" s="855"/>
      <c r="CU70" s="855"/>
      <c r="CV70" s="856"/>
      <c r="CW70" s="854"/>
      <c r="CX70" s="855"/>
      <c r="CY70" s="855"/>
      <c r="CZ70" s="855"/>
      <c r="DA70" s="856"/>
      <c r="DB70" s="854"/>
      <c r="DC70" s="855"/>
      <c r="DD70" s="855"/>
      <c r="DE70" s="855"/>
      <c r="DF70" s="856"/>
      <c r="DG70" s="854"/>
      <c r="DH70" s="855"/>
      <c r="DI70" s="855"/>
      <c r="DJ70" s="855"/>
      <c r="DK70" s="856"/>
      <c r="DL70" s="854"/>
      <c r="DM70" s="855"/>
      <c r="DN70" s="855"/>
      <c r="DO70" s="855"/>
      <c r="DP70" s="856"/>
      <c r="DQ70" s="854"/>
      <c r="DR70" s="855"/>
      <c r="DS70" s="855"/>
      <c r="DT70" s="855"/>
      <c r="DU70" s="856"/>
      <c r="DV70" s="851"/>
      <c r="DW70" s="852"/>
      <c r="DX70" s="852"/>
      <c r="DY70" s="852"/>
      <c r="DZ70" s="853"/>
      <c r="EA70" s="212"/>
    </row>
    <row r="71" spans="1:131" ht="26.25" customHeight="1" x14ac:dyDescent="0.15">
      <c r="A71" s="221">
        <v>4</v>
      </c>
      <c r="B71" s="865" t="s">
        <v>574</v>
      </c>
      <c r="C71" s="866"/>
      <c r="D71" s="866"/>
      <c r="E71" s="866"/>
      <c r="F71" s="866"/>
      <c r="G71" s="866"/>
      <c r="H71" s="866"/>
      <c r="I71" s="866"/>
      <c r="J71" s="866"/>
      <c r="K71" s="866"/>
      <c r="L71" s="866"/>
      <c r="M71" s="866"/>
      <c r="N71" s="866"/>
      <c r="O71" s="866"/>
      <c r="P71" s="867"/>
      <c r="Q71" s="868" t="s">
        <v>553</v>
      </c>
      <c r="R71" s="817"/>
      <c r="S71" s="817"/>
      <c r="T71" s="817"/>
      <c r="U71" s="817"/>
      <c r="V71" s="817" t="s">
        <v>563</v>
      </c>
      <c r="W71" s="817"/>
      <c r="X71" s="817"/>
      <c r="Y71" s="817"/>
      <c r="Z71" s="817"/>
      <c r="AA71" s="817" t="s">
        <v>556</v>
      </c>
      <c r="AB71" s="817"/>
      <c r="AC71" s="817"/>
      <c r="AD71" s="817"/>
      <c r="AE71" s="817"/>
      <c r="AF71" s="817" t="s">
        <v>556</v>
      </c>
      <c r="AG71" s="817"/>
      <c r="AH71" s="817"/>
      <c r="AI71" s="817"/>
      <c r="AJ71" s="817"/>
      <c r="AK71" s="817" t="s">
        <v>489</v>
      </c>
      <c r="AL71" s="817"/>
      <c r="AM71" s="817"/>
      <c r="AN71" s="817"/>
      <c r="AO71" s="817"/>
      <c r="AP71" s="817" t="s">
        <v>489</v>
      </c>
      <c r="AQ71" s="817"/>
      <c r="AR71" s="817"/>
      <c r="AS71" s="817"/>
      <c r="AT71" s="817"/>
      <c r="AU71" s="817" t="s">
        <v>489</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51"/>
      <c r="BT71" s="852"/>
      <c r="BU71" s="852"/>
      <c r="BV71" s="852"/>
      <c r="BW71" s="852"/>
      <c r="BX71" s="852"/>
      <c r="BY71" s="852"/>
      <c r="BZ71" s="852"/>
      <c r="CA71" s="852"/>
      <c r="CB71" s="852"/>
      <c r="CC71" s="852"/>
      <c r="CD71" s="852"/>
      <c r="CE71" s="852"/>
      <c r="CF71" s="852"/>
      <c r="CG71" s="857"/>
      <c r="CH71" s="854"/>
      <c r="CI71" s="855"/>
      <c r="CJ71" s="855"/>
      <c r="CK71" s="855"/>
      <c r="CL71" s="856"/>
      <c r="CM71" s="854"/>
      <c r="CN71" s="855"/>
      <c r="CO71" s="855"/>
      <c r="CP71" s="855"/>
      <c r="CQ71" s="856"/>
      <c r="CR71" s="854"/>
      <c r="CS71" s="855"/>
      <c r="CT71" s="855"/>
      <c r="CU71" s="855"/>
      <c r="CV71" s="856"/>
      <c r="CW71" s="854"/>
      <c r="CX71" s="855"/>
      <c r="CY71" s="855"/>
      <c r="CZ71" s="855"/>
      <c r="DA71" s="856"/>
      <c r="DB71" s="854"/>
      <c r="DC71" s="855"/>
      <c r="DD71" s="855"/>
      <c r="DE71" s="855"/>
      <c r="DF71" s="856"/>
      <c r="DG71" s="854"/>
      <c r="DH71" s="855"/>
      <c r="DI71" s="855"/>
      <c r="DJ71" s="855"/>
      <c r="DK71" s="856"/>
      <c r="DL71" s="854"/>
      <c r="DM71" s="855"/>
      <c r="DN71" s="855"/>
      <c r="DO71" s="855"/>
      <c r="DP71" s="856"/>
      <c r="DQ71" s="854"/>
      <c r="DR71" s="855"/>
      <c r="DS71" s="855"/>
      <c r="DT71" s="855"/>
      <c r="DU71" s="856"/>
      <c r="DV71" s="851"/>
      <c r="DW71" s="852"/>
      <c r="DX71" s="852"/>
      <c r="DY71" s="852"/>
      <c r="DZ71" s="853"/>
      <c r="EA71" s="212"/>
    </row>
    <row r="72" spans="1:131" ht="26.25" customHeight="1" x14ac:dyDescent="0.15">
      <c r="A72" s="221">
        <v>5</v>
      </c>
      <c r="B72" s="865" t="s">
        <v>575</v>
      </c>
      <c r="C72" s="866"/>
      <c r="D72" s="866"/>
      <c r="E72" s="866"/>
      <c r="F72" s="866"/>
      <c r="G72" s="866"/>
      <c r="H72" s="866"/>
      <c r="I72" s="866"/>
      <c r="J72" s="866"/>
      <c r="K72" s="866"/>
      <c r="L72" s="866"/>
      <c r="M72" s="866"/>
      <c r="N72" s="866"/>
      <c r="O72" s="866"/>
      <c r="P72" s="867"/>
      <c r="Q72" s="868" t="s">
        <v>596</v>
      </c>
      <c r="R72" s="817"/>
      <c r="S72" s="817"/>
      <c r="T72" s="817"/>
      <c r="U72" s="817"/>
      <c r="V72" s="817" t="s">
        <v>597</v>
      </c>
      <c r="W72" s="817"/>
      <c r="X72" s="817"/>
      <c r="Y72" s="817"/>
      <c r="Z72" s="817"/>
      <c r="AA72" s="817" t="s">
        <v>598</v>
      </c>
      <c r="AB72" s="817"/>
      <c r="AC72" s="817"/>
      <c r="AD72" s="817"/>
      <c r="AE72" s="817"/>
      <c r="AF72" s="817" t="s">
        <v>598</v>
      </c>
      <c r="AG72" s="817"/>
      <c r="AH72" s="817"/>
      <c r="AI72" s="817"/>
      <c r="AJ72" s="817"/>
      <c r="AK72" s="817" t="s">
        <v>489</v>
      </c>
      <c r="AL72" s="817"/>
      <c r="AM72" s="817"/>
      <c r="AN72" s="817"/>
      <c r="AO72" s="817"/>
      <c r="AP72" s="817" t="s">
        <v>599</v>
      </c>
      <c r="AQ72" s="817"/>
      <c r="AR72" s="817"/>
      <c r="AS72" s="817"/>
      <c r="AT72" s="817"/>
      <c r="AU72" s="817">
        <v>-46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51"/>
      <c r="BT72" s="852"/>
      <c r="BU72" s="852"/>
      <c r="BV72" s="852"/>
      <c r="BW72" s="852"/>
      <c r="BX72" s="852"/>
      <c r="BY72" s="852"/>
      <c r="BZ72" s="852"/>
      <c r="CA72" s="852"/>
      <c r="CB72" s="852"/>
      <c r="CC72" s="852"/>
      <c r="CD72" s="852"/>
      <c r="CE72" s="852"/>
      <c r="CF72" s="852"/>
      <c r="CG72" s="857"/>
      <c r="CH72" s="854"/>
      <c r="CI72" s="855"/>
      <c r="CJ72" s="855"/>
      <c r="CK72" s="855"/>
      <c r="CL72" s="856"/>
      <c r="CM72" s="854"/>
      <c r="CN72" s="855"/>
      <c r="CO72" s="855"/>
      <c r="CP72" s="855"/>
      <c r="CQ72" s="856"/>
      <c r="CR72" s="854"/>
      <c r="CS72" s="855"/>
      <c r="CT72" s="855"/>
      <c r="CU72" s="855"/>
      <c r="CV72" s="856"/>
      <c r="CW72" s="854"/>
      <c r="CX72" s="855"/>
      <c r="CY72" s="855"/>
      <c r="CZ72" s="855"/>
      <c r="DA72" s="856"/>
      <c r="DB72" s="854"/>
      <c r="DC72" s="855"/>
      <c r="DD72" s="855"/>
      <c r="DE72" s="855"/>
      <c r="DF72" s="856"/>
      <c r="DG72" s="854"/>
      <c r="DH72" s="855"/>
      <c r="DI72" s="855"/>
      <c r="DJ72" s="855"/>
      <c r="DK72" s="856"/>
      <c r="DL72" s="854"/>
      <c r="DM72" s="855"/>
      <c r="DN72" s="855"/>
      <c r="DO72" s="855"/>
      <c r="DP72" s="856"/>
      <c r="DQ72" s="854"/>
      <c r="DR72" s="855"/>
      <c r="DS72" s="855"/>
      <c r="DT72" s="855"/>
      <c r="DU72" s="856"/>
      <c r="DV72" s="851"/>
      <c r="DW72" s="852"/>
      <c r="DX72" s="852"/>
      <c r="DY72" s="852"/>
      <c r="DZ72" s="853"/>
      <c r="EA72" s="212"/>
    </row>
    <row r="73" spans="1:131" ht="26.25" customHeight="1" x14ac:dyDescent="0.15">
      <c r="A73" s="221">
        <v>6</v>
      </c>
      <c r="B73" s="865" t="s">
        <v>576</v>
      </c>
      <c r="C73" s="866"/>
      <c r="D73" s="866"/>
      <c r="E73" s="866"/>
      <c r="F73" s="866"/>
      <c r="G73" s="866"/>
      <c r="H73" s="866"/>
      <c r="I73" s="866"/>
      <c r="J73" s="866"/>
      <c r="K73" s="866"/>
      <c r="L73" s="866"/>
      <c r="M73" s="866"/>
      <c r="N73" s="866"/>
      <c r="O73" s="866"/>
      <c r="P73" s="867"/>
      <c r="Q73" s="868" t="s">
        <v>600</v>
      </c>
      <c r="R73" s="817"/>
      <c r="S73" s="817"/>
      <c r="T73" s="817"/>
      <c r="U73" s="817"/>
      <c r="V73" s="817" t="s">
        <v>601</v>
      </c>
      <c r="W73" s="817"/>
      <c r="X73" s="817"/>
      <c r="Y73" s="817"/>
      <c r="Z73" s="817"/>
      <c r="AA73" s="817" t="s">
        <v>602</v>
      </c>
      <c r="AB73" s="817"/>
      <c r="AC73" s="817"/>
      <c r="AD73" s="817"/>
      <c r="AE73" s="817"/>
      <c r="AF73" s="817" t="s">
        <v>560</v>
      </c>
      <c r="AG73" s="817"/>
      <c r="AH73" s="817"/>
      <c r="AI73" s="817"/>
      <c r="AJ73" s="817"/>
      <c r="AK73" s="817" t="s">
        <v>489</v>
      </c>
      <c r="AL73" s="817"/>
      <c r="AM73" s="817"/>
      <c r="AN73" s="817"/>
      <c r="AO73" s="817"/>
      <c r="AP73" s="817" t="s">
        <v>489</v>
      </c>
      <c r="AQ73" s="817"/>
      <c r="AR73" s="817"/>
      <c r="AS73" s="817"/>
      <c r="AT73" s="817"/>
      <c r="AU73" s="817" t="s">
        <v>489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51"/>
      <c r="BT73" s="852"/>
      <c r="BU73" s="852"/>
      <c r="BV73" s="852"/>
      <c r="BW73" s="852"/>
      <c r="BX73" s="852"/>
      <c r="BY73" s="852"/>
      <c r="BZ73" s="852"/>
      <c r="CA73" s="852"/>
      <c r="CB73" s="852"/>
      <c r="CC73" s="852"/>
      <c r="CD73" s="852"/>
      <c r="CE73" s="852"/>
      <c r="CF73" s="852"/>
      <c r="CG73" s="857"/>
      <c r="CH73" s="854"/>
      <c r="CI73" s="855"/>
      <c r="CJ73" s="855"/>
      <c r="CK73" s="855"/>
      <c r="CL73" s="856"/>
      <c r="CM73" s="854"/>
      <c r="CN73" s="855"/>
      <c r="CO73" s="855"/>
      <c r="CP73" s="855"/>
      <c r="CQ73" s="856"/>
      <c r="CR73" s="854"/>
      <c r="CS73" s="855"/>
      <c r="CT73" s="855"/>
      <c r="CU73" s="855"/>
      <c r="CV73" s="856"/>
      <c r="CW73" s="854"/>
      <c r="CX73" s="855"/>
      <c r="CY73" s="855"/>
      <c r="CZ73" s="855"/>
      <c r="DA73" s="856"/>
      <c r="DB73" s="854"/>
      <c r="DC73" s="855"/>
      <c r="DD73" s="855"/>
      <c r="DE73" s="855"/>
      <c r="DF73" s="856"/>
      <c r="DG73" s="854"/>
      <c r="DH73" s="855"/>
      <c r="DI73" s="855"/>
      <c r="DJ73" s="855"/>
      <c r="DK73" s="856"/>
      <c r="DL73" s="854"/>
      <c r="DM73" s="855"/>
      <c r="DN73" s="855"/>
      <c r="DO73" s="855"/>
      <c r="DP73" s="856"/>
      <c r="DQ73" s="854"/>
      <c r="DR73" s="855"/>
      <c r="DS73" s="855"/>
      <c r="DT73" s="855"/>
      <c r="DU73" s="856"/>
      <c r="DV73" s="851"/>
      <c r="DW73" s="852"/>
      <c r="DX73" s="852"/>
      <c r="DY73" s="852"/>
      <c r="DZ73" s="853"/>
      <c r="EA73" s="212"/>
    </row>
    <row r="74" spans="1:131" ht="26.25" customHeight="1" x14ac:dyDescent="0.15">
      <c r="A74" s="221">
        <v>7</v>
      </c>
      <c r="B74" s="865" t="s">
        <v>577</v>
      </c>
      <c r="C74" s="866"/>
      <c r="D74" s="866"/>
      <c r="E74" s="866"/>
      <c r="F74" s="866"/>
      <c r="G74" s="866"/>
      <c r="H74" s="866"/>
      <c r="I74" s="866"/>
      <c r="J74" s="866"/>
      <c r="K74" s="866"/>
      <c r="L74" s="866"/>
      <c r="M74" s="866"/>
      <c r="N74" s="866"/>
      <c r="O74" s="866"/>
      <c r="P74" s="867"/>
      <c r="Q74" s="868" t="s">
        <v>603</v>
      </c>
      <c r="R74" s="817"/>
      <c r="S74" s="817"/>
      <c r="T74" s="817"/>
      <c r="U74" s="817"/>
      <c r="V74" s="817" t="s">
        <v>604</v>
      </c>
      <c r="W74" s="817"/>
      <c r="X74" s="817"/>
      <c r="Y74" s="817"/>
      <c r="Z74" s="817"/>
      <c r="AA74" s="817" t="s">
        <v>553</v>
      </c>
      <c r="AB74" s="817"/>
      <c r="AC74" s="817"/>
      <c r="AD74" s="817"/>
      <c r="AE74" s="817"/>
      <c r="AF74" s="817" t="s">
        <v>553</v>
      </c>
      <c r="AG74" s="817"/>
      <c r="AH74" s="817"/>
      <c r="AI74" s="817"/>
      <c r="AJ74" s="817"/>
      <c r="AK74" s="817">
        <v>2</v>
      </c>
      <c r="AL74" s="817"/>
      <c r="AM74" s="817"/>
      <c r="AN74" s="817"/>
      <c r="AO74" s="817"/>
      <c r="AP74" s="817" t="s">
        <v>489</v>
      </c>
      <c r="AQ74" s="817"/>
      <c r="AR74" s="817"/>
      <c r="AS74" s="817"/>
      <c r="AT74" s="817"/>
      <c r="AU74" s="817" t="s">
        <v>489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51"/>
      <c r="BT74" s="852"/>
      <c r="BU74" s="852"/>
      <c r="BV74" s="852"/>
      <c r="BW74" s="852"/>
      <c r="BX74" s="852"/>
      <c r="BY74" s="852"/>
      <c r="BZ74" s="852"/>
      <c r="CA74" s="852"/>
      <c r="CB74" s="852"/>
      <c r="CC74" s="852"/>
      <c r="CD74" s="852"/>
      <c r="CE74" s="852"/>
      <c r="CF74" s="852"/>
      <c r="CG74" s="857"/>
      <c r="CH74" s="854"/>
      <c r="CI74" s="855"/>
      <c r="CJ74" s="855"/>
      <c r="CK74" s="855"/>
      <c r="CL74" s="856"/>
      <c r="CM74" s="854"/>
      <c r="CN74" s="855"/>
      <c r="CO74" s="855"/>
      <c r="CP74" s="855"/>
      <c r="CQ74" s="856"/>
      <c r="CR74" s="854"/>
      <c r="CS74" s="855"/>
      <c r="CT74" s="855"/>
      <c r="CU74" s="855"/>
      <c r="CV74" s="856"/>
      <c r="CW74" s="854"/>
      <c r="CX74" s="855"/>
      <c r="CY74" s="855"/>
      <c r="CZ74" s="855"/>
      <c r="DA74" s="856"/>
      <c r="DB74" s="854"/>
      <c r="DC74" s="855"/>
      <c r="DD74" s="855"/>
      <c r="DE74" s="855"/>
      <c r="DF74" s="856"/>
      <c r="DG74" s="854"/>
      <c r="DH74" s="855"/>
      <c r="DI74" s="855"/>
      <c r="DJ74" s="855"/>
      <c r="DK74" s="856"/>
      <c r="DL74" s="854"/>
      <c r="DM74" s="855"/>
      <c r="DN74" s="855"/>
      <c r="DO74" s="855"/>
      <c r="DP74" s="856"/>
      <c r="DQ74" s="854"/>
      <c r="DR74" s="855"/>
      <c r="DS74" s="855"/>
      <c r="DT74" s="855"/>
      <c r="DU74" s="856"/>
      <c r="DV74" s="851"/>
      <c r="DW74" s="852"/>
      <c r="DX74" s="852"/>
      <c r="DY74" s="852"/>
      <c r="DZ74" s="853"/>
      <c r="EA74" s="212"/>
    </row>
    <row r="75" spans="1:131" ht="26.25" customHeight="1" x14ac:dyDescent="0.15">
      <c r="A75" s="221">
        <v>8</v>
      </c>
      <c r="B75" s="865" t="s">
        <v>578</v>
      </c>
      <c r="C75" s="866"/>
      <c r="D75" s="866"/>
      <c r="E75" s="866"/>
      <c r="F75" s="866"/>
      <c r="G75" s="866"/>
      <c r="H75" s="866"/>
      <c r="I75" s="866"/>
      <c r="J75" s="866"/>
      <c r="K75" s="866"/>
      <c r="L75" s="866"/>
      <c r="M75" s="866"/>
      <c r="N75" s="866"/>
      <c r="O75" s="866"/>
      <c r="P75" s="867"/>
      <c r="Q75" s="869" t="s">
        <v>605</v>
      </c>
      <c r="R75" s="823"/>
      <c r="S75" s="823"/>
      <c r="T75" s="823"/>
      <c r="U75" s="821"/>
      <c r="V75" s="822" t="s">
        <v>606</v>
      </c>
      <c r="W75" s="823"/>
      <c r="X75" s="823"/>
      <c r="Y75" s="823"/>
      <c r="Z75" s="821"/>
      <c r="AA75" s="822" t="s">
        <v>556</v>
      </c>
      <c r="AB75" s="823"/>
      <c r="AC75" s="823"/>
      <c r="AD75" s="823"/>
      <c r="AE75" s="821"/>
      <c r="AF75" s="822" t="s">
        <v>556</v>
      </c>
      <c r="AG75" s="823"/>
      <c r="AH75" s="823"/>
      <c r="AI75" s="823"/>
      <c r="AJ75" s="821"/>
      <c r="AK75" s="822" t="s">
        <v>607</v>
      </c>
      <c r="AL75" s="823"/>
      <c r="AM75" s="823"/>
      <c r="AN75" s="823"/>
      <c r="AO75" s="821"/>
      <c r="AP75" s="822" t="s">
        <v>489</v>
      </c>
      <c r="AQ75" s="823"/>
      <c r="AR75" s="823"/>
      <c r="AS75" s="823"/>
      <c r="AT75" s="821"/>
      <c r="AU75" s="822" t="s">
        <v>489</v>
      </c>
      <c r="AV75" s="823"/>
      <c r="AW75" s="823"/>
      <c r="AX75" s="823"/>
      <c r="AY75" s="821"/>
      <c r="AZ75" s="819"/>
      <c r="BA75" s="819"/>
      <c r="BB75" s="819"/>
      <c r="BC75" s="819"/>
      <c r="BD75" s="820"/>
      <c r="BE75" s="224"/>
      <c r="BF75" s="224"/>
      <c r="BG75" s="224"/>
      <c r="BH75" s="224"/>
      <c r="BI75" s="224"/>
      <c r="BJ75" s="224"/>
      <c r="BK75" s="224"/>
      <c r="BL75" s="224"/>
      <c r="BM75" s="224"/>
      <c r="BN75" s="224"/>
      <c r="BO75" s="224"/>
      <c r="BP75" s="224"/>
      <c r="BQ75" s="221">
        <v>69</v>
      </c>
      <c r="BR75" s="226"/>
      <c r="BS75" s="851"/>
      <c r="BT75" s="852"/>
      <c r="BU75" s="852"/>
      <c r="BV75" s="852"/>
      <c r="BW75" s="852"/>
      <c r="BX75" s="852"/>
      <c r="BY75" s="852"/>
      <c r="BZ75" s="852"/>
      <c r="CA75" s="852"/>
      <c r="CB75" s="852"/>
      <c r="CC75" s="852"/>
      <c r="CD75" s="852"/>
      <c r="CE75" s="852"/>
      <c r="CF75" s="852"/>
      <c r="CG75" s="857"/>
      <c r="CH75" s="854"/>
      <c r="CI75" s="855"/>
      <c r="CJ75" s="855"/>
      <c r="CK75" s="855"/>
      <c r="CL75" s="856"/>
      <c r="CM75" s="854"/>
      <c r="CN75" s="855"/>
      <c r="CO75" s="855"/>
      <c r="CP75" s="855"/>
      <c r="CQ75" s="856"/>
      <c r="CR75" s="854"/>
      <c r="CS75" s="855"/>
      <c r="CT75" s="855"/>
      <c r="CU75" s="855"/>
      <c r="CV75" s="856"/>
      <c r="CW75" s="854"/>
      <c r="CX75" s="855"/>
      <c r="CY75" s="855"/>
      <c r="CZ75" s="855"/>
      <c r="DA75" s="856"/>
      <c r="DB75" s="854"/>
      <c r="DC75" s="855"/>
      <c r="DD75" s="855"/>
      <c r="DE75" s="855"/>
      <c r="DF75" s="856"/>
      <c r="DG75" s="854"/>
      <c r="DH75" s="855"/>
      <c r="DI75" s="855"/>
      <c r="DJ75" s="855"/>
      <c r="DK75" s="856"/>
      <c r="DL75" s="854"/>
      <c r="DM75" s="855"/>
      <c r="DN75" s="855"/>
      <c r="DO75" s="855"/>
      <c r="DP75" s="856"/>
      <c r="DQ75" s="854"/>
      <c r="DR75" s="855"/>
      <c r="DS75" s="855"/>
      <c r="DT75" s="855"/>
      <c r="DU75" s="856"/>
      <c r="DV75" s="851"/>
      <c r="DW75" s="852"/>
      <c r="DX75" s="852"/>
      <c r="DY75" s="852"/>
      <c r="DZ75" s="853"/>
      <c r="EA75" s="212"/>
    </row>
    <row r="76" spans="1:131" ht="26.25" customHeight="1" x14ac:dyDescent="0.15">
      <c r="A76" s="221">
        <v>9</v>
      </c>
      <c r="B76" s="865" t="s">
        <v>579</v>
      </c>
      <c r="C76" s="866"/>
      <c r="D76" s="866"/>
      <c r="E76" s="866"/>
      <c r="F76" s="866"/>
      <c r="G76" s="866"/>
      <c r="H76" s="866"/>
      <c r="I76" s="866"/>
      <c r="J76" s="866"/>
      <c r="K76" s="866"/>
      <c r="L76" s="866"/>
      <c r="M76" s="866"/>
      <c r="N76" s="866"/>
      <c r="O76" s="866"/>
      <c r="P76" s="867"/>
      <c r="Q76" s="869" t="s">
        <v>608</v>
      </c>
      <c r="R76" s="823"/>
      <c r="S76" s="823"/>
      <c r="T76" s="823"/>
      <c r="U76" s="821"/>
      <c r="V76" s="822" t="s">
        <v>609</v>
      </c>
      <c r="W76" s="823"/>
      <c r="X76" s="823"/>
      <c r="Y76" s="823"/>
      <c r="Z76" s="821"/>
      <c r="AA76" s="822" t="s">
        <v>610</v>
      </c>
      <c r="AB76" s="823"/>
      <c r="AC76" s="823"/>
      <c r="AD76" s="823"/>
      <c r="AE76" s="821"/>
      <c r="AF76" s="822" t="s">
        <v>610</v>
      </c>
      <c r="AG76" s="823"/>
      <c r="AH76" s="823"/>
      <c r="AI76" s="823"/>
      <c r="AJ76" s="821"/>
      <c r="AK76" s="822" t="s">
        <v>588</v>
      </c>
      <c r="AL76" s="823"/>
      <c r="AM76" s="823"/>
      <c r="AN76" s="823"/>
      <c r="AO76" s="821"/>
      <c r="AP76" s="822" t="s">
        <v>489</v>
      </c>
      <c r="AQ76" s="823"/>
      <c r="AR76" s="823"/>
      <c r="AS76" s="823"/>
      <c r="AT76" s="821"/>
      <c r="AU76" s="822" t="s">
        <v>489</v>
      </c>
      <c r="AV76" s="823"/>
      <c r="AW76" s="823"/>
      <c r="AX76" s="823"/>
      <c r="AY76" s="821"/>
      <c r="AZ76" s="819"/>
      <c r="BA76" s="819"/>
      <c r="BB76" s="819"/>
      <c r="BC76" s="819"/>
      <c r="BD76" s="820"/>
      <c r="BE76" s="224"/>
      <c r="BF76" s="224"/>
      <c r="BG76" s="224"/>
      <c r="BH76" s="224"/>
      <c r="BI76" s="224"/>
      <c r="BJ76" s="224"/>
      <c r="BK76" s="224"/>
      <c r="BL76" s="224"/>
      <c r="BM76" s="224"/>
      <c r="BN76" s="224"/>
      <c r="BO76" s="224"/>
      <c r="BP76" s="224"/>
      <c r="BQ76" s="221">
        <v>70</v>
      </c>
      <c r="BR76" s="226"/>
      <c r="BS76" s="851"/>
      <c r="BT76" s="852"/>
      <c r="BU76" s="852"/>
      <c r="BV76" s="852"/>
      <c r="BW76" s="852"/>
      <c r="BX76" s="852"/>
      <c r="BY76" s="852"/>
      <c r="BZ76" s="852"/>
      <c r="CA76" s="852"/>
      <c r="CB76" s="852"/>
      <c r="CC76" s="852"/>
      <c r="CD76" s="852"/>
      <c r="CE76" s="852"/>
      <c r="CF76" s="852"/>
      <c r="CG76" s="857"/>
      <c r="CH76" s="854"/>
      <c r="CI76" s="855"/>
      <c r="CJ76" s="855"/>
      <c r="CK76" s="855"/>
      <c r="CL76" s="856"/>
      <c r="CM76" s="854"/>
      <c r="CN76" s="855"/>
      <c r="CO76" s="855"/>
      <c r="CP76" s="855"/>
      <c r="CQ76" s="856"/>
      <c r="CR76" s="854"/>
      <c r="CS76" s="855"/>
      <c r="CT76" s="855"/>
      <c r="CU76" s="855"/>
      <c r="CV76" s="856"/>
      <c r="CW76" s="854"/>
      <c r="CX76" s="855"/>
      <c r="CY76" s="855"/>
      <c r="CZ76" s="855"/>
      <c r="DA76" s="856"/>
      <c r="DB76" s="854"/>
      <c r="DC76" s="855"/>
      <c r="DD76" s="855"/>
      <c r="DE76" s="855"/>
      <c r="DF76" s="856"/>
      <c r="DG76" s="854"/>
      <c r="DH76" s="855"/>
      <c r="DI76" s="855"/>
      <c r="DJ76" s="855"/>
      <c r="DK76" s="856"/>
      <c r="DL76" s="854"/>
      <c r="DM76" s="855"/>
      <c r="DN76" s="855"/>
      <c r="DO76" s="855"/>
      <c r="DP76" s="856"/>
      <c r="DQ76" s="854"/>
      <c r="DR76" s="855"/>
      <c r="DS76" s="855"/>
      <c r="DT76" s="855"/>
      <c r="DU76" s="856"/>
      <c r="DV76" s="851"/>
      <c r="DW76" s="852"/>
      <c r="DX76" s="852"/>
      <c r="DY76" s="852"/>
      <c r="DZ76" s="853"/>
      <c r="EA76" s="212"/>
    </row>
    <row r="77" spans="1:131" ht="26.25" customHeight="1" x14ac:dyDescent="0.15">
      <c r="A77" s="221">
        <v>10</v>
      </c>
      <c r="B77" s="865" t="s">
        <v>580</v>
      </c>
      <c r="C77" s="866"/>
      <c r="D77" s="866"/>
      <c r="E77" s="866"/>
      <c r="F77" s="866"/>
      <c r="G77" s="866"/>
      <c r="H77" s="866"/>
      <c r="I77" s="866"/>
      <c r="J77" s="866"/>
      <c r="K77" s="866"/>
      <c r="L77" s="866"/>
      <c r="M77" s="866"/>
      <c r="N77" s="866"/>
      <c r="O77" s="866"/>
      <c r="P77" s="867"/>
      <c r="Q77" s="869" t="s">
        <v>611</v>
      </c>
      <c r="R77" s="823"/>
      <c r="S77" s="823"/>
      <c r="T77" s="823"/>
      <c r="U77" s="821"/>
      <c r="V77" s="822" t="s">
        <v>612</v>
      </c>
      <c r="W77" s="823"/>
      <c r="X77" s="823"/>
      <c r="Y77" s="823"/>
      <c r="Z77" s="821"/>
      <c r="AA77" s="822" t="s">
        <v>588</v>
      </c>
      <c r="AB77" s="823"/>
      <c r="AC77" s="823"/>
      <c r="AD77" s="823"/>
      <c r="AE77" s="821"/>
      <c r="AF77" s="822" t="s">
        <v>588</v>
      </c>
      <c r="AG77" s="823"/>
      <c r="AH77" s="823"/>
      <c r="AI77" s="823"/>
      <c r="AJ77" s="821"/>
      <c r="AK77" s="822" t="s">
        <v>613</v>
      </c>
      <c r="AL77" s="823"/>
      <c r="AM77" s="823"/>
      <c r="AN77" s="823"/>
      <c r="AO77" s="821"/>
      <c r="AP77" s="822" t="s">
        <v>489</v>
      </c>
      <c r="AQ77" s="823"/>
      <c r="AR77" s="823"/>
      <c r="AS77" s="823"/>
      <c r="AT77" s="821"/>
      <c r="AU77" s="822" t="s">
        <v>489</v>
      </c>
      <c r="AV77" s="823"/>
      <c r="AW77" s="823"/>
      <c r="AX77" s="823"/>
      <c r="AY77" s="821"/>
      <c r="AZ77" s="819"/>
      <c r="BA77" s="819"/>
      <c r="BB77" s="819"/>
      <c r="BC77" s="819"/>
      <c r="BD77" s="820"/>
      <c r="BE77" s="224"/>
      <c r="BF77" s="224"/>
      <c r="BG77" s="224"/>
      <c r="BH77" s="224"/>
      <c r="BI77" s="224"/>
      <c r="BJ77" s="224"/>
      <c r="BK77" s="224"/>
      <c r="BL77" s="224"/>
      <c r="BM77" s="224"/>
      <c r="BN77" s="224"/>
      <c r="BO77" s="224"/>
      <c r="BP77" s="224"/>
      <c r="BQ77" s="221">
        <v>71</v>
      </c>
      <c r="BR77" s="226"/>
      <c r="BS77" s="851"/>
      <c r="BT77" s="852"/>
      <c r="BU77" s="852"/>
      <c r="BV77" s="852"/>
      <c r="BW77" s="852"/>
      <c r="BX77" s="852"/>
      <c r="BY77" s="852"/>
      <c r="BZ77" s="852"/>
      <c r="CA77" s="852"/>
      <c r="CB77" s="852"/>
      <c r="CC77" s="852"/>
      <c r="CD77" s="852"/>
      <c r="CE77" s="852"/>
      <c r="CF77" s="852"/>
      <c r="CG77" s="857"/>
      <c r="CH77" s="854"/>
      <c r="CI77" s="855"/>
      <c r="CJ77" s="855"/>
      <c r="CK77" s="855"/>
      <c r="CL77" s="856"/>
      <c r="CM77" s="854"/>
      <c r="CN77" s="855"/>
      <c r="CO77" s="855"/>
      <c r="CP77" s="855"/>
      <c r="CQ77" s="856"/>
      <c r="CR77" s="854"/>
      <c r="CS77" s="855"/>
      <c r="CT77" s="855"/>
      <c r="CU77" s="855"/>
      <c r="CV77" s="856"/>
      <c r="CW77" s="854"/>
      <c r="CX77" s="855"/>
      <c r="CY77" s="855"/>
      <c r="CZ77" s="855"/>
      <c r="DA77" s="856"/>
      <c r="DB77" s="854"/>
      <c r="DC77" s="855"/>
      <c r="DD77" s="855"/>
      <c r="DE77" s="855"/>
      <c r="DF77" s="856"/>
      <c r="DG77" s="854"/>
      <c r="DH77" s="855"/>
      <c r="DI77" s="855"/>
      <c r="DJ77" s="855"/>
      <c r="DK77" s="856"/>
      <c r="DL77" s="854"/>
      <c r="DM77" s="855"/>
      <c r="DN77" s="855"/>
      <c r="DO77" s="855"/>
      <c r="DP77" s="856"/>
      <c r="DQ77" s="854"/>
      <c r="DR77" s="855"/>
      <c r="DS77" s="855"/>
      <c r="DT77" s="855"/>
      <c r="DU77" s="856"/>
      <c r="DV77" s="851"/>
      <c r="DW77" s="852"/>
      <c r="DX77" s="852"/>
      <c r="DY77" s="852"/>
      <c r="DZ77" s="853"/>
      <c r="EA77" s="212"/>
    </row>
    <row r="78" spans="1:131" ht="26.25" customHeight="1" x14ac:dyDescent="0.15">
      <c r="A78" s="221">
        <v>11</v>
      </c>
      <c r="B78" s="865" t="s">
        <v>581</v>
      </c>
      <c r="C78" s="866"/>
      <c r="D78" s="866"/>
      <c r="E78" s="866"/>
      <c r="F78" s="866"/>
      <c r="G78" s="866"/>
      <c r="H78" s="866"/>
      <c r="I78" s="866"/>
      <c r="J78" s="866"/>
      <c r="K78" s="866"/>
      <c r="L78" s="866"/>
      <c r="M78" s="866"/>
      <c r="N78" s="866"/>
      <c r="O78" s="866"/>
      <c r="P78" s="867"/>
      <c r="Q78" s="868" t="s">
        <v>614</v>
      </c>
      <c r="R78" s="817"/>
      <c r="S78" s="817"/>
      <c r="T78" s="817"/>
      <c r="U78" s="817"/>
      <c r="V78" s="817" t="s">
        <v>615</v>
      </c>
      <c r="W78" s="817"/>
      <c r="X78" s="817"/>
      <c r="Y78" s="817"/>
      <c r="Z78" s="817"/>
      <c r="AA78" s="817" t="s">
        <v>616</v>
      </c>
      <c r="AB78" s="817"/>
      <c r="AC78" s="817"/>
      <c r="AD78" s="817"/>
      <c r="AE78" s="817"/>
      <c r="AF78" s="817" t="s">
        <v>616</v>
      </c>
      <c r="AG78" s="817"/>
      <c r="AH78" s="817"/>
      <c r="AI78" s="817"/>
      <c r="AJ78" s="817"/>
      <c r="AK78" s="817" t="s">
        <v>617</v>
      </c>
      <c r="AL78" s="817"/>
      <c r="AM78" s="817"/>
      <c r="AN78" s="817"/>
      <c r="AO78" s="817"/>
      <c r="AP78" s="817" t="s">
        <v>489</v>
      </c>
      <c r="AQ78" s="817"/>
      <c r="AR78" s="817"/>
      <c r="AS78" s="817"/>
      <c r="AT78" s="817"/>
      <c r="AU78" s="817" t="s">
        <v>489</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51"/>
      <c r="BT78" s="852"/>
      <c r="BU78" s="852"/>
      <c r="BV78" s="852"/>
      <c r="BW78" s="852"/>
      <c r="BX78" s="852"/>
      <c r="BY78" s="852"/>
      <c r="BZ78" s="852"/>
      <c r="CA78" s="852"/>
      <c r="CB78" s="852"/>
      <c r="CC78" s="852"/>
      <c r="CD78" s="852"/>
      <c r="CE78" s="852"/>
      <c r="CF78" s="852"/>
      <c r="CG78" s="857"/>
      <c r="CH78" s="854"/>
      <c r="CI78" s="855"/>
      <c r="CJ78" s="855"/>
      <c r="CK78" s="855"/>
      <c r="CL78" s="856"/>
      <c r="CM78" s="854"/>
      <c r="CN78" s="855"/>
      <c r="CO78" s="855"/>
      <c r="CP78" s="855"/>
      <c r="CQ78" s="856"/>
      <c r="CR78" s="854"/>
      <c r="CS78" s="855"/>
      <c r="CT78" s="855"/>
      <c r="CU78" s="855"/>
      <c r="CV78" s="856"/>
      <c r="CW78" s="854"/>
      <c r="CX78" s="855"/>
      <c r="CY78" s="855"/>
      <c r="CZ78" s="855"/>
      <c r="DA78" s="856"/>
      <c r="DB78" s="854"/>
      <c r="DC78" s="855"/>
      <c r="DD78" s="855"/>
      <c r="DE78" s="855"/>
      <c r="DF78" s="856"/>
      <c r="DG78" s="854"/>
      <c r="DH78" s="855"/>
      <c r="DI78" s="855"/>
      <c r="DJ78" s="855"/>
      <c r="DK78" s="856"/>
      <c r="DL78" s="854"/>
      <c r="DM78" s="855"/>
      <c r="DN78" s="855"/>
      <c r="DO78" s="855"/>
      <c r="DP78" s="856"/>
      <c r="DQ78" s="854"/>
      <c r="DR78" s="855"/>
      <c r="DS78" s="855"/>
      <c r="DT78" s="855"/>
      <c r="DU78" s="856"/>
      <c r="DV78" s="851"/>
      <c r="DW78" s="852"/>
      <c r="DX78" s="852"/>
      <c r="DY78" s="852"/>
      <c r="DZ78" s="853"/>
      <c r="EA78" s="212"/>
    </row>
    <row r="79" spans="1:131" ht="26.25" customHeight="1" x14ac:dyDescent="0.15">
      <c r="A79" s="221">
        <v>12</v>
      </c>
      <c r="B79" s="865" t="s">
        <v>582</v>
      </c>
      <c r="C79" s="866"/>
      <c r="D79" s="866"/>
      <c r="E79" s="866"/>
      <c r="F79" s="866"/>
      <c r="G79" s="866"/>
      <c r="H79" s="866"/>
      <c r="I79" s="866"/>
      <c r="J79" s="866"/>
      <c r="K79" s="866"/>
      <c r="L79" s="866"/>
      <c r="M79" s="866"/>
      <c r="N79" s="866"/>
      <c r="O79" s="866"/>
      <c r="P79" s="867"/>
      <c r="Q79" s="868" t="s">
        <v>618</v>
      </c>
      <c r="R79" s="817"/>
      <c r="S79" s="817"/>
      <c r="T79" s="817"/>
      <c r="U79" s="817"/>
      <c r="V79" s="817" t="s">
        <v>619</v>
      </c>
      <c r="W79" s="817"/>
      <c r="X79" s="817"/>
      <c r="Y79" s="817"/>
      <c r="Z79" s="817"/>
      <c r="AA79" s="817" t="s">
        <v>620</v>
      </c>
      <c r="AB79" s="817"/>
      <c r="AC79" s="817"/>
      <c r="AD79" s="817"/>
      <c r="AE79" s="817"/>
      <c r="AF79" s="817" t="s">
        <v>620</v>
      </c>
      <c r="AG79" s="817"/>
      <c r="AH79" s="817"/>
      <c r="AI79" s="817"/>
      <c r="AJ79" s="817"/>
      <c r="AK79" s="817" t="s">
        <v>621</v>
      </c>
      <c r="AL79" s="817"/>
      <c r="AM79" s="817"/>
      <c r="AN79" s="817"/>
      <c r="AO79" s="817"/>
      <c r="AP79" s="817" t="s">
        <v>622</v>
      </c>
      <c r="AQ79" s="817"/>
      <c r="AR79" s="817"/>
      <c r="AS79" s="817"/>
      <c r="AT79" s="817"/>
      <c r="AU79" s="817" t="s">
        <v>623</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51"/>
      <c r="BT79" s="852"/>
      <c r="BU79" s="852"/>
      <c r="BV79" s="852"/>
      <c r="BW79" s="852"/>
      <c r="BX79" s="852"/>
      <c r="BY79" s="852"/>
      <c r="BZ79" s="852"/>
      <c r="CA79" s="852"/>
      <c r="CB79" s="852"/>
      <c r="CC79" s="852"/>
      <c r="CD79" s="852"/>
      <c r="CE79" s="852"/>
      <c r="CF79" s="852"/>
      <c r="CG79" s="857"/>
      <c r="CH79" s="854"/>
      <c r="CI79" s="855"/>
      <c r="CJ79" s="855"/>
      <c r="CK79" s="855"/>
      <c r="CL79" s="856"/>
      <c r="CM79" s="854"/>
      <c r="CN79" s="855"/>
      <c r="CO79" s="855"/>
      <c r="CP79" s="855"/>
      <c r="CQ79" s="856"/>
      <c r="CR79" s="854"/>
      <c r="CS79" s="855"/>
      <c r="CT79" s="855"/>
      <c r="CU79" s="855"/>
      <c r="CV79" s="856"/>
      <c r="CW79" s="854"/>
      <c r="CX79" s="855"/>
      <c r="CY79" s="855"/>
      <c r="CZ79" s="855"/>
      <c r="DA79" s="856"/>
      <c r="DB79" s="854"/>
      <c r="DC79" s="855"/>
      <c r="DD79" s="855"/>
      <c r="DE79" s="855"/>
      <c r="DF79" s="856"/>
      <c r="DG79" s="854"/>
      <c r="DH79" s="855"/>
      <c r="DI79" s="855"/>
      <c r="DJ79" s="855"/>
      <c r="DK79" s="856"/>
      <c r="DL79" s="854"/>
      <c r="DM79" s="855"/>
      <c r="DN79" s="855"/>
      <c r="DO79" s="855"/>
      <c r="DP79" s="856"/>
      <c r="DQ79" s="854"/>
      <c r="DR79" s="855"/>
      <c r="DS79" s="855"/>
      <c r="DT79" s="855"/>
      <c r="DU79" s="856"/>
      <c r="DV79" s="851"/>
      <c r="DW79" s="852"/>
      <c r="DX79" s="852"/>
      <c r="DY79" s="852"/>
      <c r="DZ79" s="853"/>
      <c r="EA79" s="212"/>
    </row>
    <row r="80" spans="1:131" ht="26.25" customHeight="1" x14ac:dyDescent="0.15">
      <c r="A80" s="221">
        <v>13</v>
      </c>
      <c r="B80" s="865" t="s">
        <v>583</v>
      </c>
      <c r="C80" s="866"/>
      <c r="D80" s="866"/>
      <c r="E80" s="866"/>
      <c r="F80" s="866"/>
      <c r="G80" s="866"/>
      <c r="H80" s="866"/>
      <c r="I80" s="866"/>
      <c r="J80" s="866"/>
      <c r="K80" s="866"/>
      <c r="L80" s="866"/>
      <c r="M80" s="866"/>
      <c r="N80" s="866"/>
      <c r="O80" s="866"/>
      <c r="P80" s="867"/>
      <c r="Q80" s="868" t="s">
        <v>624</v>
      </c>
      <c r="R80" s="817"/>
      <c r="S80" s="817"/>
      <c r="T80" s="817"/>
      <c r="U80" s="817"/>
      <c r="V80" s="817" t="s">
        <v>625</v>
      </c>
      <c r="W80" s="817"/>
      <c r="X80" s="817"/>
      <c r="Y80" s="817"/>
      <c r="Z80" s="817"/>
      <c r="AA80" s="817" t="s">
        <v>556</v>
      </c>
      <c r="AB80" s="817"/>
      <c r="AC80" s="817"/>
      <c r="AD80" s="817"/>
      <c r="AE80" s="817"/>
      <c r="AF80" s="817" t="s">
        <v>556</v>
      </c>
      <c r="AG80" s="817"/>
      <c r="AH80" s="817"/>
      <c r="AI80" s="817"/>
      <c r="AJ80" s="817"/>
      <c r="AK80" s="817" t="s">
        <v>489</v>
      </c>
      <c r="AL80" s="817"/>
      <c r="AM80" s="817"/>
      <c r="AN80" s="817"/>
      <c r="AO80" s="817"/>
      <c r="AP80" s="817" t="s">
        <v>489</v>
      </c>
      <c r="AQ80" s="817"/>
      <c r="AR80" s="817"/>
      <c r="AS80" s="817"/>
      <c r="AT80" s="817"/>
      <c r="AU80" s="817" t="s">
        <v>489</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51"/>
      <c r="BT80" s="852"/>
      <c r="BU80" s="852"/>
      <c r="BV80" s="852"/>
      <c r="BW80" s="852"/>
      <c r="BX80" s="852"/>
      <c r="BY80" s="852"/>
      <c r="BZ80" s="852"/>
      <c r="CA80" s="852"/>
      <c r="CB80" s="852"/>
      <c r="CC80" s="852"/>
      <c r="CD80" s="852"/>
      <c r="CE80" s="852"/>
      <c r="CF80" s="852"/>
      <c r="CG80" s="857"/>
      <c r="CH80" s="854"/>
      <c r="CI80" s="855"/>
      <c r="CJ80" s="855"/>
      <c r="CK80" s="855"/>
      <c r="CL80" s="856"/>
      <c r="CM80" s="854"/>
      <c r="CN80" s="855"/>
      <c r="CO80" s="855"/>
      <c r="CP80" s="855"/>
      <c r="CQ80" s="856"/>
      <c r="CR80" s="854"/>
      <c r="CS80" s="855"/>
      <c r="CT80" s="855"/>
      <c r="CU80" s="855"/>
      <c r="CV80" s="856"/>
      <c r="CW80" s="854"/>
      <c r="CX80" s="855"/>
      <c r="CY80" s="855"/>
      <c r="CZ80" s="855"/>
      <c r="DA80" s="856"/>
      <c r="DB80" s="854"/>
      <c r="DC80" s="855"/>
      <c r="DD80" s="855"/>
      <c r="DE80" s="855"/>
      <c r="DF80" s="856"/>
      <c r="DG80" s="854"/>
      <c r="DH80" s="855"/>
      <c r="DI80" s="855"/>
      <c r="DJ80" s="855"/>
      <c r="DK80" s="856"/>
      <c r="DL80" s="854"/>
      <c r="DM80" s="855"/>
      <c r="DN80" s="855"/>
      <c r="DO80" s="855"/>
      <c r="DP80" s="856"/>
      <c r="DQ80" s="854"/>
      <c r="DR80" s="855"/>
      <c r="DS80" s="855"/>
      <c r="DT80" s="855"/>
      <c r="DU80" s="856"/>
      <c r="DV80" s="851"/>
      <c r="DW80" s="852"/>
      <c r="DX80" s="852"/>
      <c r="DY80" s="852"/>
      <c r="DZ80" s="853"/>
      <c r="EA80" s="212"/>
    </row>
    <row r="81" spans="1:131" ht="26.25" customHeight="1" x14ac:dyDescent="0.15">
      <c r="A81" s="221">
        <v>14</v>
      </c>
      <c r="B81" s="865"/>
      <c r="C81" s="866"/>
      <c r="D81" s="866"/>
      <c r="E81" s="866"/>
      <c r="F81" s="866"/>
      <c r="G81" s="866"/>
      <c r="H81" s="866"/>
      <c r="I81" s="866"/>
      <c r="J81" s="866"/>
      <c r="K81" s="866"/>
      <c r="L81" s="866"/>
      <c r="M81" s="866"/>
      <c r="N81" s="866"/>
      <c r="O81" s="866"/>
      <c r="P81" s="867"/>
      <c r="Q81" s="868"/>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51"/>
      <c r="BT81" s="852"/>
      <c r="BU81" s="852"/>
      <c r="BV81" s="852"/>
      <c r="BW81" s="852"/>
      <c r="BX81" s="852"/>
      <c r="BY81" s="852"/>
      <c r="BZ81" s="852"/>
      <c r="CA81" s="852"/>
      <c r="CB81" s="852"/>
      <c r="CC81" s="852"/>
      <c r="CD81" s="852"/>
      <c r="CE81" s="852"/>
      <c r="CF81" s="852"/>
      <c r="CG81" s="857"/>
      <c r="CH81" s="854"/>
      <c r="CI81" s="855"/>
      <c r="CJ81" s="855"/>
      <c r="CK81" s="855"/>
      <c r="CL81" s="856"/>
      <c r="CM81" s="854"/>
      <c r="CN81" s="855"/>
      <c r="CO81" s="855"/>
      <c r="CP81" s="855"/>
      <c r="CQ81" s="856"/>
      <c r="CR81" s="854"/>
      <c r="CS81" s="855"/>
      <c r="CT81" s="855"/>
      <c r="CU81" s="855"/>
      <c r="CV81" s="856"/>
      <c r="CW81" s="854"/>
      <c r="CX81" s="855"/>
      <c r="CY81" s="855"/>
      <c r="CZ81" s="855"/>
      <c r="DA81" s="856"/>
      <c r="DB81" s="854"/>
      <c r="DC81" s="855"/>
      <c r="DD81" s="855"/>
      <c r="DE81" s="855"/>
      <c r="DF81" s="856"/>
      <c r="DG81" s="854"/>
      <c r="DH81" s="855"/>
      <c r="DI81" s="855"/>
      <c r="DJ81" s="855"/>
      <c r="DK81" s="856"/>
      <c r="DL81" s="854"/>
      <c r="DM81" s="855"/>
      <c r="DN81" s="855"/>
      <c r="DO81" s="855"/>
      <c r="DP81" s="856"/>
      <c r="DQ81" s="854"/>
      <c r="DR81" s="855"/>
      <c r="DS81" s="855"/>
      <c r="DT81" s="855"/>
      <c r="DU81" s="856"/>
      <c r="DV81" s="851"/>
      <c r="DW81" s="852"/>
      <c r="DX81" s="852"/>
      <c r="DY81" s="852"/>
      <c r="DZ81" s="853"/>
      <c r="EA81" s="212"/>
    </row>
    <row r="82" spans="1:131" ht="26.25" customHeight="1" x14ac:dyDescent="0.15">
      <c r="A82" s="221">
        <v>15</v>
      </c>
      <c r="B82" s="865"/>
      <c r="C82" s="866"/>
      <c r="D82" s="866"/>
      <c r="E82" s="866"/>
      <c r="F82" s="866"/>
      <c r="G82" s="866"/>
      <c r="H82" s="866"/>
      <c r="I82" s="866"/>
      <c r="J82" s="866"/>
      <c r="K82" s="866"/>
      <c r="L82" s="866"/>
      <c r="M82" s="866"/>
      <c r="N82" s="866"/>
      <c r="O82" s="866"/>
      <c r="P82" s="867"/>
      <c r="Q82" s="868"/>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51"/>
      <c r="BT82" s="852"/>
      <c r="BU82" s="852"/>
      <c r="BV82" s="852"/>
      <c r="BW82" s="852"/>
      <c r="BX82" s="852"/>
      <c r="BY82" s="852"/>
      <c r="BZ82" s="852"/>
      <c r="CA82" s="852"/>
      <c r="CB82" s="852"/>
      <c r="CC82" s="852"/>
      <c r="CD82" s="852"/>
      <c r="CE82" s="852"/>
      <c r="CF82" s="852"/>
      <c r="CG82" s="857"/>
      <c r="CH82" s="854"/>
      <c r="CI82" s="855"/>
      <c r="CJ82" s="855"/>
      <c r="CK82" s="855"/>
      <c r="CL82" s="856"/>
      <c r="CM82" s="854"/>
      <c r="CN82" s="855"/>
      <c r="CO82" s="855"/>
      <c r="CP82" s="855"/>
      <c r="CQ82" s="856"/>
      <c r="CR82" s="854"/>
      <c r="CS82" s="855"/>
      <c r="CT82" s="855"/>
      <c r="CU82" s="855"/>
      <c r="CV82" s="856"/>
      <c r="CW82" s="854"/>
      <c r="CX82" s="855"/>
      <c r="CY82" s="855"/>
      <c r="CZ82" s="855"/>
      <c r="DA82" s="856"/>
      <c r="DB82" s="854"/>
      <c r="DC82" s="855"/>
      <c r="DD82" s="855"/>
      <c r="DE82" s="855"/>
      <c r="DF82" s="856"/>
      <c r="DG82" s="854"/>
      <c r="DH82" s="855"/>
      <c r="DI82" s="855"/>
      <c r="DJ82" s="855"/>
      <c r="DK82" s="856"/>
      <c r="DL82" s="854"/>
      <c r="DM82" s="855"/>
      <c r="DN82" s="855"/>
      <c r="DO82" s="855"/>
      <c r="DP82" s="856"/>
      <c r="DQ82" s="854"/>
      <c r="DR82" s="855"/>
      <c r="DS82" s="855"/>
      <c r="DT82" s="855"/>
      <c r="DU82" s="856"/>
      <c r="DV82" s="851"/>
      <c r="DW82" s="852"/>
      <c r="DX82" s="852"/>
      <c r="DY82" s="852"/>
      <c r="DZ82" s="853"/>
      <c r="EA82" s="212"/>
    </row>
    <row r="83" spans="1:131" ht="26.25" customHeight="1" x14ac:dyDescent="0.15">
      <c r="A83" s="221">
        <v>16</v>
      </c>
      <c r="B83" s="865"/>
      <c r="C83" s="866"/>
      <c r="D83" s="866"/>
      <c r="E83" s="866"/>
      <c r="F83" s="866"/>
      <c r="G83" s="866"/>
      <c r="H83" s="866"/>
      <c r="I83" s="866"/>
      <c r="J83" s="866"/>
      <c r="K83" s="866"/>
      <c r="L83" s="866"/>
      <c r="M83" s="866"/>
      <c r="N83" s="866"/>
      <c r="O83" s="866"/>
      <c r="P83" s="867"/>
      <c r="Q83" s="868"/>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51"/>
      <c r="BT83" s="852"/>
      <c r="BU83" s="852"/>
      <c r="BV83" s="852"/>
      <c r="BW83" s="852"/>
      <c r="BX83" s="852"/>
      <c r="BY83" s="852"/>
      <c r="BZ83" s="852"/>
      <c r="CA83" s="852"/>
      <c r="CB83" s="852"/>
      <c r="CC83" s="852"/>
      <c r="CD83" s="852"/>
      <c r="CE83" s="852"/>
      <c r="CF83" s="852"/>
      <c r="CG83" s="857"/>
      <c r="CH83" s="854"/>
      <c r="CI83" s="855"/>
      <c r="CJ83" s="855"/>
      <c r="CK83" s="855"/>
      <c r="CL83" s="856"/>
      <c r="CM83" s="854"/>
      <c r="CN83" s="855"/>
      <c r="CO83" s="855"/>
      <c r="CP83" s="855"/>
      <c r="CQ83" s="856"/>
      <c r="CR83" s="854"/>
      <c r="CS83" s="855"/>
      <c r="CT83" s="855"/>
      <c r="CU83" s="855"/>
      <c r="CV83" s="856"/>
      <c r="CW83" s="854"/>
      <c r="CX83" s="855"/>
      <c r="CY83" s="855"/>
      <c r="CZ83" s="855"/>
      <c r="DA83" s="856"/>
      <c r="DB83" s="854"/>
      <c r="DC83" s="855"/>
      <c r="DD83" s="855"/>
      <c r="DE83" s="855"/>
      <c r="DF83" s="856"/>
      <c r="DG83" s="854"/>
      <c r="DH83" s="855"/>
      <c r="DI83" s="855"/>
      <c r="DJ83" s="855"/>
      <c r="DK83" s="856"/>
      <c r="DL83" s="854"/>
      <c r="DM83" s="855"/>
      <c r="DN83" s="855"/>
      <c r="DO83" s="855"/>
      <c r="DP83" s="856"/>
      <c r="DQ83" s="854"/>
      <c r="DR83" s="855"/>
      <c r="DS83" s="855"/>
      <c r="DT83" s="855"/>
      <c r="DU83" s="856"/>
      <c r="DV83" s="851"/>
      <c r="DW83" s="852"/>
      <c r="DX83" s="852"/>
      <c r="DY83" s="852"/>
      <c r="DZ83" s="853"/>
      <c r="EA83" s="212"/>
    </row>
    <row r="84" spans="1:131" ht="26.25" customHeight="1" x14ac:dyDescent="0.15">
      <c r="A84" s="221">
        <v>17</v>
      </c>
      <c r="B84" s="865"/>
      <c r="C84" s="866"/>
      <c r="D84" s="866"/>
      <c r="E84" s="866"/>
      <c r="F84" s="866"/>
      <c r="G84" s="866"/>
      <c r="H84" s="866"/>
      <c r="I84" s="866"/>
      <c r="J84" s="866"/>
      <c r="K84" s="866"/>
      <c r="L84" s="866"/>
      <c r="M84" s="866"/>
      <c r="N84" s="866"/>
      <c r="O84" s="866"/>
      <c r="P84" s="867"/>
      <c r="Q84" s="868"/>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51"/>
      <c r="BT84" s="852"/>
      <c r="BU84" s="852"/>
      <c r="BV84" s="852"/>
      <c r="BW84" s="852"/>
      <c r="BX84" s="852"/>
      <c r="BY84" s="852"/>
      <c r="BZ84" s="852"/>
      <c r="CA84" s="852"/>
      <c r="CB84" s="852"/>
      <c r="CC84" s="852"/>
      <c r="CD84" s="852"/>
      <c r="CE84" s="852"/>
      <c r="CF84" s="852"/>
      <c r="CG84" s="857"/>
      <c r="CH84" s="854"/>
      <c r="CI84" s="855"/>
      <c r="CJ84" s="855"/>
      <c r="CK84" s="855"/>
      <c r="CL84" s="856"/>
      <c r="CM84" s="854"/>
      <c r="CN84" s="855"/>
      <c r="CO84" s="855"/>
      <c r="CP84" s="855"/>
      <c r="CQ84" s="856"/>
      <c r="CR84" s="854"/>
      <c r="CS84" s="855"/>
      <c r="CT84" s="855"/>
      <c r="CU84" s="855"/>
      <c r="CV84" s="856"/>
      <c r="CW84" s="854"/>
      <c r="CX84" s="855"/>
      <c r="CY84" s="855"/>
      <c r="CZ84" s="855"/>
      <c r="DA84" s="856"/>
      <c r="DB84" s="854"/>
      <c r="DC84" s="855"/>
      <c r="DD84" s="855"/>
      <c r="DE84" s="855"/>
      <c r="DF84" s="856"/>
      <c r="DG84" s="854"/>
      <c r="DH84" s="855"/>
      <c r="DI84" s="855"/>
      <c r="DJ84" s="855"/>
      <c r="DK84" s="856"/>
      <c r="DL84" s="854"/>
      <c r="DM84" s="855"/>
      <c r="DN84" s="855"/>
      <c r="DO84" s="855"/>
      <c r="DP84" s="856"/>
      <c r="DQ84" s="854"/>
      <c r="DR84" s="855"/>
      <c r="DS84" s="855"/>
      <c r="DT84" s="855"/>
      <c r="DU84" s="856"/>
      <c r="DV84" s="851"/>
      <c r="DW84" s="852"/>
      <c r="DX84" s="852"/>
      <c r="DY84" s="852"/>
      <c r="DZ84" s="853"/>
      <c r="EA84" s="212"/>
    </row>
    <row r="85" spans="1:131" ht="26.25" customHeight="1" x14ac:dyDescent="0.15">
      <c r="A85" s="221">
        <v>18</v>
      </c>
      <c r="B85" s="865"/>
      <c r="C85" s="866"/>
      <c r="D85" s="866"/>
      <c r="E85" s="866"/>
      <c r="F85" s="866"/>
      <c r="G85" s="866"/>
      <c r="H85" s="866"/>
      <c r="I85" s="866"/>
      <c r="J85" s="866"/>
      <c r="K85" s="866"/>
      <c r="L85" s="866"/>
      <c r="M85" s="866"/>
      <c r="N85" s="866"/>
      <c r="O85" s="866"/>
      <c r="P85" s="867"/>
      <c r="Q85" s="868"/>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51"/>
      <c r="BT85" s="852"/>
      <c r="BU85" s="852"/>
      <c r="BV85" s="852"/>
      <c r="BW85" s="852"/>
      <c r="BX85" s="852"/>
      <c r="BY85" s="852"/>
      <c r="BZ85" s="852"/>
      <c r="CA85" s="852"/>
      <c r="CB85" s="852"/>
      <c r="CC85" s="852"/>
      <c r="CD85" s="852"/>
      <c r="CE85" s="852"/>
      <c r="CF85" s="852"/>
      <c r="CG85" s="857"/>
      <c r="CH85" s="854"/>
      <c r="CI85" s="855"/>
      <c r="CJ85" s="855"/>
      <c r="CK85" s="855"/>
      <c r="CL85" s="856"/>
      <c r="CM85" s="854"/>
      <c r="CN85" s="855"/>
      <c r="CO85" s="855"/>
      <c r="CP85" s="855"/>
      <c r="CQ85" s="856"/>
      <c r="CR85" s="854"/>
      <c r="CS85" s="855"/>
      <c r="CT85" s="855"/>
      <c r="CU85" s="855"/>
      <c r="CV85" s="856"/>
      <c r="CW85" s="854"/>
      <c r="CX85" s="855"/>
      <c r="CY85" s="855"/>
      <c r="CZ85" s="855"/>
      <c r="DA85" s="856"/>
      <c r="DB85" s="854"/>
      <c r="DC85" s="855"/>
      <c r="DD85" s="855"/>
      <c r="DE85" s="855"/>
      <c r="DF85" s="856"/>
      <c r="DG85" s="854"/>
      <c r="DH85" s="855"/>
      <c r="DI85" s="855"/>
      <c r="DJ85" s="855"/>
      <c r="DK85" s="856"/>
      <c r="DL85" s="854"/>
      <c r="DM85" s="855"/>
      <c r="DN85" s="855"/>
      <c r="DO85" s="855"/>
      <c r="DP85" s="856"/>
      <c r="DQ85" s="854"/>
      <c r="DR85" s="855"/>
      <c r="DS85" s="855"/>
      <c r="DT85" s="855"/>
      <c r="DU85" s="856"/>
      <c r="DV85" s="851"/>
      <c r="DW85" s="852"/>
      <c r="DX85" s="852"/>
      <c r="DY85" s="852"/>
      <c r="DZ85" s="853"/>
      <c r="EA85" s="212"/>
    </row>
    <row r="86" spans="1:131" ht="26.25" customHeight="1" x14ac:dyDescent="0.15">
      <c r="A86" s="221">
        <v>19</v>
      </c>
      <c r="B86" s="865"/>
      <c r="C86" s="866"/>
      <c r="D86" s="866"/>
      <c r="E86" s="866"/>
      <c r="F86" s="866"/>
      <c r="G86" s="866"/>
      <c r="H86" s="866"/>
      <c r="I86" s="866"/>
      <c r="J86" s="866"/>
      <c r="K86" s="866"/>
      <c r="L86" s="866"/>
      <c r="M86" s="866"/>
      <c r="N86" s="866"/>
      <c r="O86" s="866"/>
      <c r="P86" s="867"/>
      <c r="Q86" s="868"/>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51"/>
      <c r="BT86" s="852"/>
      <c r="BU86" s="852"/>
      <c r="BV86" s="852"/>
      <c r="BW86" s="852"/>
      <c r="BX86" s="852"/>
      <c r="BY86" s="852"/>
      <c r="BZ86" s="852"/>
      <c r="CA86" s="852"/>
      <c r="CB86" s="852"/>
      <c r="CC86" s="852"/>
      <c r="CD86" s="852"/>
      <c r="CE86" s="852"/>
      <c r="CF86" s="852"/>
      <c r="CG86" s="857"/>
      <c r="CH86" s="854"/>
      <c r="CI86" s="855"/>
      <c r="CJ86" s="855"/>
      <c r="CK86" s="855"/>
      <c r="CL86" s="856"/>
      <c r="CM86" s="854"/>
      <c r="CN86" s="855"/>
      <c r="CO86" s="855"/>
      <c r="CP86" s="855"/>
      <c r="CQ86" s="856"/>
      <c r="CR86" s="854"/>
      <c r="CS86" s="855"/>
      <c r="CT86" s="855"/>
      <c r="CU86" s="855"/>
      <c r="CV86" s="856"/>
      <c r="CW86" s="854"/>
      <c r="CX86" s="855"/>
      <c r="CY86" s="855"/>
      <c r="CZ86" s="855"/>
      <c r="DA86" s="856"/>
      <c r="DB86" s="854"/>
      <c r="DC86" s="855"/>
      <c r="DD86" s="855"/>
      <c r="DE86" s="855"/>
      <c r="DF86" s="856"/>
      <c r="DG86" s="854"/>
      <c r="DH86" s="855"/>
      <c r="DI86" s="855"/>
      <c r="DJ86" s="855"/>
      <c r="DK86" s="856"/>
      <c r="DL86" s="854"/>
      <c r="DM86" s="855"/>
      <c r="DN86" s="855"/>
      <c r="DO86" s="855"/>
      <c r="DP86" s="856"/>
      <c r="DQ86" s="854"/>
      <c r="DR86" s="855"/>
      <c r="DS86" s="855"/>
      <c r="DT86" s="855"/>
      <c r="DU86" s="856"/>
      <c r="DV86" s="851"/>
      <c r="DW86" s="852"/>
      <c r="DX86" s="852"/>
      <c r="DY86" s="852"/>
      <c r="DZ86" s="853"/>
      <c r="EA86" s="212"/>
    </row>
    <row r="87" spans="1:131" ht="26.25" customHeight="1" x14ac:dyDescent="0.15">
      <c r="A87" s="227">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24"/>
      <c r="BF87" s="224"/>
      <c r="BG87" s="224"/>
      <c r="BH87" s="224"/>
      <c r="BI87" s="224"/>
      <c r="BJ87" s="224"/>
      <c r="BK87" s="224"/>
      <c r="BL87" s="224"/>
      <c r="BM87" s="224"/>
      <c r="BN87" s="224"/>
      <c r="BO87" s="224"/>
      <c r="BP87" s="224"/>
      <c r="BQ87" s="221">
        <v>81</v>
      </c>
      <c r="BR87" s="226"/>
      <c r="BS87" s="851"/>
      <c r="BT87" s="852"/>
      <c r="BU87" s="852"/>
      <c r="BV87" s="852"/>
      <c r="BW87" s="852"/>
      <c r="BX87" s="852"/>
      <c r="BY87" s="852"/>
      <c r="BZ87" s="852"/>
      <c r="CA87" s="852"/>
      <c r="CB87" s="852"/>
      <c r="CC87" s="852"/>
      <c r="CD87" s="852"/>
      <c r="CE87" s="852"/>
      <c r="CF87" s="852"/>
      <c r="CG87" s="857"/>
      <c r="CH87" s="854"/>
      <c r="CI87" s="855"/>
      <c r="CJ87" s="855"/>
      <c r="CK87" s="855"/>
      <c r="CL87" s="856"/>
      <c r="CM87" s="854"/>
      <c r="CN87" s="855"/>
      <c r="CO87" s="855"/>
      <c r="CP87" s="855"/>
      <c r="CQ87" s="856"/>
      <c r="CR87" s="854"/>
      <c r="CS87" s="855"/>
      <c r="CT87" s="855"/>
      <c r="CU87" s="855"/>
      <c r="CV87" s="856"/>
      <c r="CW87" s="854"/>
      <c r="CX87" s="855"/>
      <c r="CY87" s="855"/>
      <c r="CZ87" s="855"/>
      <c r="DA87" s="856"/>
      <c r="DB87" s="854"/>
      <c r="DC87" s="855"/>
      <c r="DD87" s="855"/>
      <c r="DE87" s="855"/>
      <c r="DF87" s="856"/>
      <c r="DG87" s="854"/>
      <c r="DH87" s="855"/>
      <c r="DI87" s="855"/>
      <c r="DJ87" s="855"/>
      <c r="DK87" s="856"/>
      <c r="DL87" s="854"/>
      <c r="DM87" s="855"/>
      <c r="DN87" s="855"/>
      <c r="DO87" s="855"/>
      <c r="DP87" s="856"/>
      <c r="DQ87" s="854"/>
      <c r="DR87" s="855"/>
      <c r="DS87" s="855"/>
      <c r="DT87" s="855"/>
      <c r="DU87" s="856"/>
      <c r="DV87" s="851"/>
      <c r="DW87" s="852"/>
      <c r="DX87" s="852"/>
      <c r="DY87" s="852"/>
      <c r="DZ87" s="853"/>
      <c r="EA87" s="212"/>
    </row>
    <row r="88" spans="1:131" ht="26.25" customHeight="1" thickBot="1" x14ac:dyDescent="0.2">
      <c r="A88" s="223" t="s">
        <v>376</v>
      </c>
      <c r="B88" s="776" t="s">
        <v>400</v>
      </c>
      <c r="C88" s="777"/>
      <c r="D88" s="777"/>
      <c r="E88" s="777"/>
      <c r="F88" s="777"/>
      <c r="G88" s="777"/>
      <c r="H88" s="777"/>
      <c r="I88" s="777"/>
      <c r="J88" s="777"/>
      <c r="K88" s="777"/>
      <c r="L88" s="777"/>
      <c r="M88" s="777"/>
      <c r="N88" s="777"/>
      <c r="O88" s="777"/>
      <c r="P88" s="778"/>
      <c r="Q88" s="832"/>
      <c r="R88" s="833"/>
      <c r="S88" s="833"/>
      <c r="T88" s="833"/>
      <c r="U88" s="833"/>
      <c r="V88" s="833"/>
      <c r="W88" s="833"/>
      <c r="X88" s="833"/>
      <c r="Y88" s="833"/>
      <c r="Z88" s="833"/>
      <c r="AA88" s="833"/>
      <c r="AB88" s="833"/>
      <c r="AC88" s="833"/>
      <c r="AD88" s="833"/>
      <c r="AE88" s="833"/>
      <c r="AF88" s="836" t="s">
        <v>626</v>
      </c>
      <c r="AG88" s="836"/>
      <c r="AH88" s="836"/>
      <c r="AI88" s="836"/>
      <c r="AJ88" s="836"/>
      <c r="AK88" s="833" t="s">
        <v>627</v>
      </c>
      <c r="AL88" s="833"/>
      <c r="AM88" s="833"/>
      <c r="AN88" s="833"/>
      <c r="AO88" s="833"/>
      <c r="AP88" s="836" t="s">
        <v>628</v>
      </c>
      <c r="AQ88" s="836"/>
      <c r="AR88" s="836"/>
      <c r="AS88" s="836"/>
      <c r="AT88" s="836"/>
      <c r="AU88" s="836" t="s">
        <v>629</v>
      </c>
      <c r="AV88" s="836"/>
      <c r="AW88" s="836"/>
      <c r="AX88" s="836"/>
      <c r="AY88" s="836"/>
      <c r="AZ88" s="841"/>
      <c r="BA88" s="841"/>
      <c r="BB88" s="841"/>
      <c r="BC88" s="841"/>
      <c r="BD88" s="842"/>
      <c r="BE88" s="224"/>
      <c r="BF88" s="224"/>
      <c r="BG88" s="224"/>
      <c r="BH88" s="224"/>
      <c r="BI88" s="224"/>
      <c r="BJ88" s="224"/>
      <c r="BK88" s="224"/>
      <c r="BL88" s="224"/>
      <c r="BM88" s="224"/>
      <c r="BN88" s="224"/>
      <c r="BO88" s="224"/>
      <c r="BP88" s="224"/>
      <c r="BQ88" s="221">
        <v>82</v>
      </c>
      <c r="BR88" s="226"/>
      <c r="BS88" s="851"/>
      <c r="BT88" s="852"/>
      <c r="BU88" s="852"/>
      <c r="BV88" s="852"/>
      <c r="BW88" s="852"/>
      <c r="BX88" s="852"/>
      <c r="BY88" s="852"/>
      <c r="BZ88" s="852"/>
      <c r="CA88" s="852"/>
      <c r="CB88" s="852"/>
      <c r="CC88" s="852"/>
      <c r="CD88" s="852"/>
      <c r="CE88" s="852"/>
      <c r="CF88" s="852"/>
      <c r="CG88" s="857"/>
      <c r="CH88" s="854"/>
      <c r="CI88" s="855"/>
      <c r="CJ88" s="855"/>
      <c r="CK88" s="855"/>
      <c r="CL88" s="856"/>
      <c r="CM88" s="854"/>
      <c r="CN88" s="855"/>
      <c r="CO88" s="855"/>
      <c r="CP88" s="855"/>
      <c r="CQ88" s="856"/>
      <c r="CR88" s="854"/>
      <c r="CS88" s="855"/>
      <c r="CT88" s="855"/>
      <c r="CU88" s="855"/>
      <c r="CV88" s="856"/>
      <c r="CW88" s="854"/>
      <c r="CX88" s="855"/>
      <c r="CY88" s="855"/>
      <c r="CZ88" s="855"/>
      <c r="DA88" s="856"/>
      <c r="DB88" s="854"/>
      <c r="DC88" s="855"/>
      <c r="DD88" s="855"/>
      <c r="DE88" s="855"/>
      <c r="DF88" s="856"/>
      <c r="DG88" s="854"/>
      <c r="DH88" s="855"/>
      <c r="DI88" s="855"/>
      <c r="DJ88" s="855"/>
      <c r="DK88" s="856"/>
      <c r="DL88" s="854"/>
      <c r="DM88" s="855"/>
      <c r="DN88" s="855"/>
      <c r="DO88" s="855"/>
      <c r="DP88" s="856"/>
      <c r="DQ88" s="854"/>
      <c r="DR88" s="855"/>
      <c r="DS88" s="855"/>
      <c r="DT88" s="855"/>
      <c r="DU88" s="856"/>
      <c r="DV88" s="851"/>
      <c r="DW88" s="852"/>
      <c r="DX88" s="852"/>
      <c r="DY88" s="852"/>
      <c r="DZ88" s="853"/>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51"/>
      <c r="BT89" s="852"/>
      <c r="BU89" s="852"/>
      <c r="BV89" s="852"/>
      <c r="BW89" s="852"/>
      <c r="BX89" s="852"/>
      <c r="BY89" s="852"/>
      <c r="BZ89" s="852"/>
      <c r="CA89" s="852"/>
      <c r="CB89" s="852"/>
      <c r="CC89" s="852"/>
      <c r="CD89" s="852"/>
      <c r="CE89" s="852"/>
      <c r="CF89" s="852"/>
      <c r="CG89" s="857"/>
      <c r="CH89" s="854"/>
      <c r="CI89" s="855"/>
      <c r="CJ89" s="855"/>
      <c r="CK89" s="855"/>
      <c r="CL89" s="856"/>
      <c r="CM89" s="854"/>
      <c r="CN89" s="855"/>
      <c r="CO89" s="855"/>
      <c r="CP89" s="855"/>
      <c r="CQ89" s="856"/>
      <c r="CR89" s="854"/>
      <c r="CS89" s="855"/>
      <c r="CT89" s="855"/>
      <c r="CU89" s="855"/>
      <c r="CV89" s="856"/>
      <c r="CW89" s="854"/>
      <c r="CX89" s="855"/>
      <c r="CY89" s="855"/>
      <c r="CZ89" s="855"/>
      <c r="DA89" s="856"/>
      <c r="DB89" s="854"/>
      <c r="DC89" s="855"/>
      <c r="DD89" s="855"/>
      <c r="DE89" s="855"/>
      <c r="DF89" s="856"/>
      <c r="DG89" s="854"/>
      <c r="DH89" s="855"/>
      <c r="DI89" s="855"/>
      <c r="DJ89" s="855"/>
      <c r="DK89" s="856"/>
      <c r="DL89" s="854"/>
      <c r="DM89" s="855"/>
      <c r="DN89" s="855"/>
      <c r="DO89" s="855"/>
      <c r="DP89" s="856"/>
      <c r="DQ89" s="854"/>
      <c r="DR89" s="855"/>
      <c r="DS89" s="855"/>
      <c r="DT89" s="855"/>
      <c r="DU89" s="856"/>
      <c r="DV89" s="851"/>
      <c r="DW89" s="852"/>
      <c r="DX89" s="852"/>
      <c r="DY89" s="852"/>
      <c r="DZ89" s="853"/>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51"/>
      <c r="BT90" s="852"/>
      <c r="BU90" s="852"/>
      <c r="BV90" s="852"/>
      <c r="BW90" s="852"/>
      <c r="BX90" s="852"/>
      <c r="BY90" s="852"/>
      <c r="BZ90" s="852"/>
      <c r="CA90" s="852"/>
      <c r="CB90" s="852"/>
      <c r="CC90" s="852"/>
      <c r="CD90" s="852"/>
      <c r="CE90" s="852"/>
      <c r="CF90" s="852"/>
      <c r="CG90" s="857"/>
      <c r="CH90" s="854"/>
      <c r="CI90" s="855"/>
      <c r="CJ90" s="855"/>
      <c r="CK90" s="855"/>
      <c r="CL90" s="856"/>
      <c r="CM90" s="854"/>
      <c r="CN90" s="855"/>
      <c r="CO90" s="855"/>
      <c r="CP90" s="855"/>
      <c r="CQ90" s="856"/>
      <c r="CR90" s="854"/>
      <c r="CS90" s="855"/>
      <c r="CT90" s="855"/>
      <c r="CU90" s="855"/>
      <c r="CV90" s="856"/>
      <c r="CW90" s="854"/>
      <c r="CX90" s="855"/>
      <c r="CY90" s="855"/>
      <c r="CZ90" s="855"/>
      <c r="DA90" s="856"/>
      <c r="DB90" s="854"/>
      <c r="DC90" s="855"/>
      <c r="DD90" s="855"/>
      <c r="DE90" s="855"/>
      <c r="DF90" s="856"/>
      <c r="DG90" s="854"/>
      <c r="DH90" s="855"/>
      <c r="DI90" s="855"/>
      <c r="DJ90" s="855"/>
      <c r="DK90" s="856"/>
      <c r="DL90" s="854"/>
      <c r="DM90" s="855"/>
      <c r="DN90" s="855"/>
      <c r="DO90" s="855"/>
      <c r="DP90" s="856"/>
      <c r="DQ90" s="854"/>
      <c r="DR90" s="855"/>
      <c r="DS90" s="855"/>
      <c r="DT90" s="855"/>
      <c r="DU90" s="856"/>
      <c r="DV90" s="851"/>
      <c r="DW90" s="852"/>
      <c r="DX90" s="852"/>
      <c r="DY90" s="852"/>
      <c r="DZ90" s="853"/>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51"/>
      <c r="BT91" s="852"/>
      <c r="BU91" s="852"/>
      <c r="BV91" s="852"/>
      <c r="BW91" s="852"/>
      <c r="BX91" s="852"/>
      <c r="BY91" s="852"/>
      <c r="BZ91" s="852"/>
      <c r="CA91" s="852"/>
      <c r="CB91" s="852"/>
      <c r="CC91" s="852"/>
      <c r="CD91" s="852"/>
      <c r="CE91" s="852"/>
      <c r="CF91" s="852"/>
      <c r="CG91" s="857"/>
      <c r="CH91" s="854"/>
      <c r="CI91" s="855"/>
      <c r="CJ91" s="855"/>
      <c r="CK91" s="855"/>
      <c r="CL91" s="856"/>
      <c r="CM91" s="854"/>
      <c r="CN91" s="855"/>
      <c r="CO91" s="855"/>
      <c r="CP91" s="855"/>
      <c r="CQ91" s="856"/>
      <c r="CR91" s="854"/>
      <c r="CS91" s="855"/>
      <c r="CT91" s="855"/>
      <c r="CU91" s="855"/>
      <c r="CV91" s="856"/>
      <c r="CW91" s="854"/>
      <c r="CX91" s="855"/>
      <c r="CY91" s="855"/>
      <c r="CZ91" s="855"/>
      <c r="DA91" s="856"/>
      <c r="DB91" s="854"/>
      <c r="DC91" s="855"/>
      <c r="DD91" s="855"/>
      <c r="DE91" s="855"/>
      <c r="DF91" s="856"/>
      <c r="DG91" s="854"/>
      <c r="DH91" s="855"/>
      <c r="DI91" s="855"/>
      <c r="DJ91" s="855"/>
      <c r="DK91" s="856"/>
      <c r="DL91" s="854"/>
      <c r="DM91" s="855"/>
      <c r="DN91" s="855"/>
      <c r="DO91" s="855"/>
      <c r="DP91" s="856"/>
      <c r="DQ91" s="854"/>
      <c r="DR91" s="855"/>
      <c r="DS91" s="855"/>
      <c r="DT91" s="855"/>
      <c r="DU91" s="856"/>
      <c r="DV91" s="851"/>
      <c r="DW91" s="852"/>
      <c r="DX91" s="852"/>
      <c r="DY91" s="852"/>
      <c r="DZ91" s="853"/>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51"/>
      <c r="BT92" s="852"/>
      <c r="BU92" s="852"/>
      <c r="BV92" s="852"/>
      <c r="BW92" s="852"/>
      <c r="BX92" s="852"/>
      <c r="BY92" s="852"/>
      <c r="BZ92" s="852"/>
      <c r="CA92" s="852"/>
      <c r="CB92" s="852"/>
      <c r="CC92" s="852"/>
      <c r="CD92" s="852"/>
      <c r="CE92" s="852"/>
      <c r="CF92" s="852"/>
      <c r="CG92" s="857"/>
      <c r="CH92" s="854"/>
      <c r="CI92" s="855"/>
      <c r="CJ92" s="855"/>
      <c r="CK92" s="855"/>
      <c r="CL92" s="856"/>
      <c r="CM92" s="854"/>
      <c r="CN92" s="855"/>
      <c r="CO92" s="855"/>
      <c r="CP92" s="855"/>
      <c r="CQ92" s="856"/>
      <c r="CR92" s="854"/>
      <c r="CS92" s="855"/>
      <c r="CT92" s="855"/>
      <c r="CU92" s="855"/>
      <c r="CV92" s="856"/>
      <c r="CW92" s="854"/>
      <c r="CX92" s="855"/>
      <c r="CY92" s="855"/>
      <c r="CZ92" s="855"/>
      <c r="DA92" s="856"/>
      <c r="DB92" s="854"/>
      <c r="DC92" s="855"/>
      <c r="DD92" s="855"/>
      <c r="DE92" s="855"/>
      <c r="DF92" s="856"/>
      <c r="DG92" s="854"/>
      <c r="DH92" s="855"/>
      <c r="DI92" s="855"/>
      <c r="DJ92" s="855"/>
      <c r="DK92" s="856"/>
      <c r="DL92" s="854"/>
      <c r="DM92" s="855"/>
      <c r="DN92" s="855"/>
      <c r="DO92" s="855"/>
      <c r="DP92" s="856"/>
      <c r="DQ92" s="854"/>
      <c r="DR92" s="855"/>
      <c r="DS92" s="855"/>
      <c r="DT92" s="855"/>
      <c r="DU92" s="856"/>
      <c r="DV92" s="851"/>
      <c r="DW92" s="852"/>
      <c r="DX92" s="852"/>
      <c r="DY92" s="852"/>
      <c r="DZ92" s="853"/>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51"/>
      <c r="BT93" s="852"/>
      <c r="BU93" s="852"/>
      <c r="BV93" s="852"/>
      <c r="BW93" s="852"/>
      <c r="BX93" s="852"/>
      <c r="BY93" s="852"/>
      <c r="BZ93" s="852"/>
      <c r="CA93" s="852"/>
      <c r="CB93" s="852"/>
      <c r="CC93" s="852"/>
      <c r="CD93" s="852"/>
      <c r="CE93" s="852"/>
      <c r="CF93" s="852"/>
      <c r="CG93" s="857"/>
      <c r="CH93" s="854"/>
      <c r="CI93" s="855"/>
      <c r="CJ93" s="855"/>
      <c r="CK93" s="855"/>
      <c r="CL93" s="856"/>
      <c r="CM93" s="854"/>
      <c r="CN93" s="855"/>
      <c r="CO93" s="855"/>
      <c r="CP93" s="855"/>
      <c r="CQ93" s="856"/>
      <c r="CR93" s="854"/>
      <c r="CS93" s="855"/>
      <c r="CT93" s="855"/>
      <c r="CU93" s="855"/>
      <c r="CV93" s="856"/>
      <c r="CW93" s="854"/>
      <c r="CX93" s="855"/>
      <c r="CY93" s="855"/>
      <c r="CZ93" s="855"/>
      <c r="DA93" s="856"/>
      <c r="DB93" s="854"/>
      <c r="DC93" s="855"/>
      <c r="DD93" s="855"/>
      <c r="DE93" s="855"/>
      <c r="DF93" s="856"/>
      <c r="DG93" s="854"/>
      <c r="DH93" s="855"/>
      <c r="DI93" s="855"/>
      <c r="DJ93" s="855"/>
      <c r="DK93" s="856"/>
      <c r="DL93" s="854"/>
      <c r="DM93" s="855"/>
      <c r="DN93" s="855"/>
      <c r="DO93" s="855"/>
      <c r="DP93" s="856"/>
      <c r="DQ93" s="854"/>
      <c r="DR93" s="855"/>
      <c r="DS93" s="855"/>
      <c r="DT93" s="855"/>
      <c r="DU93" s="856"/>
      <c r="DV93" s="851"/>
      <c r="DW93" s="852"/>
      <c r="DX93" s="852"/>
      <c r="DY93" s="852"/>
      <c r="DZ93" s="853"/>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51"/>
      <c r="BT94" s="852"/>
      <c r="BU94" s="852"/>
      <c r="BV94" s="852"/>
      <c r="BW94" s="852"/>
      <c r="BX94" s="852"/>
      <c r="BY94" s="852"/>
      <c r="BZ94" s="852"/>
      <c r="CA94" s="852"/>
      <c r="CB94" s="852"/>
      <c r="CC94" s="852"/>
      <c r="CD94" s="852"/>
      <c r="CE94" s="852"/>
      <c r="CF94" s="852"/>
      <c r="CG94" s="857"/>
      <c r="CH94" s="854"/>
      <c r="CI94" s="855"/>
      <c r="CJ94" s="855"/>
      <c r="CK94" s="855"/>
      <c r="CL94" s="856"/>
      <c r="CM94" s="854"/>
      <c r="CN94" s="855"/>
      <c r="CO94" s="855"/>
      <c r="CP94" s="855"/>
      <c r="CQ94" s="856"/>
      <c r="CR94" s="854"/>
      <c r="CS94" s="855"/>
      <c r="CT94" s="855"/>
      <c r="CU94" s="855"/>
      <c r="CV94" s="856"/>
      <c r="CW94" s="854"/>
      <c r="CX94" s="855"/>
      <c r="CY94" s="855"/>
      <c r="CZ94" s="855"/>
      <c r="DA94" s="856"/>
      <c r="DB94" s="854"/>
      <c r="DC94" s="855"/>
      <c r="DD94" s="855"/>
      <c r="DE94" s="855"/>
      <c r="DF94" s="856"/>
      <c r="DG94" s="854"/>
      <c r="DH94" s="855"/>
      <c r="DI94" s="855"/>
      <c r="DJ94" s="855"/>
      <c r="DK94" s="856"/>
      <c r="DL94" s="854"/>
      <c r="DM94" s="855"/>
      <c r="DN94" s="855"/>
      <c r="DO94" s="855"/>
      <c r="DP94" s="856"/>
      <c r="DQ94" s="854"/>
      <c r="DR94" s="855"/>
      <c r="DS94" s="855"/>
      <c r="DT94" s="855"/>
      <c r="DU94" s="856"/>
      <c r="DV94" s="851"/>
      <c r="DW94" s="852"/>
      <c r="DX94" s="852"/>
      <c r="DY94" s="852"/>
      <c r="DZ94" s="853"/>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51"/>
      <c r="BT95" s="852"/>
      <c r="BU95" s="852"/>
      <c r="BV95" s="852"/>
      <c r="BW95" s="852"/>
      <c r="BX95" s="852"/>
      <c r="BY95" s="852"/>
      <c r="BZ95" s="852"/>
      <c r="CA95" s="852"/>
      <c r="CB95" s="852"/>
      <c r="CC95" s="852"/>
      <c r="CD95" s="852"/>
      <c r="CE95" s="852"/>
      <c r="CF95" s="852"/>
      <c r="CG95" s="857"/>
      <c r="CH95" s="854"/>
      <c r="CI95" s="855"/>
      <c r="CJ95" s="855"/>
      <c r="CK95" s="855"/>
      <c r="CL95" s="856"/>
      <c r="CM95" s="854"/>
      <c r="CN95" s="855"/>
      <c r="CO95" s="855"/>
      <c r="CP95" s="855"/>
      <c r="CQ95" s="856"/>
      <c r="CR95" s="854"/>
      <c r="CS95" s="855"/>
      <c r="CT95" s="855"/>
      <c r="CU95" s="855"/>
      <c r="CV95" s="856"/>
      <c r="CW95" s="854"/>
      <c r="CX95" s="855"/>
      <c r="CY95" s="855"/>
      <c r="CZ95" s="855"/>
      <c r="DA95" s="856"/>
      <c r="DB95" s="854"/>
      <c r="DC95" s="855"/>
      <c r="DD95" s="855"/>
      <c r="DE95" s="855"/>
      <c r="DF95" s="856"/>
      <c r="DG95" s="854"/>
      <c r="DH95" s="855"/>
      <c r="DI95" s="855"/>
      <c r="DJ95" s="855"/>
      <c r="DK95" s="856"/>
      <c r="DL95" s="854"/>
      <c r="DM95" s="855"/>
      <c r="DN95" s="855"/>
      <c r="DO95" s="855"/>
      <c r="DP95" s="856"/>
      <c r="DQ95" s="854"/>
      <c r="DR95" s="855"/>
      <c r="DS95" s="855"/>
      <c r="DT95" s="855"/>
      <c r="DU95" s="856"/>
      <c r="DV95" s="851"/>
      <c r="DW95" s="852"/>
      <c r="DX95" s="852"/>
      <c r="DY95" s="852"/>
      <c r="DZ95" s="853"/>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51"/>
      <c r="BT96" s="852"/>
      <c r="BU96" s="852"/>
      <c r="BV96" s="852"/>
      <c r="BW96" s="852"/>
      <c r="BX96" s="852"/>
      <c r="BY96" s="852"/>
      <c r="BZ96" s="852"/>
      <c r="CA96" s="852"/>
      <c r="CB96" s="852"/>
      <c r="CC96" s="852"/>
      <c r="CD96" s="852"/>
      <c r="CE96" s="852"/>
      <c r="CF96" s="852"/>
      <c r="CG96" s="857"/>
      <c r="CH96" s="854"/>
      <c r="CI96" s="855"/>
      <c r="CJ96" s="855"/>
      <c r="CK96" s="855"/>
      <c r="CL96" s="856"/>
      <c r="CM96" s="854"/>
      <c r="CN96" s="855"/>
      <c r="CO96" s="855"/>
      <c r="CP96" s="855"/>
      <c r="CQ96" s="856"/>
      <c r="CR96" s="854"/>
      <c r="CS96" s="855"/>
      <c r="CT96" s="855"/>
      <c r="CU96" s="855"/>
      <c r="CV96" s="856"/>
      <c r="CW96" s="854"/>
      <c r="CX96" s="855"/>
      <c r="CY96" s="855"/>
      <c r="CZ96" s="855"/>
      <c r="DA96" s="856"/>
      <c r="DB96" s="854"/>
      <c r="DC96" s="855"/>
      <c r="DD96" s="855"/>
      <c r="DE96" s="855"/>
      <c r="DF96" s="856"/>
      <c r="DG96" s="854"/>
      <c r="DH96" s="855"/>
      <c r="DI96" s="855"/>
      <c r="DJ96" s="855"/>
      <c r="DK96" s="856"/>
      <c r="DL96" s="854"/>
      <c r="DM96" s="855"/>
      <c r="DN96" s="855"/>
      <c r="DO96" s="855"/>
      <c r="DP96" s="856"/>
      <c r="DQ96" s="854"/>
      <c r="DR96" s="855"/>
      <c r="DS96" s="855"/>
      <c r="DT96" s="855"/>
      <c r="DU96" s="856"/>
      <c r="DV96" s="851"/>
      <c r="DW96" s="852"/>
      <c r="DX96" s="852"/>
      <c r="DY96" s="852"/>
      <c r="DZ96" s="853"/>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51"/>
      <c r="BT97" s="852"/>
      <c r="BU97" s="852"/>
      <c r="BV97" s="852"/>
      <c r="BW97" s="852"/>
      <c r="BX97" s="852"/>
      <c r="BY97" s="852"/>
      <c r="BZ97" s="852"/>
      <c r="CA97" s="852"/>
      <c r="CB97" s="852"/>
      <c r="CC97" s="852"/>
      <c r="CD97" s="852"/>
      <c r="CE97" s="852"/>
      <c r="CF97" s="852"/>
      <c r="CG97" s="857"/>
      <c r="CH97" s="854"/>
      <c r="CI97" s="855"/>
      <c r="CJ97" s="855"/>
      <c r="CK97" s="855"/>
      <c r="CL97" s="856"/>
      <c r="CM97" s="854"/>
      <c r="CN97" s="855"/>
      <c r="CO97" s="855"/>
      <c r="CP97" s="855"/>
      <c r="CQ97" s="856"/>
      <c r="CR97" s="854"/>
      <c r="CS97" s="855"/>
      <c r="CT97" s="855"/>
      <c r="CU97" s="855"/>
      <c r="CV97" s="856"/>
      <c r="CW97" s="854"/>
      <c r="CX97" s="855"/>
      <c r="CY97" s="855"/>
      <c r="CZ97" s="855"/>
      <c r="DA97" s="856"/>
      <c r="DB97" s="854"/>
      <c r="DC97" s="855"/>
      <c r="DD97" s="855"/>
      <c r="DE97" s="855"/>
      <c r="DF97" s="856"/>
      <c r="DG97" s="854"/>
      <c r="DH97" s="855"/>
      <c r="DI97" s="855"/>
      <c r="DJ97" s="855"/>
      <c r="DK97" s="856"/>
      <c r="DL97" s="854"/>
      <c r="DM97" s="855"/>
      <c r="DN97" s="855"/>
      <c r="DO97" s="855"/>
      <c r="DP97" s="856"/>
      <c r="DQ97" s="854"/>
      <c r="DR97" s="855"/>
      <c r="DS97" s="855"/>
      <c r="DT97" s="855"/>
      <c r="DU97" s="856"/>
      <c r="DV97" s="851"/>
      <c r="DW97" s="852"/>
      <c r="DX97" s="852"/>
      <c r="DY97" s="852"/>
      <c r="DZ97" s="853"/>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51"/>
      <c r="BT98" s="852"/>
      <c r="BU98" s="852"/>
      <c r="BV98" s="852"/>
      <c r="BW98" s="852"/>
      <c r="BX98" s="852"/>
      <c r="BY98" s="852"/>
      <c r="BZ98" s="852"/>
      <c r="CA98" s="852"/>
      <c r="CB98" s="852"/>
      <c r="CC98" s="852"/>
      <c r="CD98" s="852"/>
      <c r="CE98" s="852"/>
      <c r="CF98" s="852"/>
      <c r="CG98" s="857"/>
      <c r="CH98" s="854"/>
      <c r="CI98" s="855"/>
      <c r="CJ98" s="855"/>
      <c r="CK98" s="855"/>
      <c r="CL98" s="856"/>
      <c r="CM98" s="854"/>
      <c r="CN98" s="855"/>
      <c r="CO98" s="855"/>
      <c r="CP98" s="855"/>
      <c r="CQ98" s="856"/>
      <c r="CR98" s="854"/>
      <c r="CS98" s="855"/>
      <c r="CT98" s="855"/>
      <c r="CU98" s="855"/>
      <c r="CV98" s="856"/>
      <c r="CW98" s="854"/>
      <c r="CX98" s="855"/>
      <c r="CY98" s="855"/>
      <c r="CZ98" s="855"/>
      <c r="DA98" s="856"/>
      <c r="DB98" s="854"/>
      <c r="DC98" s="855"/>
      <c r="DD98" s="855"/>
      <c r="DE98" s="855"/>
      <c r="DF98" s="856"/>
      <c r="DG98" s="854"/>
      <c r="DH98" s="855"/>
      <c r="DI98" s="855"/>
      <c r="DJ98" s="855"/>
      <c r="DK98" s="856"/>
      <c r="DL98" s="854"/>
      <c r="DM98" s="855"/>
      <c r="DN98" s="855"/>
      <c r="DO98" s="855"/>
      <c r="DP98" s="856"/>
      <c r="DQ98" s="854"/>
      <c r="DR98" s="855"/>
      <c r="DS98" s="855"/>
      <c r="DT98" s="855"/>
      <c r="DU98" s="856"/>
      <c r="DV98" s="851"/>
      <c r="DW98" s="852"/>
      <c r="DX98" s="852"/>
      <c r="DY98" s="852"/>
      <c r="DZ98" s="853"/>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51"/>
      <c r="BT99" s="852"/>
      <c r="BU99" s="852"/>
      <c r="BV99" s="852"/>
      <c r="BW99" s="852"/>
      <c r="BX99" s="852"/>
      <c r="BY99" s="852"/>
      <c r="BZ99" s="852"/>
      <c r="CA99" s="852"/>
      <c r="CB99" s="852"/>
      <c r="CC99" s="852"/>
      <c r="CD99" s="852"/>
      <c r="CE99" s="852"/>
      <c r="CF99" s="852"/>
      <c r="CG99" s="857"/>
      <c r="CH99" s="854"/>
      <c r="CI99" s="855"/>
      <c r="CJ99" s="855"/>
      <c r="CK99" s="855"/>
      <c r="CL99" s="856"/>
      <c r="CM99" s="854"/>
      <c r="CN99" s="855"/>
      <c r="CO99" s="855"/>
      <c r="CP99" s="855"/>
      <c r="CQ99" s="856"/>
      <c r="CR99" s="854"/>
      <c r="CS99" s="855"/>
      <c r="CT99" s="855"/>
      <c r="CU99" s="855"/>
      <c r="CV99" s="856"/>
      <c r="CW99" s="854"/>
      <c r="CX99" s="855"/>
      <c r="CY99" s="855"/>
      <c r="CZ99" s="855"/>
      <c r="DA99" s="856"/>
      <c r="DB99" s="854"/>
      <c r="DC99" s="855"/>
      <c r="DD99" s="855"/>
      <c r="DE99" s="855"/>
      <c r="DF99" s="856"/>
      <c r="DG99" s="854"/>
      <c r="DH99" s="855"/>
      <c r="DI99" s="855"/>
      <c r="DJ99" s="855"/>
      <c r="DK99" s="856"/>
      <c r="DL99" s="854"/>
      <c r="DM99" s="855"/>
      <c r="DN99" s="855"/>
      <c r="DO99" s="855"/>
      <c r="DP99" s="856"/>
      <c r="DQ99" s="854"/>
      <c r="DR99" s="855"/>
      <c r="DS99" s="855"/>
      <c r="DT99" s="855"/>
      <c r="DU99" s="856"/>
      <c r="DV99" s="851"/>
      <c r="DW99" s="852"/>
      <c r="DX99" s="852"/>
      <c r="DY99" s="852"/>
      <c r="DZ99" s="853"/>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51"/>
      <c r="BT100" s="852"/>
      <c r="BU100" s="852"/>
      <c r="BV100" s="852"/>
      <c r="BW100" s="852"/>
      <c r="BX100" s="852"/>
      <c r="BY100" s="852"/>
      <c r="BZ100" s="852"/>
      <c r="CA100" s="852"/>
      <c r="CB100" s="852"/>
      <c r="CC100" s="852"/>
      <c r="CD100" s="852"/>
      <c r="CE100" s="852"/>
      <c r="CF100" s="852"/>
      <c r="CG100" s="857"/>
      <c r="CH100" s="854"/>
      <c r="CI100" s="855"/>
      <c r="CJ100" s="855"/>
      <c r="CK100" s="855"/>
      <c r="CL100" s="856"/>
      <c r="CM100" s="854"/>
      <c r="CN100" s="855"/>
      <c r="CO100" s="855"/>
      <c r="CP100" s="855"/>
      <c r="CQ100" s="856"/>
      <c r="CR100" s="854"/>
      <c r="CS100" s="855"/>
      <c r="CT100" s="855"/>
      <c r="CU100" s="855"/>
      <c r="CV100" s="856"/>
      <c r="CW100" s="854"/>
      <c r="CX100" s="855"/>
      <c r="CY100" s="855"/>
      <c r="CZ100" s="855"/>
      <c r="DA100" s="856"/>
      <c r="DB100" s="854"/>
      <c r="DC100" s="855"/>
      <c r="DD100" s="855"/>
      <c r="DE100" s="855"/>
      <c r="DF100" s="856"/>
      <c r="DG100" s="854"/>
      <c r="DH100" s="855"/>
      <c r="DI100" s="855"/>
      <c r="DJ100" s="855"/>
      <c r="DK100" s="856"/>
      <c r="DL100" s="854"/>
      <c r="DM100" s="855"/>
      <c r="DN100" s="855"/>
      <c r="DO100" s="855"/>
      <c r="DP100" s="856"/>
      <c r="DQ100" s="854"/>
      <c r="DR100" s="855"/>
      <c r="DS100" s="855"/>
      <c r="DT100" s="855"/>
      <c r="DU100" s="856"/>
      <c r="DV100" s="851"/>
      <c r="DW100" s="852"/>
      <c r="DX100" s="852"/>
      <c r="DY100" s="852"/>
      <c r="DZ100" s="853"/>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51"/>
      <c r="BT101" s="852"/>
      <c r="BU101" s="852"/>
      <c r="BV101" s="852"/>
      <c r="BW101" s="852"/>
      <c r="BX101" s="852"/>
      <c r="BY101" s="852"/>
      <c r="BZ101" s="852"/>
      <c r="CA101" s="852"/>
      <c r="CB101" s="852"/>
      <c r="CC101" s="852"/>
      <c r="CD101" s="852"/>
      <c r="CE101" s="852"/>
      <c r="CF101" s="852"/>
      <c r="CG101" s="857"/>
      <c r="CH101" s="854"/>
      <c r="CI101" s="855"/>
      <c r="CJ101" s="855"/>
      <c r="CK101" s="855"/>
      <c r="CL101" s="856"/>
      <c r="CM101" s="854"/>
      <c r="CN101" s="855"/>
      <c r="CO101" s="855"/>
      <c r="CP101" s="855"/>
      <c r="CQ101" s="856"/>
      <c r="CR101" s="854"/>
      <c r="CS101" s="855"/>
      <c r="CT101" s="855"/>
      <c r="CU101" s="855"/>
      <c r="CV101" s="856"/>
      <c r="CW101" s="854"/>
      <c r="CX101" s="855"/>
      <c r="CY101" s="855"/>
      <c r="CZ101" s="855"/>
      <c r="DA101" s="856"/>
      <c r="DB101" s="854"/>
      <c r="DC101" s="855"/>
      <c r="DD101" s="855"/>
      <c r="DE101" s="855"/>
      <c r="DF101" s="856"/>
      <c r="DG101" s="854"/>
      <c r="DH101" s="855"/>
      <c r="DI101" s="855"/>
      <c r="DJ101" s="855"/>
      <c r="DK101" s="856"/>
      <c r="DL101" s="854"/>
      <c r="DM101" s="855"/>
      <c r="DN101" s="855"/>
      <c r="DO101" s="855"/>
      <c r="DP101" s="856"/>
      <c r="DQ101" s="854"/>
      <c r="DR101" s="855"/>
      <c r="DS101" s="855"/>
      <c r="DT101" s="855"/>
      <c r="DU101" s="856"/>
      <c r="DV101" s="851"/>
      <c r="DW101" s="852"/>
      <c r="DX101" s="852"/>
      <c r="DY101" s="852"/>
      <c r="DZ101" s="853"/>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401</v>
      </c>
      <c r="BS102" s="777"/>
      <c r="BT102" s="777"/>
      <c r="BU102" s="777"/>
      <c r="BV102" s="777"/>
      <c r="BW102" s="777"/>
      <c r="BX102" s="777"/>
      <c r="BY102" s="777"/>
      <c r="BZ102" s="777"/>
      <c r="CA102" s="777"/>
      <c r="CB102" s="777"/>
      <c r="CC102" s="777"/>
      <c r="CD102" s="777"/>
      <c r="CE102" s="777"/>
      <c r="CF102" s="777"/>
      <c r="CG102" s="778"/>
      <c r="CH102" s="877"/>
      <c r="CI102" s="878"/>
      <c r="CJ102" s="878"/>
      <c r="CK102" s="878"/>
      <c r="CL102" s="879"/>
      <c r="CM102" s="877"/>
      <c r="CN102" s="878"/>
      <c r="CO102" s="878"/>
      <c r="CP102" s="878"/>
      <c r="CQ102" s="879"/>
      <c r="CR102" s="880" t="s">
        <v>633</v>
      </c>
      <c r="CS102" s="844"/>
      <c r="CT102" s="844"/>
      <c r="CU102" s="844"/>
      <c r="CV102" s="881"/>
      <c r="CW102" s="880" t="s">
        <v>489</v>
      </c>
      <c r="CX102" s="844"/>
      <c r="CY102" s="844"/>
      <c r="CZ102" s="844"/>
      <c r="DA102" s="881"/>
      <c r="DB102" s="880" t="s">
        <v>489</v>
      </c>
      <c r="DC102" s="844"/>
      <c r="DD102" s="844"/>
      <c r="DE102" s="844"/>
      <c r="DF102" s="881"/>
      <c r="DG102" s="880" t="s">
        <v>489</v>
      </c>
      <c r="DH102" s="844"/>
      <c r="DI102" s="844"/>
      <c r="DJ102" s="844"/>
      <c r="DK102" s="881"/>
      <c r="DL102" s="880" t="s">
        <v>489</v>
      </c>
      <c r="DM102" s="844"/>
      <c r="DN102" s="844"/>
      <c r="DO102" s="844"/>
      <c r="DP102" s="881"/>
      <c r="DQ102" s="880" t="s">
        <v>489</v>
      </c>
      <c r="DR102" s="844"/>
      <c r="DS102" s="844"/>
      <c r="DT102" s="844"/>
      <c r="DU102" s="881"/>
      <c r="DV102" s="776"/>
      <c r="DW102" s="777"/>
      <c r="DX102" s="777"/>
      <c r="DY102" s="777"/>
      <c r="DZ102" s="904"/>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5" t="s">
        <v>402</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6" t="s">
        <v>403</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7" t="s">
        <v>406</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407</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12" customFormat="1" ht="26.25" customHeight="1" x14ac:dyDescent="0.15">
      <c r="A109" s="90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409</v>
      </c>
      <c r="AB109" s="883"/>
      <c r="AC109" s="883"/>
      <c r="AD109" s="883"/>
      <c r="AE109" s="884"/>
      <c r="AF109" s="882" t="s">
        <v>410</v>
      </c>
      <c r="AG109" s="883"/>
      <c r="AH109" s="883"/>
      <c r="AI109" s="883"/>
      <c r="AJ109" s="884"/>
      <c r="AK109" s="882" t="s">
        <v>294</v>
      </c>
      <c r="AL109" s="883"/>
      <c r="AM109" s="883"/>
      <c r="AN109" s="883"/>
      <c r="AO109" s="884"/>
      <c r="AP109" s="882" t="s">
        <v>411</v>
      </c>
      <c r="AQ109" s="883"/>
      <c r="AR109" s="883"/>
      <c r="AS109" s="883"/>
      <c r="AT109" s="885"/>
      <c r="AU109" s="90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409</v>
      </c>
      <c r="BR109" s="883"/>
      <c r="BS109" s="883"/>
      <c r="BT109" s="883"/>
      <c r="BU109" s="884"/>
      <c r="BV109" s="882" t="s">
        <v>410</v>
      </c>
      <c r="BW109" s="883"/>
      <c r="BX109" s="883"/>
      <c r="BY109" s="883"/>
      <c r="BZ109" s="884"/>
      <c r="CA109" s="882" t="s">
        <v>294</v>
      </c>
      <c r="CB109" s="883"/>
      <c r="CC109" s="883"/>
      <c r="CD109" s="883"/>
      <c r="CE109" s="884"/>
      <c r="CF109" s="903" t="s">
        <v>411</v>
      </c>
      <c r="CG109" s="903"/>
      <c r="CH109" s="903"/>
      <c r="CI109" s="903"/>
      <c r="CJ109" s="903"/>
      <c r="CK109" s="882"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409</v>
      </c>
      <c r="DH109" s="883"/>
      <c r="DI109" s="883"/>
      <c r="DJ109" s="883"/>
      <c r="DK109" s="884"/>
      <c r="DL109" s="882" t="s">
        <v>410</v>
      </c>
      <c r="DM109" s="883"/>
      <c r="DN109" s="883"/>
      <c r="DO109" s="883"/>
      <c r="DP109" s="884"/>
      <c r="DQ109" s="882" t="s">
        <v>294</v>
      </c>
      <c r="DR109" s="883"/>
      <c r="DS109" s="883"/>
      <c r="DT109" s="883"/>
      <c r="DU109" s="884"/>
      <c r="DV109" s="882" t="s">
        <v>411</v>
      </c>
      <c r="DW109" s="883"/>
      <c r="DX109" s="883"/>
      <c r="DY109" s="883"/>
      <c r="DZ109" s="885"/>
    </row>
    <row r="110" spans="1:131" s="212" customFormat="1" ht="26.25" customHeight="1" x14ac:dyDescent="0.15">
      <c r="A110" s="886" t="s">
        <v>413</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365394</v>
      </c>
      <c r="AB110" s="890"/>
      <c r="AC110" s="890"/>
      <c r="AD110" s="890"/>
      <c r="AE110" s="891"/>
      <c r="AF110" s="892">
        <v>376837</v>
      </c>
      <c r="AG110" s="890"/>
      <c r="AH110" s="890"/>
      <c r="AI110" s="890"/>
      <c r="AJ110" s="891"/>
      <c r="AK110" s="892">
        <v>399675</v>
      </c>
      <c r="AL110" s="890"/>
      <c r="AM110" s="890"/>
      <c r="AN110" s="890"/>
      <c r="AO110" s="891"/>
      <c r="AP110" s="893">
        <v>20</v>
      </c>
      <c r="AQ110" s="894"/>
      <c r="AR110" s="894"/>
      <c r="AS110" s="894"/>
      <c r="AT110" s="895"/>
      <c r="AU110" s="896" t="s">
        <v>69</v>
      </c>
      <c r="AV110" s="897"/>
      <c r="AW110" s="897"/>
      <c r="AX110" s="897"/>
      <c r="AY110" s="897"/>
      <c r="AZ110" s="919" t="s">
        <v>414</v>
      </c>
      <c r="BA110" s="887"/>
      <c r="BB110" s="887"/>
      <c r="BC110" s="887"/>
      <c r="BD110" s="887"/>
      <c r="BE110" s="887"/>
      <c r="BF110" s="887"/>
      <c r="BG110" s="887"/>
      <c r="BH110" s="887"/>
      <c r="BI110" s="887"/>
      <c r="BJ110" s="887"/>
      <c r="BK110" s="887"/>
      <c r="BL110" s="887"/>
      <c r="BM110" s="887"/>
      <c r="BN110" s="887"/>
      <c r="BO110" s="887"/>
      <c r="BP110" s="888"/>
      <c r="BQ110" s="920">
        <v>3779085</v>
      </c>
      <c r="BR110" s="921"/>
      <c r="BS110" s="921"/>
      <c r="BT110" s="921"/>
      <c r="BU110" s="921"/>
      <c r="BV110" s="921">
        <v>4190839</v>
      </c>
      <c r="BW110" s="921"/>
      <c r="BX110" s="921"/>
      <c r="BY110" s="921"/>
      <c r="BZ110" s="921"/>
      <c r="CA110" s="921">
        <v>5011409</v>
      </c>
      <c r="CB110" s="921"/>
      <c r="CC110" s="921"/>
      <c r="CD110" s="921"/>
      <c r="CE110" s="921"/>
      <c r="CF110" s="934">
        <v>251.4</v>
      </c>
      <c r="CG110" s="935"/>
      <c r="CH110" s="935"/>
      <c r="CI110" s="935"/>
      <c r="CJ110" s="935"/>
      <c r="CK110" s="936" t="s">
        <v>415</v>
      </c>
      <c r="CL110" s="937"/>
      <c r="CM110" s="919" t="s">
        <v>416</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920" t="s">
        <v>122</v>
      </c>
      <c r="DH110" s="921"/>
      <c r="DI110" s="921"/>
      <c r="DJ110" s="921"/>
      <c r="DK110" s="921"/>
      <c r="DL110" s="921" t="s">
        <v>122</v>
      </c>
      <c r="DM110" s="921"/>
      <c r="DN110" s="921"/>
      <c r="DO110" s="921"/>
      <c r="DP110" s="921"/>
      <c r="DQ110" s="921" t="s">
        <v>122</v>
      </c>
      <c r="DR110" s="921"/>
      <c r="DS110" s="921"/>
      <c r="DT110" s="921"/>
      <c r="DU110" s="921"/>
      <c r="DV110" s="922" t="s">
        <v>122</v>
      </c>
      <c r="DW110" s="922"/>
      <c r="DX110" s="922"/>
      <c r="DY110" s="922"/>
      <c r="DZ110" s="923"/>
    </row>
    <row r="111" spans="1:131" s="212" customFormat="1" ht="26.25" customHeight="1" x14ac:dyDescent="0.15">
      <c r="A111" s="924" t="s">
        <v>417</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122</v>
      </c>
      <c r="AB111" s="928"/>
      <c r="AC111" s="928"/>
      <c r="AD111" s="928"/>
      <c r="AE111" s="929"/>
      <c r="AF111" s="930" t="s">
        <v>122</v>
      </c>
      <c r="AG111" s="928"/>
      <c r="AH111" s="928"/>
      <c r="AI111" s="928"/>
      <c r="AJ111" s="929"/>
      <c r="AK111" s="930" t="s">
        <v>122</v>
      </c>
      <c r="AL111" s="928"/>
      <c r="AM111" s="928"/>
      <c r="AN111" s="928"/>
      <c r="AO111" s="929"/>
      <c r="AP111" s="931" t="s">
        <v>122</v>
      </c>
      <c r="AQ111" s="932"/>
      <c r="AR111" s="932"/>
      <c r="AS111" s="932"/>
      <c r="AT111" s="933"/>
      <c r="AU111" s="898"/>
      <c r="AV111" s="899"/>
      <c r="AW111" s="899"/>
      <c r="AX111" s="899"/>
      <c r="AY111" s="899"/>
      <c r="AZ111" s="912" t="s">
        <v>418</v>
      </c>
      <c r="BA111" s="913"/>
      <c r="BB111" s="913"/>
      <c r="BC111" s="913"/>
      <c r="BD111" s="913"/>
      <c r="BE111" s="913"/>
      <c r="BF111" s="913"/>
      <c r="BG111" s="913"/>
      <c r="BH111" s="913"/>
      <c r="BI111" s="913"/>
      <c r="BJ111" s="913"/>
      <c r="BK111" s="913"/>
      <c r="BL111" s="913"/>
      <c r="BM111" s="913"/>
      <c r="BN111" s="913"/>
      <c r="BO111" s="913"/>
      <c r="BP111" s="914"/>
      <c r="BQ111" s="915" t="s">
        <v>122</v>
      </c>
      <c r="BR111" s="916"/>
      <c r="BS111" s="916"/>
      <c r="BT111" s="916"/>
      <c r="BU111" s="916"/>
      <c r="BV111" s="916" t="s">
        <v>122</v>
      </c>
      <c r="BW111" s="916"/>
      <c r="BX111" s="916"/>
      <c r="BY111" s="916"/>
      <c r="BZ111" s="916"/>
      <c r="CA111" s="916" t="s">
        <v>122</v>
      </c>
      <c r="CB111" s="916"/>
      <c r="CC111" s="916"/>
      <c r="CD111" s="916"/>
      <c r="CE111" s="916"/>
      <c r="CF111" s="910" t="s">
        <v>122</v>
      </c>
      <c r="CG111" s="911"/>
      <c r="CH111" s="911"/>
      <c r="CI111" s="911"/>
      <c r="CJ111" s="911"/>
      <c r="CK111" s="938"/>
      <c r="CL111" s="939"/>
      <c r="CM111" s="912" t="s">
        <v>419</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122</v>
      </c>
      <c r="DH111" s="916"/>
      <c r="DI111" s="916"/>
      <c r="DJ111" s="916"/>
      <c r="DK111" s="916"/>
      <c r="DL111" s="916" t="s">
        <v>122</v>
      </c>
      <c r="DM111" s="916"/>
      <c r="DN111" s="916"/>
      <c r="DO111" s="916"/>
      <c r="DP111" s="916"/>
      <c r="DQ111" s="916" t="s">
        <v>122</v>
      </c>
      <c r="DR111" s="916"/>
      <c r="DS111" s="916"/>
      <c r="DT111" s="916"/>
      <c r="DU111" s="916"/>
      <c r="DV111" s="917" t="s">
        <v>122</v>
      </c>
      <c r="DW111" s="917"/>
      <c r="DX111" s="917"/>
      <c r="DY111" s="917"/>
      <c r="DZ111" s="918"/>
    </row>
    <row r="112" spans="1:131" s="212" customFormat="1" ht="26.25" customHeight="1" x14ac:dyDescent="0.15">
      <c r="A112" s="942" t="s">
        <v>420</v>
      </c>
      <c r="B112" s="943"/>
      <c r="C112" s="913" t="s">
        <v>421</v>
      </c>
      <c r="D112" s="913"/>
      <c r="E112" s="913"/>
      <c r="F112" s="913"/>
      <c r="G112" s="913"/>
      <c r="H112" s="913"/>
      <c r="I112" s="913"/>
      <c r="J112" s="913"/>
      <c r="K112" s="913"/>
      <c r="L112" s="913"/>
      <c r="M112" s="913"/>
      <c r="N112" s="913"/>
      <c r="O112" s="913"/>
      <c r="P112" s="913"/>
      <c r="Q112" s="913"/>
      <c r="R112" s="913"/>
      <c r="S112" s="913"/>
      <c r="T112" s="913"/>
      <c r="U112" s="913"/>
      <c r="V112" s="913"/>
      <c r="W112" s="913"/>
      <c r="X112" s="913"/>
      <c r="Y112" s="913"/>
      <c r="Z112" s="914"/>
      <c r="AA112" s="948" t="s">
        <v>122</v>
      </c>
      <c r="AB112" s="949"/>
      <c r="AC112" s="949"/>
      <c r="AD112" s="949"/>
      <c r="AE112" s="950"/>
      <c r="AF112" s="951" t="s">
        <v>122</v>
      </c>
      <c r="AG112" s="949"/>
      <c r="AH112" s="949"/>
      <c r="AI112" s="949"/>
      <c r="AJ112" s="950"/>
      <c r="AK112" s="951" t="s">
        <v>122</v>
      </c>
      <c r="AL112" s="949"/>
      <c r="AM112" s="949"/>
      <c r="AN112" s="949"/>
      <c r="AO112" s="950"/>
      <c r="AP112" s="952" t="s">
        <v>122</v>
      </c>
      <c r="AQ112" s="953"/>
      <c r="AR112" s="953"/>
      <c r="AS112" s="953"/>
      <c r="AT112" s="954"/>
      <c r="AU112" s="898"/>
      <c r="AV112" s="899"/>
      <c r="AW112" s="899"/>
      <c r="AX112" s="899"/>
      <c r="AY112" s="899"/>
      <c r="AZ112" s="912" t="s">
        <v>422</v>
      </c>
      <c r="BA112" s="913"/>
      <c r="BB112" s="913"/>
      <c r="BC112" s="913"/>
      <c r="BD112" s="913"/>
      <c r="BE112" s="913"/>
      <c r="BF112" s="913"/>
      <c r="BG112" s="913"/>
      <c r="BH112" s="913"/>
      <c r="BI112" s="913"/>
      <c r="BJ112" s="913"/>
      <c r="BK112" s="913"/>
      <c r="BL112" s="913"/>
      <c r="BM112" s="913"/>
      <c r="BN112" s="913"/>
      <c r="BO112" s="913"/>
      <c r="BP112" s="914"/>
      <c r="BQ112" s="915">
        <v>2518503</v>
      </c>
      <c r="BR112" s="916"/>
      <c r="BS112" s="916"/>
      <c r="BT112" s="916"/>
      <c r="BU112" s="916"/>
      <c r="BV112" s="916">
        <v>2351896</v>
      </c>
      <c r="BW112" s="916"/>
      <c r="BX112" s="916"/>
      <c r="BY112" s="916"/>
      <c r="BZ112" s="916"/>
      <c r="CA112" s="916">
        <v>2077346</v>
      </c>
      <c r="CB112" s="916"/>
      <c r="CC112" s="916"/>
      <c r="CD112" s="916"/>
      <c r="CE112" s="916"/>
      <c r="CF112" s="910">
        <v>104.2</v>
      </c>
      <c r="CG112" s="911"/>
      <c r="CH112" s="911"/>
      <c r="CI112" s="911"/>
      <c r="CJ112" s="911"/>
      <c r="CK112" s="938"/>
      <c r="CL112" s="939"/>
      <c r="CM112" s="912" t="s">
        <v>423</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t="s">
        <v>122</v>
      </c>
      <c r="DH112" s="916"/>
      <c r="DI112" s="916"/>
      <c r="DJ112" s="916"/>
      <c r="DK112" s="916"/>
      <c r="DL112" s="916" t="s">
        <v>122</v>
      </c>
      <c r="DM112" s="916"/>
      <c r="DN112" s="916"/>
      <c r="DO112" s="916"/>
      <c r="DP112" s="916"/>
      <c r="DQ112" s="916" t="s">
        <v>122</v>
      </c>
      <c r="DR112" s="916"/>
      <c r="DS112" s="916"/>
      <c r="DT112" s="916"/>
      <c r="DU112" s="916"/>
      <c r="DV112" s="917" t="s">
        <v>122</v>
      </c>
      <c r="DW112" s="917"/>
      <c r="DX112" s="917"/>
      <c r="DY112" s="917"/>
      <c r="DZ112" s="918"/>
    </row>
    <row r="113" spans="1:130" s="212" customFormat="1" ht="26.25" customHeight="1" x14ac:dyDescent="0.15">
      <c r="A113" s="944"/>
      <c r="B113" s="945"/>
      <c r="C113" s="913" t="s">
        <v>424</v>
      </c>
      <c r="D113" s="913"/>
      <c r="E113" s="913"/>
      <c r="F113" s="913"/>
      <c r="G113" s="913"/>
      <c r="H113" s="913"/>
      <c r="I113" s="913"/>
      <c r="J113" s="913"/>
      <c r="K113" s="913"/>
      <c r="L113" s="913"/>
      <c r="M113" s="913"/>
      <c r="N113" s="913"/>
      <c r="O113" s="913"/>
      <c r="P113" s="913"/>
      <c r="Q113" s="913"/>
      <c r="R113" s="913"/>
      <c r="S113" s="913"/>
      <c r="T113" s="913"/>
      <c r="U113" s="913"/>
      <c r="V113" s="913"/>
      <c r="W113" s="913"/>
      <c r="X113" s="913"/>
      <c r="Y113" s="913"/>
      <c r="Z113" s="914"/>
      <c r="AA113" s="927">
        <v>165464</v>
      </c>
      <c r="AB113" s="928"/>
      <c r="AC113" s="928"/>
      <c r="AD113" s="928"/>
      <c r="AE113" s="929"/>
      <c r="AF113" s="930">
        <v>190959</v>
      </c>
      <c r="AG113" s="928"/>
      <c r="AH113" s="928"/>
      <c r="AI113" s="928"/>
      <c r="AJ113" s="929"/>
      <c r="AK113" s="930">
        <v>194314</v>
      </c>
      <c r="AL113" s="928"/>
      <c r="AM113" s="928"/>
      <c r="AN113" s="928"/>
      <c r="AO113" s="929"/>
      <c r="AP113" s="931">
        <v>9.6999999999999993</v>
      </c>
      <c r="AQ113" s="932"/>
      <c r="AR113" s="932"/>
      <c r="AS113" s="932"/>
      <c r="AT113" s="933"/>
      <c r="AU113" s="898"/>
      <c r="AV113" s="899"/>
      <c r="AW113" s="899"/>
      <c r="AX113" s="899"/>
      <c r="AY113" s="899"/>
      <c r="AZ113" s="912" t="s">
        <v>425</v>
      </c>
      <c r="BA113" s="913"/>
      <c r="BB113" s="913"/>
      <c r="BC113" s="913"/>
      <c r="BD113" s="913"/>
      <c r="BE113" s="913"/>
      <c r="BF113" s="913"/>
      <c r="BG113" s="913"/>
      <c r="BH113" s="913"/>
      <c r="BI113" s="913"/>
      <c r="BJ113" s="913"/>
      <c r="BK113" s="913"/>
      <c r="BL113" s="913"/>
      <c r="BM113" s="913"/>
      <c r="BN113" s="913"/>
      <c r="BO113" s="913"/>
      <c r="BP113" s="914"/>
      <c r="BQ113" s="915">
        <v>90803</v>
      </c>
      <c r="BR113" s="916"/>
      <c r="BS113" s="916"/>
      <c r="BT113" s="916"/>
      <c r="BU113" s="916"/>
      <c r="BV113" s="916">
        <v>64681</v>
      </c>
      <c r="BW113" s="916"/>
      <c r="BX113" s="916"/>
      <c r="BY113" s="916"/>
      <c r="BZ113" s="916"/>
      <c r="CA113" s="916">
        <v>58565</v>
      </c>
      <c r="CB113" s="916"/>
      <c r="CC113" s="916"/>
      <c r="CD113" s="916"/>
      <c r="CE113" s="916"/>
      <c r="CF113" s="910">
        <v>2.9</v>
      </c>
      <c r="CG113" s="911"/>
      <c r="CH113" s="911"/>
      <c r="CI113" s="911"/>
      <c r="CJ113" s="911"/>
      <c r="CK113" s="938"/>
      <c r="CL113" s="939"/>
      <c r="CM113" s="912" t="s">
        <v>426</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48" t="s">
        <v>122</v>
      </c>
      <c r="DH113" s="949"/>
      <c r="DI113" s="949"/>
      <c r="DJ113" s="949"/>
      <c r="DK113" s="950"/>
      <c r="DL113" s="951" t="s">
        <v>122</v>
      </c>
      <c r="DM113" s="949"/>
      <c r="DN113" s="949"/>
      <c r="DO113" s="949"/>
      <c r="DP113" s="950"/>
      <c r="DQ113" s="951" t="s">
        <v>122</v>
      </c>
      <c r="DR113" s="949"/>
      <c r="DS113" s="949"/>
      <c r="DT113" s="949"/>
      <c r="DU113" s="950"/>
      <c r="DV113" s="952" t="s">
        <v>122</v>
      </c>
      <c r="DW113" s="953"/>
      <c r="DX113" s="953"/>
      <c r="DY113" s="953"/>
      <c r="DZ113" s="954"/>
    </row>
    <row r="114" spans="1:130" s="212" customFormat="1" ht="26.25" customHeight="1" x14ac:dyDescent="0.15">
      <c r="A114" s="944"/>
      <c r="B114" s="945"/>
      <c r="C114" s="913" t="s">
        <v>427</v>
      </c>
      <c r="D114" s="913"/>
      <c r="E114" s="913"/>
      <c r="F114" s="913"/>
      <c r="G114" s="913"/>
      <c r="H114" s="913"/>
      <c r="I114" s="913"/>
      <c r="J114" s="913"/>
      <c r="K114" s="913"/>
      <c r="L114" s="913"/>
      <c r="M114" s="913"/>
      <c r="N114" s="913"/>
      <c r="O114" s="913"/>
      <c r="P114" s="913"/>
      <c r="Q114" s="913"/>
      <c r="R114" s="913"/>
      <c r="S114" s="913"/>
      <c r="T114" s="913"/>
      <c r="U114" s="913"/>
      <c r="V114" s="913"/>
      <c r="W114" s="913"/>
      <c r="X114" s="913"/>
      <c r="Y114" s="913"/>
      <c r="Z114" s="914"/>
      <c r="AA114" s="948">
        <v>38944</v>
      </c>
      <c r="AB114" s="949"/>
      <c r="AC114" s="949"/>
      <c r="AD114" s="949"/>
      <c r="AE114" s="950"/>
      <c r="AF114" s="951">
        <v>37983</v>
      </c>
      <c r="AG114" s="949"/>
      <c r="AH114" s="949"/>
      <c r="AI114" s="949"/>
      <c r="AJ114" s="950"/>
      <c r="AK114" s="951">
        <v>29577</v>
      </c>
      <c r="AL114" s="949"/>
      <c r="AM114" s="949"/>
      <c r="AN114" s="949"/>
      <c r="AO114" s="950"/>
      <c r="AP114" s="952">
        <v>1.5</v>
      </c>
      <c r="AQ114" s="953"/>
      <c r="AR114" s="953"/>
      <c r="AS114" s="953"/>
      <c r="AT114" s="954"/>
      <c r="AU114" s="898"/>
      <c r="AV114" s="899"/>
      <c r="AW114" s="899"/>
      <c r="AX114" s="899"/>
      <c r="AY114" s="899"/>
      <c r="AZ114" s="912" t="s">
        <v>428</v>
      </c>
      <c r="BA114" s="913"/>
      <c r="BB114" s="913"/>
      <c r="BC114" s="913"/>
      <c r="BD114" s="913"/>
      <c r="BE114" s="913"/>
      <c r="BF114" s="913"/>
      <c r="BG114" s="913"/>
      <c r="BH114" s="913"/>
      <c r="BI114" s="913"/>
      <c r="BJ114" s="913"/>
      <c r="BK114" s="913"/>
      <c r="BL114" s="913"/>
      <c r="BM114" s="913"/>
      <c r="BN114" s="913"/>
      <c r="BO114" s="913"/>
      <c r="BP114" s="914"/>
      <c r="BQ114" s="915">
        <v>469177</v>
      </c>
      <c r="BR114" s="916"/>
      <c r="BS114" s="916"/>
      <c r="BT114" s="916"/>
      <c r="BU114" s="916"/>
      <c r="BV114" s="916">
        <v>466186</v>
      </c>
      <c r="BW114" s="916"/>
      <c r="BX114" s="916"/>
      <c r="BY114" s="916"/>
      <c r="BZ114" s="916"/>
      <c r="CA114" s="916">
        <v>455976</v>
      </c>
      <c r="CB114" s="916"/>
      <c r="CC114" s="916"/>
      <c r="CD114" s="916"/>
      <c r="CE114" s="916"/>
      <c r="CF114" s="910">
        <v>22.9</v>
      </c>
      <c r="CG114" s="911"/>
      <c r="CH114" s="911"/>
      <c r="CI114" s="911"/>
      <c r="CJ114" s="911"/>
      <c r="CK114" s="938"/>
      <c r="CL114" s="939"/>
      <c r="CM114" s="912" t="s">
        <v>429</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48" t="s">
        <v>122</v>
      </c>
      <c r="DH114" s="949"/>
      <c r="DI114" s="949"/>
      <c r="DJ114" s="949"/>
      <c r="DK114" s="950"/>
      <c r="DL114" s="951" t="s">
        <v>122</v>
      </c>
      <c r="DM114" s="949"/>
      <c r="DN114" s="949"/>
      <c r="DO114" s="949"/>
      <c r="DP114" s="950"/>
      <c r="DQ114" s="951" t="s">
        <v>122</v>
      </c>
      <c r="DR114" s="949"/>
      <c r="DS114" s="949"/>
      <c r="DT114" s="949"/>
      <c r="DU114" s="950"/>
      <c r="DV114" s="952" t="s">
        <v>122</v>
      </c>
      <c r="DW114" s="953"/>
      <c r="DX114" s="953"/>
      <c r="DY114" s="953"/>
      <c r="DZ114" s="954"/>
    </row>
    <row r="115" spans="1:130" s="212" customFormat="1" ht="26.25" customHeight="1" x14ac:dyDescent="0.15">
      <c r="A115" s="944"/>
      <c r="B115" s="945"/>
      <c r="C115" s="913" t="s">
        <v>430</v>
      </c>
      <c r="D115" s="913"/>
      <c r="E115" s="913"/>
      <c r="F115" s="913"/>
      <c r="G115" s="913"/>
      <c r="H115" s="913"/>
      <c r="I115" s="913"/>
      <c r="J115" s="913"/>
      <c r="K115" s="913"/>
      <c r="L115" s="913"/>
      <c r="M115" s="913"/>
      <c r="N115" s="913"/>
      <c r="O115" s="913"/>
      <c r="P115" s="913"/>
      <c r="Q115" s="913"/>
      <c r="R115" s="913"/>
      <c r="S115" s="913"/>
      <c r="T115" s="913"/>
      <c r="U115" s="913"/>
      <c r="V115" s="913"/>
      <c r="W115" s="913"/>
      <c r="X115" s="913"/>
      <c r="Y115" s="913"/>
      <c r="Z115" s="914"/>
      <c r="AA115" s="927" t="s">
        <v>122</v>
      </c>
      <c r="AB115" s="928"/>
      <c r="AC115" s="928"/>
      <c r="AD115" s="928"/>
      <c r="AE115" s="929"/>
      <c r="AF115" s="930" t="s">
        <v>122</v>
      </c>
      <c r="AG115" s="928"/>
      <c r="AH115" s="928"/>
      <c r="AI115" s="928"/>
      <c r="AJ115" s="929"/>
      <c r="AK115" s="930" t="s">
        <v>122</v>
      </c>
      <c r="AL115" s="928"/>
      <c r="AM115" s="928"/>
      <c r="AN115" s="928"/>
      <c r="AO115" s="929"/>
      <c r="AP115" s="931" t="s">
        <v>122</v>
      </c>
      <c r="AQ115" s="932"/>
      <c r="AR115" s="932"/>
      <c r="AS115" s="932"/>
      <c r="AT115" s="933"/>
      <c r="AU115" s="898"/>
      <c r="AV115" s="899"/>
      <c r="AW115" s="899"/>
      <c r="AX115" s="899"/>
      <c r="AY115" s="899"/>
      <c r="AZ115" s="912" t="s">
        <v>431</v>
      </c>
      <c r="BA115" s="913"/>
      <c r="BB115" s="913"/>
      <c r="BC115" s="913"/>
      <c r="BD115" s="913"/>
      <c r="BE115" s="913"/>
      <c r="BF115" s="913"/>
      <c r="BG115" s="913"/>
      <c r="BH115" s="913"/>
      <c r="BI115" s="913"/>
      <c r="BJ115" s="913"/>
      <c r="BK115" s="913"/>
      <c r="BL115" s="913"/>
      <c r="BM115" s="913"/>
      <c r="BN115" s="913"/>
      <c r="BO115" s="913"/>
      <c r="BP115" s="914"/>
      <c r="BQ115" s="915" t="s">
        <v>122</v>
      </c>
      <c r="BR115" s="916"/>
      <c r="BS115" s="916"/>
      <c r="BT115" s="916"/>
      <c r="BU115" s="916"/>
      <c r="BV115" s="916" t="s">
        <v>122</v>
      </c>
      <c r="BW115" s="916"/>
      <c r="BX115" s="916"/>
      <c r="BY115" s="916"/>
      <c r="BZ115" s="916"/>
      <c r="CA115" s="916" t="s">
        <v>122</v>
      </c>
      <c r="CB115" s="916"/>
      <c r="CC115" s="916"/>
      <c r="CD115" s="916"/>
      <c r="CE115" s="916"/>
      <c r="CF115" s="910" t="s">
        <v>122</v>
      </c>
      <c r="CG115" s="911"/>
      <c r="CH115" s="911"/>
      <c r="CI115" s="911"/>
      <c r="CJ115" s="911"/>
      <c r="CK115" s="938"/>
      <c r="CL115" s="939"/>
      <c r="CM115" s="912" t="s">
        <v>432</v>
      </c>
      <c r="CN115" s="913"/>
      <c r="CO115" s="913"/>
      <c r="CP115" s="913"/>
      <c r="CQ115" s="913"/>
      <c r="CR115" s="913"/>
      <c r="CS115" s="913"/>
      <c r="CT115" s="913"/>
      <c r="CU115" s="913"/>
      <c r="CV115" s="913"/>
      <c r="CW115" s="913"/>
      <c r="CX115" s="913"/>
      <c r="CY115" s="913"/>
      <c r="CZ115" s="913"/>
      <c r="DA115" s="913"/>
      <c r="DB115" s="913"/>
      <c r="DC115" s="913"/>
      <c r="DD115" s="913"/>
      <c r="DE115" s="913"/>
      <c r="DF115" s="914"/>
      <c r="DG115" s="948" t="s">
        <v>122</v>
      </c>
      <c r="DH115" s="949"/>
      <c r="DI115" s="949"/>
      <c r="DJ115" s="949"/>
      <c r="DK115" s="950"/>
      <c r="DL115" s="951" t="s">
        <v>122</v>
      </c>
      <c r="DM115" s="949"/>
      <c r="DN115" s="949"/>
      <c r="DO115" s="949"/>
      <c r="DP115" s="950"/>
      <c r="DQ115" s="951" t="s">
        <v>122</v>
      </c>
      <c r="DR115" s="949"/>
      <c r="DS115" s="949"/>
      <c r="DT115" s="949"/>
      <c r="DU115" s="950"/>
      <c r="DV115" s="952" t="s">
        <v>122</v>
      </c>
      <c r="DW115" s="953"/>
      <c r="DX115" s="953"/>
      <c r="DY115" s="953"/>
      <c r="DZ115" s="954"/>
    </row>
    <row r="116" spans="1:130" s="212" customFormat="1" ht="26.25" customHeight="1" x14ac:dyDescent="0.15">
      <c r="A116" s="946"/>
      <c r="B116" s="947"/>
      <c r="C116" s="955" t="s">
        <v>433</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48" t="s">
        <v>122</v>
      </c>
      <c r="AB116" s="949"/>
      <c r="AC116" s="949"/>
      <c r="AD116" s="949"/>
      <c r="AE116" s="950"/>
      <c r="AF116" s="951" t="s">
        <v>122</v>
      </c>
      <c r="AG116" s="949"/>
      <c r="AH116" s="949"/>
      <c r="AI116" s="949"/>
      <c r="AJ116" s="950"/>
      <c r="AK116" s="951" t="s">
        <v>122</v>
      </c>
      <c r="AL116" s="949"/>
      <c r="AM116" s="949"/>
      <c r="AN116" s="949"/>
      <c r="AO116" s="950"/>
      <c r="AP116" s="952" t="s">
        <v>122</v>
      </c>
      <c r="AQ116" s="953"/>
      <c r="AR116" s="953"/>
      <c r="AS116" s="953"/>
      <c r="AT116" s="954"/>
      <c r="AU116" s="898"/>
      <c r="AV116" s="899"/>
      <c r="AW116" s="899"/>
      <c r="AX116" s="899"/>
      <c r="AY116" s="899"/>
      <c r="AZ116" s="957" t="s">
        <v>434</v>
      </c>
      <c r="BA116" s="958"/>
      <c r="BB116" s="958"/>
      <c r="BC116" s="958"/>
      <c r="BD116" s="958"/>
      <c r="BE116" s="958"/>
      <c r="BF116" s="958"/>
      <c r="BG116" s="958"/>
      <c r="BH116" s="958"/>
      <c r="BI116" s="958"/>
      <c r="BJ116" s="958"/>
      <c r="BK116" s="958"/>
      <c r="BL116" s="958"/>
      <c r="BM116" s="958"/>
      <c r="BN116" s="958"/>
      <c r="BO116" s="958"/>
      <c r="BP116" s="959"/>
      <c r="BQ116" s="915" t="s">
        <v>122</v>
      </c>
      <c r="BR116" s="916"/>
      <c r="BS116" s="916"/>
      <c r="BT116" s="916"/>
      <c r="BU116" s="916"/>
      <c r="BV116" s="916" t="s">
        <v>122</v>
      </c>
      <c r="BW116" s="916"/>
      <c r="BX116" s="916"/>
      <c r="BY116" s="916"/>
      <c r="BZ116" s="916"/>
      <c r="CA116" s="916" t="s">
        <v>122</v>
      </c>
      <c r="CB116" s="916"/>
      <c r="CC116" s="916"/>
      <c r="CD116" s="916"/>
      <c r="CE116" s="916"/>
      <c r="CF116" s="910" t="s">
        <v>122</v>
      </c>
      <c r="CG116" s="911"/>
      <c r="CH116" s="911"/>
      <c r="CI116" s="911"/>
      <c r="CJ116" s="911"/>
      <c r="CK116" s="938"/>
      <c r="CL116" s="939"/>
      <c r="CM116" s="912" t="s">
        <v>435</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48" t="s">
        <v>122</v>
      </c>
      <c r="DH116" s="949"/>
      <c r="DI116" s="949"/>
      <c r="DJ116" s="949"/>
      <c r="DK116" s="950"/>
      <c r="DL116" s="951" t="s">
        <v>122</v>
      </c>
      <c r="DM116" s="949"/>
      <c r="DN116" s="949"/>
      <c r="DO116" s="949"/>
      <c r="DP116" s="950"/>
      <c r="DQ116" s="951" t="s">
        <v>122</v>
      </c>
      <c r="DR116" s="949"/>
      <c r="DS116" s="949"/>
      <c r="DT116" s="949"/>
      <c r="DU116" s="950"/>
      <c r="DV116" s="952" t="s">
        <v>122</v>
      </c>
      <c r="DW116" s="953"/>
      <c r="DX116" s="953"/>
      <c r="DY116" s="953"/>
      <c r="DZ116" s="954"/>
    </row>
    <row r="117" spans="1:130" s="212" customFormat="1" ht="26.25" customHeight="1" x14ac:dyDescent="0.15">
      <c r="A117" s="90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7" t="s">
        <v>436</v>
      </c>
      <c r="Z117" s="884"/>
      <c r="AA117" s="968">
        <v>569802</v>
      </c>
      <c r="AB117" s="969"/>
      <c r="AC117" s="969"/>
      <c r="AD117" s="969"/>
      <c r="AE117" s="970"/>
      <c r="AF117" s="971">
        <v>605779</v>
      </c>
      <c r="AG117" s="969"/>
      <c r="AH117" s="969"/>
      <c r="AI117" s="969"/>
      <c r="AJ117" s="970"/>
      <c r="AK117" s="971">
        <v>623566</v>
      </c>
      <c r="AL117" s="969"/>
      <c r="AM117" s="969"/>
      <c r="AN117" s="969"/>
      <c r="AO117" s="970"/>
      <c r="AP117" s="972"/>
      <c r="AQ117" s="973"/>
      <c r="AR117" s="973"/>
      <c r="AS117" s="973"/>
      <c r="AT117" s="974"/>
      <c r="AU117" s="898"/>
      <c r="AV117" s="899"/>
      <c r="AW117" s="899"/>
      <c r="AX117" s="899"/>
      <c r="AY117" s="899"/>
      <c r="AZ117" s="964" t="s">
        <v>437</v>
      </c>
      <c r="BA117" s="965"/>
      <c r="BB117" s="965"/>
      <c r="BC117" s="965"/>
      <c r="BD117" s="965"/>
      <c r="BE117" s="965"/>
      <c r="BF117" s="965"/>
      <c r="BG117" s="965"/>
      <c r="BH117" s="965"/>
      <c r="BI117" s="965"/>
      <c r="BJ117" s="965"/>
      <c r="BK117" s="965"/>
      <c r="BL117" s="965"/>
      <c r="BM117" s="965"/>
      <c r="BN117" s="965"/>
      <c r="BO117" s="965"/>
      <c r="BP117" s="966"/>
      <c r="BQ117" s="915" t="s">
        <v>122</v>
      </c>
      <c r="BR117" s="916"/>
      <c r="BS117" s="916"/>
      <c r="BT117" s="916"/>
      <c r="BU117" s="916"/>
      <c r="BV117" s="916" t="s">
        <v>122</v>
      </c>
      <c r="BW117" s="916"/>
      <c r="BX117" s="916"/>
      <c r="BY117" s="916"/>
      <c r="BZ117" s="916"/>
      <c r="CA117" s="916" t="s">
        <v>122</v>
      </c>
      <c r="CB117" s="916"/>
      <c r="CC117" s="916"/>
      <c r="CD117" s="916"/>
      <c r="CE117" s="916"/>
      <c r="CF117" s="910" t="s">
        <v>122</v>
      </c>
      <c r="CG117" s="911"/>
      <c r="CH117" s="911"/>
      <c r="CI117" s="911"/>
      <c r="CJ117" s="911"/>
      <c r="CK117" s="938"/>
      <c r="CL117" s="939"/>
      <c r="CM117" s="912" t="s">
        <v>438</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48" t="s">
        <v>122</v>
      </c>
      <c r="DH117" s="949"/>
      <c r="DI117" s="949"/>
      <c r="DJ117" s="949"/>
      <c r="DK117" s="950"/>
      <c r="DL117" s="951" t="s">
        <v>122</v>
      </c>
      <c r="DM117" s="949"/>
      <c r="DN117" s="949"/>
      <c r="DO117" s="949"/>
      <c r="DP117" s="950"/>
      <c r="DQ117" s="951" t="s">
        <v>122</v>
      </c>
      <c r="DR117" s="949"/>
      <c r="DS117" s="949"/>
      <c r="DT117" s="949"/>
      <c r="DU117" s="950"/>
      <c r="DV117" s="952" t="s">
        <v>122</v>
      </c>
      <c r="DW117" s="953"/>
      <c r="DX117" s="953"/>
      <c r="DY117" s="953"/>
      <c r="DZ117" s="954"/>
    </row>
    <row r="118" spans="1:130" s="212" customFormat="1" ht="26.25" customHeight="1" x14ac:dyDescent="0.15">
      <c r="A118" s="90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409</v>
      </c>
      <c r="AB118" s="883"/>
      <c r="AC118" s="883"/>
      <c r="AD118" s="883"/>
      <c r="AE118" s="884"/>
      <c r="AF118" s="882" t="s">
        <v>410</v>
      </c>
      <c r="AG118" s="883"/>
      <c r="AH118" s="883"/>
      <c r="AI118" s="883"/>
      <c r="AJ118" s="884"/>
      <c r="AK118" s="882" t="s">
        <v>294</v>
      </c>
      <c r="AL118" s="883"/>
      <c r="AM118" s="883"/>
      <c r="AN118" s="883"/>
      <c r="AO118" s="884"/>
      <c r="AP118" s="960" t="s">
        <v>411</v>
      </c>
      <c r="AQ118" s="961"/>
      <c r="AR118" s="961"/>
      <c r="AS118" s="961"/>
      <c r="AT118" s="962"/>
      <c r="AU118" s="898"/>
      <c r="AV118" s="899"/>
      <c r="AW118" s="899"/>
      <c r="AX118" s="899"/>
      <c r="AY118" s="899"/>
      <c r="AZ118" s="963" t="s">
        <v>439</v>
      </c>
      <c r="BA118" s="955"/>
      <c r="BB118" s="955"/>
      <c r="BC118" s="955"/>
      <c r="BD118" s="955"/>
      <c r="BE118" s="955"/>
      <c r="BF118" s="955"/>
      <c r="BG118" s="955"/>
      <c r="BH118" s="955"/>
      <c r="BI118" s="955"/>
      <c r="BJ118" s="955"/>
      <c r="BK118" s="955"/>
      <c r="BL118" s="955"/>
      <c r="BM118" s="955"/>
      <c r="BN118" s="955"/>
      <c r="BO118" s="955"/>
      <c r="BP118" s="956"/>
      <c r="BQ118" s="989" t="s">
        <v>122</v>
      </c>
      <c r="BR118" s="990"/>
      <c r="BS118" s="990"/>
      <c r="BT118" s="990"/>
      <c r="BU118" s="990"/>
      <c r="BV118" s="990" t="s">
        <v>122</v>
      </c>
      <c r="BW118" s="990"/>
      <c r="BX118" s="990"/>
      <c r="BY118" s="990"/>
      <c r="BZ118" s="990"/>
      <c r="CA118" s="990" t="s">
        <v>122</v>
      </c>
      <c r="CB118" s="990"/>
      <c r="CC118" s="990"/>
      <c r="CD118" s="990"/>
      <c r="CE118" s="990"/>
      <c r="CF118" s="910" t="s">
        <v>122</v>
      </c>
      <c r="CG118" s="911"/>
      <c r="CH118" s="911"/>
      <c r="CI118" s="911"/>
      <c r="CJ118" s="911"/>
      <c r="CK118" s="938"/>
      <c r="CL118" s="939"/>
      <c r="CM118" s="912" t="s">
        <v>440</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48" t="s">
        <v>122</v>
      </c>
      <c r="DH118" s="949"/>
      <c r="DI118" s="949"/>
      <c r="DJ118" s="949"/>
      <c r="DK118" s="950"/>
      <c r="DL118" s="951" t="s">
        <v>122</v>
      </c>
      <c r="DM118" s="949"/>
      <c r="DN118" s="949"/>
      <c r="DO118" s="949"/>
      <c r="DP118" s="950"/>
      <c r="DQ118" s="951" t="s">
        <v>122</v>
      </c>
      <c r="DR118" s="949"/>
      <c r="DS118" s="949"/>
      <c r="DT118" s="949"/>
      <c r="DU118" s="950"/>
      <c r="DV118" s="952" t="s">
        <v>122</v>
      </c>
      <c r="DW118" s="953"/>
      <c r="DX118" s="953"/>
      <c r="DY118" s="953"/>
      <c r="DZ118" s="954"/>
    </row>
    <row r="119" spans="1:130" s="212" customFormat="1" ht="26.25" customHeight="1" x14ac:dyDescent="0.15">
      <c r="A119" s="1046" t="s">
        <v>415</v>
      </c>
      <c r="B119" s="937"/>
      <c r="C119" s="919" t="s">
        <v>416</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00"/>
      <c r="AV119" s="901"/>
      <c r="AW119" s="901"/>
      <c r="AX119" s="901"/>
      <c r="AY119" s="901"/>
      <c r="AZ119" s="235" t="s">
        <v>177</v>
      </c>
      <c r="BA119" s="235"/>
      <c r="BB119" s="235"/>
      <c r="BC119" s="235"/>
      <c r="BD119" s="235"/>
      <c r="BE119" s="235"/>
      <c r="BF119" s="235"/>
      <c r="BG119" s="235"/>
      <c r="BH119" s="235"/>
      <c r="BI119" s="235"/>
      <c r="BJ119" s="235"/>
      <c r="BK119" s="235"/>
      <c r="BL119" s="235"/>
      <c r="BM119" s="235"/>
      <c r="BN119" s="235"/>
      <c r="BO119" s="967" t="s">
        <v>441</v>
      </c>
      <c r="BP119" s="995"/>
      <c r="BQ119" s="989">
        <v>6857568</v>
      </c>
      <c r="BR119" s="990"/>
      <c r="BS119" s="990"/>
      <c r="BT119" s="990"/>
      <c r="BU119" s="990"/>
      <c r="BV119" s="990">
        <v>7073602</v>
      </c>
      <c r="BW119" s="990"/>
      <c r="BX119" s="990"/>
      <c r="BY119" s="990"/>
      <c r="BZ119" s="990"/>
      <c r="CA119" s="990">
        <v>7603296</v>
      </c>
      <c r="CB119" s="990"/>
      <c r="CC119" s="990"/>
      <c r="CD119" s="990"/>
      <c r="CE119" s="990"/>
      <c r="CF119" s="991"/>
      <c r="CG119" s="992"/>
      <c r="CH119" s="992"/>
      <c r="CI119" s="992"/>
      <c r="CJ119" s="993"/>
      <c r="CK119" s="940"/>
      <c r="CL119" s="941"/>
      <c r="CM119" s="963" t="s">
        <v>442</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94" t="s">
        <v>122</v>
      </c>
      <c r="DH119" s="976"/>
      <c r="DI119" s="976"/>
      <c r="DJ119" s="976"/>
      <c r="DK119" s="977"/>
      <c r="DL119" s="975" t="s">
        <v>122</v>
      </c>
      <c r="DM119" s="976"/>
      <c r="DN119" s="976"/>
      <c r="DO119" s="976"/>
      <c r="DP119" s="977"/>
      <c r="DQ119" s="975" t="s">
        <v>122</v>
      </c>
      <c r="DR119" s="976"/>
      <c r="DS119" s="976"/>
      <c r="DT119" s="976"/>
      <c r="DU119" s="977"/>
      <c r="DV119" s="978" t="s">
        <v>122</v>
      </c>
      <c r="DW119" s="979"/>
      <c r="DX119" s="979"/>
      <c r="DY119" s="979"/>
      <c r="DZ119" s="980"/>
    </row>
    <row r="120" spans="1:130" s="212" customFormat="1" ht="26.25" customHeight="1" x14ac:dyDescent="0.15">
      <c r="A120" s="1047"/>
      <c r="B120" s="939"/>
      <c r="C120" s="912" t="s">
        <v>419</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8" t="s">
        <v>122</v>
      </c>
      <c r="AB120" s="949"/>
      <c r="AC120" s="949"/>
      <c r="AD120" s="949"/>
      <c r="AE120" s="950"/>
      <c r="AF120" s="951" t="s">
        <v>122</v>
      </c>
      <c r="AG120" s="949"/>
      <c r="AH120" s="949"/>
      <c r="AI120" s="949"/>
      <c r="AJ120" s="950"/>
      <c r="AK120" s="951" t="s">
        <v>122</v>
      </c>
      <c r="AL120" s="949"/>
      <c r="AM120" s="949"/>
      <c r="AN120" s="949"/>
      <c r="AO120" s="950"/>
      <c r="AP120" s="952" t="s">
        <v>122</v>
      </c>
      <c r="AQ120" s="953"/>
      <c r="AR120" s="953"/>
      <c r="AS120" s="953"/>
      <c r="AT120" s="954"/>
      <c r="AU120" s="981" t="s">
        <v>443</v>
      </c>
      <c r="AV120" s="982"/>
      <c r="AW120" s="982"/>
      <c r="AX120" s="982"/>
      <c r="AY120" s="983"/>
      <c r="AZ120" s="919" t="s">
        <v>444</v>
      </c>
      <c r="BA120" s="887"/>
      <c r="BB120" s="887"/>
      <c r="BC120" s="887"/>
      <c r="BD120" s="887"/>
      <c r="BE120" s="887"/>
      <c r="BF120" s="887"/>
      <c r="BG120" s="887"/>
      <c r="BH120" s="887"/>
      <c r="BI120" s="887"/>
      <c r="BJ120" s="887"/>
      <c r="BK120" s="887"/>
      <c r="BL120" s="887"/>
      <c r="BM120" s="887"/>
      <c r="BN120" s="887"/>
      <c r="BO120" s="887"/>
      <c r="BP120" s="888"/>
      <c r="BQ120" s="920">
        <v>2801867</v>
      </c>
      <c r="BR120" s="921"/>
      <c r="BS120" s="921"/>
      <c r="BT120" s="921"/>
      <c r="BU120" s="921"/>
      <c r="BV120" s="921">
        <v>3133035</v>
      </c>
      <c r="BW120" s="921"/>
      <c r="BX120" s="921"/>
      <c r="BY120" s="921"/>
      <c r="BZ120" s="921"/>
      <c r="CA120" s="921">
        <v>3133105</v>
      </c>
      <c r="CB120" s="921"/>
      <c r="CC120" s="921"/>
      <c r="CD120" s="921"/>
      <c r="CE120" s="921"/>
      <c r="CF120" s="934">
        <v>157.19999999999999</v>
      </c>
      <c r="CG120" s="935"/>
      <c r="CH120" s="935"/>
      <c r="CI120" s="935"/>
      <c r="CJ120" s="935"/>
      <c r="CK120" s="996" t="s">
        <v>445</v>
      </c>
      <c r="CL120" s="997"/>
      <c r="CM120" s="997"/>
      <c r="CN120" s="997"/>
      <c r="CO120" s="998"/>
      <c r="CP120" s="1004" t="s">
        <v>446</v>
      </c>
      <c r="CQ120" s="1005"/>
      <c r="CR120" s="1005"/>
      <c r="CS120" s="1005"/>
      <c r="CT120" s="1005"/>
      <c r="CU120" s="1005"/>
      <c r="CV120" s="1005"/>
      <c r="CW120" s="1005"/>
      <c r="CX120" s="1005"/>
      <c r="CY120" s="1005"/>
      <c r="CZ120" s="1005"/>
      <c r="DA120" s="1005"/>
      <c r="DB120" s="1005"/>
      <c r="DC120" s="1005"/>
      <c r="DD120" s="1005"/>
      <c r="DE120" s="1005"/>
      <c r="DF120" s="1006"/>
      <c r="DG120" s="920">
        <v>1503663</v>
      </c>
      <c r="DH120" s="921"/>
      <c r="DI120" s="921"/>
      <c r="DJ120" s="921"/>
      <c r="DK120" s="921"/>
      <c r="DL120" s="921">
        <v>1435092</v>
      </c>
      <c r="DM120" s="921"/>
      <c r="DN120" s="921"/>
      <c r="DO120" s="921"/>
      <c r="DP120" s="921"/>
      <c r="DQ120" s="921">
        <v>1301210</v>
      </c>
      <c r="DR120" s="921"/>
      <c r="DS120" s="921"/>
      <c r="DT120" s="921"/>
      <c r="DU120" s="921"/>
      <c r="DV120" s="922">
        <v>65.3</v>
      </c>
      <c r="DW120" s="922"/>
      <c r="DX120" s="922"/>
      <c r="DY120" s="922"/>
      <c r="DZ120" s="923"/>
    </row>
    <row r="121" spans="1:130" s="212" customFormat="1" ht="26.25" customHeight="1" x14ac:dyDescent="0.15">
      <c r="A121" s="1047"/>
      <c r="B121" s="939"/>
      <c r="C121" s="964" t="s">
        <v>447</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48" t="s">
        <v>122</v>
      </c>
      <c r="AB121" s="949"/>
      <c r="AC121" s="949"/>
      <c r="AD121" s="949"/>
      <c r="AE121" s="950"/>
      <c r="AF121" s="951" t="s">
        <v>122</v>
      </c>
      <c r="AG121" s="949"/>
      <c r="AH121" s="949"/>
      <c r="AI121" s="949"/>
      <c r="AJ121" s="950"/>
      <c r="AK121" s="951" t="s">
        <v>122</v>
      </c>
      <c r="AL121" s="949"/>
      <c r="AM121" s="949"/>
      <c r="AN121" s="949"/>
      <c r="AO121" s="950"/>
      <c r="AP121" s="952" t="s">
        <v>122</v>
      </c>
      <c r="AQ121" s="953"/>
      <c r="AR121" s="953"/>
      <c r="AS121" s="953"/>
      <c r="AT121" s="954"/>
      <c r="AU121" s="984"/>
      <c r="AV121" s="985"/>
      <c r="AW121" s="985"/>
      <c r="AX121" s="985"/>
      <c r="AY121" s="986"/>
      <c r="AZ121" s="912" t="s">
        <v>448</v>
      </c>
      <c r="BA121" s="913"/>
      <c r="BB121" s="913"/>
      <c r="BC121" s="913"/>
      <c r="BD121" s="913"/>
      <c r="BE121" s="913"/>
      <c r="BF121" s="913"/>
      <c r="BG121" s="913"/>
      <c r="BH121" s="913"/>
      <c r="BI121" s="913"/>
      <c r="BJ121" s="913"/>
      <c r="BK121" s="913"/>
      <c r="BL121" s="913"/>
      <c r="BM121" s="913"/>
      <c r="BN121" s="913"/>
      <c r="BO121" s="913"/>
      <c r="BP121" s="914"/>
      <c r="BQ121" s="915">
        <v>27738</v>
      </c>
      <c r="BR121" s="916"/>
      <c r="BS121" s="916"/>
      <c r="BT121" s="916"/>
      <c r="BU121" s="916"/>
      <c r="BV121" s="916">
        <v>14514</v>
      </c>
      <c r="BW121" s="916"/>
      <c r="BX121" s="916"/>
      <c r="BY121" s="916"/>
      <c r="BZ121" s="916"/>
      <c r="CA121" s="916">
        <v>8768</v>
      </c>
      <c r="CB121" s="916"/>
      <c r="CC121" s="916"/>
      <c r="CD121" s="916"/>
      <c r="CE121" s="916"/>
      <c r="CF121" s="910">
        <v>0.4</v>
      </c>
      <c r="CG121" s="911"/>
      <c r="CH121" s="911"/>
      <c r="CI121" s="911"/>
      <c r="CJ121" s="911"/>
      <c r="CK121" s="999"/>
      <c r="CL121" s="1000"/>
      <c r="CM121" s="1000"/>
      <c r="CN121" s="1000"/>
      <c r="CO121" s="1001"/>
      <c r="CP121" s="1009" t="s">
        <v>449</v>
      </c>
      <c r="CQ121" s="1010"/>
      <c r="CR121" s="1010"/>
      <c r="CS121" s="1010"/>
      <c r="CT121" s="1010"/>
      <c r="CU121" s="1010"/>
      <c r="CV121" s="1010"/>
      <c r="CW121" s="1010"/>
      <c r="CX121" s="1010"/>
      <c r="CY121" s="1010"/>
      <c r="CZ121" s="1010"/>
      <c r="DA121" s="1010"/>
      <c r="DB121" s="1010"/>
      <c r="DC121" s="1010"/>
      <c r="DD121" s="1010"/>
      <c r="DE121" s="1010"/>
      <c r="DF121" s="1011"/>
      <c r="DG121" s="915">
        <v>1014840</v>
      </c>
      <c r="DH121" s="916"/>
      <c r="DI121" s="916"/>
      <c r="DJ121" s="916"/>
      <c r="DK121" s="916"/>
      <c r="DL121" s="916">
        <v>916804</v>
      </c>
      <c r="DM121" s="916"/>
      <c r="DN121" s="916"/>
      <c r="DO121" s="916"/>
      <c r="DP121" s="916"/>
      <c r="DQ121" s="916">
        <v>776136</v>
      </c>
      <c r="DR121" s="916"/>
      <c r="DS121" s="916"/>
      <c r="DT121" s="916"/>
      <c r="DU121" s="916"/>
      <c r="DV121" s="917">
        <v>38.9</v>
      </c>
      <c r="DW121" s="917"/>
      <c r="DX121" s="917"/>
      <c r="DY121" s="917"/>
      <c r="DZ121" s="918"/>
    </row>
    <row r="122" spans="1:130" s="212" customFormat="1" ht="26.25" customHeight="1" x14ac:dyDescent="0.15">
      <c r="A122" s="1047"/>
      <c r="B122" s="939"/>
      <c r="C122" s="912" t="s">
        <v>429</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8" t="s">
        <v>122</v>
      </c>
      <c r="AB122" s="949"/>
      <c r="AC122" s="949"/>
      <c r="AD122" s="949"/>
      <c r="AE122" s="950"/>
      <c r="AF122" s="951" t="s">
        <v>122</v>
      </c>
      <c r="AG122" s="949"/>
      <c r="AH122" s="949"/>
      <c r="AI122" s="949"/>
      <c r="AJ122" s="950"/>
      <c r="AK122" s="951" t="s">
        <v>122</v>
      </c>
      <c r="AL122" s="949"/>
      <c r="AM122" s="949"/>
      <c r="AN122" s="949"/>
      <c r="AO122" s="950"/>
      <c r="AP122" s="952" t="s">
        <v>122</v>
      </c>
      <c r="AQ122" s="953"/>
      <c r="AR122" s="953"/>
      <c r="AS122" s="953"/>
      <c r="AT122" s="954"/>
      <c r="AU122" s="984"/>
      <c r="AV122" s="985"/>
      <c r="AW122" s="985"/>
      <c r="AX122" s="985"/>
      <c r="AY122" s="986"/>
      <c r="AZ122" s="963" t="s">
        <v>450</v>
      </c>
      <c r="BA122" s="955"/>
      <c r="BB122" s="955"/>
      <c r="BC122" s="955"/>
      <c r="BD122" s="955"/>
      <c r="BE122" s="955"/>
      <c r="BF122" s="955"/>
      <c r="BG122" s="955"/>
      <c r="BH122" s="955"/>
      <c r="BI122" s="955"/>
      <c r="BJ122" s="955"/>
      <c r="BK122" s="955"/>
      <c r="BL122" s="955"/>
      <c r="BM122" s="955"/>
      <c r="BN122" s="955"/>
      <c r="BO122" s="955"/>
      <c r="BP122" s="956"/>
      <c r="BQ122" s="989">
        <v>3713384</v>
      </c>
      <c r="BR122" s="990"/>
      <c r="BS122" s="990"/>
      <c r="BT122" s="990"/>
      <c r="BU122" s="990"/>
      <c r="BV122" s="990">
        <v>3934307</v>
      </c>
      <c r="BW122" s="990"/>
      <c r="BX122" s="990"/>
      <c r="BY122" s="990"/>
      <c r="BZ122" s="990"/>
      <c r="CA122" s="990">
        <v>4406090</v>
      </c>
      <c r="CB122" s="990"/>
      <c r="CC122" s="990"/>
      <c r="CD122" s="990"/>
      <c r="CE122" s="990"/>
      <c r="CF122" s="1007">
        <v>221</v>
      </c>
      <c r="CG122" s="1008"/>
      <c r="CH122" s="1008"/>
      <c r="CI122" s="1008"/>
      <c r="CJ122" s="1008"/>
      <c r="CK122" s="999"/>
      <c r="CL122" s="1000"/>
      <c r="CM122" s="1000"/>
      <c r="CN122" s="1000"/>
      <c r="CO122" s="1001"/>
      <c r="CP122" s="1009"/>
      <c r="CQ122" s="1010"/>
      <c r="CR122" s="1010"/>
      <c r="CS122" s="1010"/>
      <c r="CT122" s="1010"/>
      <c r="CU122" s="1010"/>
      <c r="CV122" s="1010"/>
      <c r="CW122" s="1010"/>
      <c r="CX122" s="1010"/>
      <c r="CY122" s="1010"/>
      <c r="CZ122" s="1010"/>
      <c r="DA122" s="1010"/>
      <c r="DB122" s="1010"/>
      <c r="DC122" s="1010"/>
      <c r="DD122" s="1010"/>
      <c r="DE122" s="1010"/>
      <c r="DF122" s="1011"/>
      <c r="DG122" s="915"/>
      <c r="DH122" s="916"/>
      <c r="DI122" s="916"/>
      <c r="DJ122" s="916"/>
      <c r="DK122" s="916"/>
      <c r="DL122" s="916"/>
      <c r="DM122" s="916"/>
      <c r="DN122" s="916"/>
      <c r="DO122" s="916"/>
      <c r="DP122" s="916"/>
      <c r="DQ122" s="916"/>
      <c r="DR122" s="916"/>
      <c r="DS122" s="916"/>
      <c r="DT122" s="916"/>
      <c r="DU122" s="916"/>
      <c r="DV122" s="917"/>
      <c r="DW122" s="917"/>
      <c r="DX122" s="917"/>
      <c r="DY122" s="917"/>
      <c r="DZ122" s="918"/>
    </row>
    <row r="123" spans="1:130" s="212" customFormat="1" ht="26.25" customHeight="1" x14ac:dyDescent="0.15">
      <c r="A123" s="1047"/>
      <c r="B123" s="939"/>
      <c r="C123" s="912" t="s">
        <v>435</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8" t="s">
        <v>122</v>
      </c>
      <c r="AB123" s="949"/>
      <c r="AC123" s="949"/>
      <c r="AD123" s="949"/>
      <c r="AE123" s="950"/>
      <c r="AF123" s="951" t="s">
        <v>122</v>
      </c>
      <c r="AG123" s="949"/>
      <c r="AH123" s="949"/>
      <c r="AI123" s="949"/>
      <c r="AJ123" s="950"/>
      <c r="AK123" s="951" t="s">
        <v>122</v>
      </c>
      <c r="AL123" s="949"/>
      <c r="AM123" s="949"/>
      <c r="AN123" s="949"/>
      <c r="AO123" s="950"/>
      <c r="AP123" s="952" t="s">
        <v>122</v>
      </c>
      <c r="AQ123" s="953"/>
      <c r="AR123" s="953"/>
      <c r="AS123" s="953"/>
      <c r="AT123" s="954"/>
      <c r="AU123" s="987"/>
      <c r="AV123" s="988"/>
      <c r="AW123" s="988"/>
      <c r="AX123" s="988"/>
      <c r="AY123" s="988"/>
      <c r="AZ123" s="235" t="s">
        <v>177</v>
      </c>
      <c r="BA123" s="235"/>
      <c r="BB123" s="235"/>
      <c r="BC123" s="235"/>
      <c r="BD123" s="235"/>
      <c r="BE123" s="235"/>
      <c r="BF123" s="235"/>
      <c r="BG123" s="235"/>
      <c r="BH123" s="235"/>
      <c r="BI123" s="235"/>
      <c r="BJ123" s="235"/>
      <c r="BK123" s="235"/>
      <c r="BL123" s="235"/>
      <c r="BM123" s="235"/>
      <c r="BN123" s="235"/>
      <c r="BO123" s="967" t="s">
        <v>451</v>
      </c>
      <c r="BP123" s="995"/>
      <c r="BQ123" s="1053">
        <v>6542989</v>
      </c>
      <c r="BR123" s="1054"/>
      <c r="BS123" s="1054"/>
      <c r="BT123" s="1054"/>
      <c r="BU123" s="1054"/>
      <c r="BV123" s="1054">
        <v>7081856</v>
      </c>
      <c r="BW123" s="1054"/>
      <c r="BX123" s="1054"/>
      <c r="BY123" s="1054"/>
      <c r="BZ123" s="1054"/>
      <c r="CA123" s="1054">
        <v>7547963</v>
      </c>
      <c r="CB123" s="1054"/>
      <c r="CC123" s="1054"/>
      <c r="CD123" s="1054"/>
      <c r="CE123" s="1054"/>
      <c r="CF123" s="991"/>
      <c r="CG123" s="992"/>
      <c r="CH123" s="992"/>
      <c r="CI123" s="992"/>
      <c r="CJ123" s="993"/>
      <c r="CK123" s="999"/>
      <c r="CL123" s="1000"/>
      <c r="CM123" s="1000"/>
      <c r="CN123" s="1000"/>
      <c r="CO123" s="1001"/>
      <c r="CP123" s="1009"/>
      <c r="CQ123" s="1010"/>
      <c r="CR123" s="1010"/>
      <c r="CS123" s="1010"/>
      <c r="CT123" s="1010"/>
      <c r="CU123" s="1010"/>
      <c r="CV123" s="1010"/>
      <c r="CW123" s="1010"/>
      <c r="CX123" s="1010"/>
      <c r="CY123" s="1010"/>
      <c r="CZ123" s="1010"/>
      <c r="DA123" s="1010"/>
      <c r="DB123" s="1010"/>
      <c r="DC123" s="1010"/>
      <c r="DD123" s="1010"/>
      <c r="DE123" s="1010"/>
      <c r="DF123" s="1011"/>
      <c r="DG123" s="948"/>
      <c r="DH123" s="949"/>
      <c r="DI123" s="949"/>
      <c r="DJ123" s="949"/>
      <c r="DK123" s="950"/>
      <c r="DL123" s="951"/>
      <c r="DM123" s="949"/>
      <c r="DN123" s="949"/>
      <c r="DO123" s="949"/>
      <c r="DP123" s="950"/>
      <c r="DQ123" s="951"/>
      <c r="DR123" s="949"/>
      <c r="DS123" s="949"/>
      <c r="DT123" s="949"/>
      <c r="DU123" s="950"/>
      <c r="DV123" s="952"/>
      <c r="DW123" s="953"/>
      <c r="DX123" s="953"/>
      <c r="DY123" s="953"/>
      <c r="DZ123" s="954"/>
    </row>
    <row r="124" spans="1:130" s="212" customFormat="1" ht="26.25" customHeight="1" thickBot="1" x14ac:dyDescent="0.2">
      <c r="A124" s="1047"/>
      <c r="B124" s="939"/>
      <c r="C124" s="912" t="s">
        <v>438</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8" t="s">
        <v>122</v>
      </c>
      <c r="AB124" s="949"/>
      <c r="AC124" s="949"/>
      <c r="AD124" s="949"/>
      <c r="AE124" s="950"/>
      <c r="AF124" s="951" t="s">
        <v>122</v>
      </c>
      <c r="AG124" s="949"/>
      <c r="AH124" s="949"/>
      <c r="AI124" s="949"/>
      <c r="AJ124" s="950"/>
      <c r="AK124" s="951" t="s">
        <v>122</v>
      </c>
      <c r="AL124" s="949"/>
      <c r="AM124" s="949"/>
      <c r="AN124" s="949"/>
      <c r="AO124" s="950"/>
      <c r="AP124" s="952" t="s">
        <v>122</v>
      </c>
      <c r="AQ124" s="953"/>
      <c r="AR124" s="953"/>
      <c r="AS124" s="953"/>
      <c r="AT124" s="954"/>
      <c r="AU124" s="1049" t="s">
        <v>452</v>
      </c>
      <c r="AV124" s="1050"/>
      <c r="AW124" s="1050"/>
      <c r="AX124" s="1050"/>
      <c r="AY124" s="1050"/>
      <c r="AZ124" s="1050"/>
      <c r="BA124" s="1050"/>
      <c r="BB124" s="1050"/>
      <c r="BC124" s="1050"/>
      <c r="BD124" s="1050"/>
      <c r="BE124" s="1050"/>
      <c r="BF124" s="1050"/>
      <c r="BG124" s="1050"/>
      <c r="BH124" s="1050"/>
      <c r="BI124" s="1050"/>
      <c r="BJ124" s="1050"/>
      <c r="BK124" s="1050"/>
      <c r="BL124" s="1050"/>
      <c r="BM124" s="1050"/>
      <c r="BN124" s="1050"/>
      <c r="BO124" s="1050"/>
      <c r="BP124" s="1051"/>
      <c r="BQ124" s="1052">
        <v>16.100000000000001</v>
      </c>
      <c r="BR124" s="1017"/>
      <c r="BS124" s="1017"/>
      <c r="BT124" s="1017"/>
      <c r="BU124" s="1017"/>
      <c r="BV124" s="1017" t="s">
        <v>122</v>
      </c>
      <c r="BW124" s="1017"/>
      <c r="BX124" s="1017"/>
      <c r="BY124" s="1017"/>
      <c r="BZ124" s="1017"/>
      <c r="CA124" s="1017">
        <v>2.7</v>
      </c>
      <c r="CB124" s="1017"/>
      <c r="CC124" s="1017"/>
      <c r="CD124" s="1017"/>
      <c r="CE124" s="1017"/>
      <c r="CF124" s="1018"/>
      <c r="CG124" s="1019"/>
      <c r="CH124" s="1019"/>
      <c r="CI124" s="1019"/>
      <c r="CJ124" s="1020"/>
      <c r="CK124" s="1002"/>
      <c r="CL124" s="1002"/>
      <c r="CM124" s="1002"/>
      <c r="CN124" s="1002"/>
      <c r="CO124" s="1003"/>
      <c r="CP124" s="1009" t="s">
        <v>453</v>
      </c>
      <c r="CQ124" s="1010"/>
      <c r="CR124" s="1010"/>
      <c r="CS124" s="1010"/>
      <c r="CT124" s="1010"/>
      <c r="CU124" s="1010"/>
      <c r="CV124" s="1010"/>
      <c r="CW124" s="1010"/>
      <c r="CX124" s="1010"/>
      <c r="CY124" s="1010"/>
      <c r="CZ124" s="1010"/>
      <c r="DA124" s="1010"/>
      <c r="DB124" s="1010"/>
      <c r="DC124" s="1010"/>
      <c r="DD124" s="1010"/>
      <c r="DE124" s="1010"/>
      <c r="DF124" s="1011"/>
      <c r="DG124" s="994" t="s">
        <v>122</v>
      </c>
      <c r="DH124" s="976"/>
      <c r="DI124" s="976"/>
      <c r="DJ124" s="976"/>
      <c r="DK124" s="977"/>
      <c r="DL124" s="975" t="s">
        <v>122</v>
      </c>
      <c r="DM124" s="976"/>
      <c r="DN124" s="976"/>
      <c r="DO124" s="976"/>
      <c r="DP124" s="977"/>
      <c r="DQ124" s="975" t="s">
        <v>122</v>
      </c>
      <c r="DR124" s="976"/>
      <c r="DS124" s="976"/>
      <c r="DT124" s="976"/>
      <c r="DU124" s="977"/>
      <c r="DV124" s="978" t="s">
        <v>122</v>
      </c>
      <c r="DW124" s="979"/>
      <c r="DX124" s="979"/>
      <c r="DY124" s="979"/>
      <c r="DZ124" s="980"/>
    </row>
    <row r="125" spans="1:130" s="212" customFormat="1" ht="26.25" customHeight="1" x14ac:dyDescent="0.15">
      <c r="A125" s="1047"/>
      <c r="B125" s="939"/>
      <c r="C125" s="912" t="s">
        <v>440</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8" t="s">
        <v>122</v>
      </c>
      <c r="AB125" s="949"/>
      <c r="AC125" s="949"/>
      <c r="AD125" s="949"/>
      <c r="AE125" s="950"/>
      <c r="AF125" s="951" t="s">
        <v>122</v>
      </c>
      <c r="AG125" s="949"/>
      <c r="AH125" s="949"/>
      <c r="AI125" s="949"/>
      <c r="AJ125" s="950"/>
      <c r="AK125" s="951" t="s">
        <v>122</v>
      </c>
      <c r="AL125" s="949"/>
      <c r="AM125" s="949"/>
      <c r="AN125" s="949"/>
      <c r="AO125" s="950"/>
      <c r="AP125" s="952" t="s">
        <v>122</v>
      </c>
      <c r="AQ125" s="953"/>
      <c r="AR125" s="953"/>
      <c r="AS125" s="953"/>
      <c r="AT125" s="95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2" t="s">
        <v>454</v>
      </c>
      <c r="CL125" s="997"/>
      <c r="CM125" s="997"/>
      <c r="CN125" s="997"/>
      <c r="CO125" s="998"/>
      <c r="CP125" s="919" t="s">
        <v>455</v>
      </c>
      <c r="CQ125" s="887"/>
      <c r="CR125" s="887"/>
      <c r="CS125" s="887"/>
      <c r="CT125" s="887"/>
      <c r="CU125" s="887"/>
      <c r="CV125" s="887"/>
      <c r="CW125" s="887"/>
      <c r="CX125" s="887"/>
      <c r="CY125" s="887"/>
      <c r="CZ125" s="887"/>
      <c r="DA125" s="887"/>
      <c r="DB125" s="887"/>
      <c r="DC125" s="887"/>
      <c r="DD125" s="887"/>
      <c r="DE125" s="887"/>
      <c r="DF125" s="888"/>
      <c r="DG125" s="920" t="s">
        <v>122</v>
      </c>
      <c r="DH125" s="921"/>
      <c r="DI125" s="921"/>
      <c r="DJ125" s="921"/>
      <c r="DK125" s="921"/>
      <c r="DL125" s="921" t="s">
        <v>122</v>
      </c>
      <c r="DM125" s="921"/>
      <c r="DN125" s="921"/>
      <c r="DO125" s="921"/>
      <c r="DP125" s="921"/>
      <c r="DQ125" s="921" t="s">
        <v>122</v>
      </c>
      <c r="DR125" s="921"/>
      <c r="DS125" s="921"/>
      <c r="DT125" s="921"/>
      <c r="DU125" s="921"/>
      <c r="DV125" s="922" t="s">
        <v>122</v>
      </c>
      <c r="DW125" s="922"/>
      <c r="DX125" s="922"/>
      <c r="DY125" s="922"/>
      <c r="DZ125" s="923"/>
    </row>
    <row r="126" spans="1:130" s="212" customFormat="1" ht="26.25" customHeight="1" thickBot="1" x14ac:dyDescent="0.2">
      <c r="A126" s="1047"/>
      <c r="B126" s="939"/>
      <c r="C126" s="912" t="s">
        <v>442</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8" t="s">
        <v>122</v>
      </c>
      <c r="AB126" s="949"/>
      <c r="AC126" s="949"/>
      <c r="AD126" s="949"/>
      <c r="AE126" s="950"/>
      <c r="AF126" s="951" t="s">
        <v>122</v>
      </c>
      <c r="AG126" s="949"/>
      <c r="AH126" s="949"/>
      <c r="AI126" s="949"/>
      <c r="AJ126" s="950"/>
      <c r="AK126" s="951" t="s">
        <v>122</v>
      </c>
      <c r="AL126" s="949"/>
      <c r="AM126" s="949"/>
      <c r="AN126" s="949"/>
      <c r="AO126" s="950"/>
      <c r="AP126" s="952" t="s">
        <v>122</v>
      </c>
      <c r="AQ126" s="953"/>
      <c r="AR126" s="953"/>
      <c r="AS126" s="953"/>
      <c r="AT126" s="95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3"/>
      <c r="CL126" s="1000"/>
      <c r="CM126" s="1000"/>
      <c r="CN126" s="1000"/>
      <c r="CO126" s="1001"/>
      <c r="CP126" s="912" t="s">
        <v>456</v>
      </c>
      <c r="CQ126" s="913"/>
      <c r="CR126" s="913"/>
      <c r="CS126" s="913"/>
      <c r="CT126" s="913"/>
      <c r="CU126" s="913"/>
      <c r="CV126" s="913"/>
      <c r="CW126" s="913"/>
      <c r="CX126" s="913"/>
      <c r="CY126" s="913"/>
      <c r="CZ126" s="913"/>
      <c r="DA126" s="913"/>
      <c r="DB126" s="913"/>
      <c r="DC126" s="913"/>
      <c r="DD126" s="913"/>
      <c r="DE126" s="913"/>
      <c r="DF126" s="914"/>
      <c r="DG126" s="915" t="s">
        <v>122</v>
      </c>
      <c r="DH126" s="916"/>
      <c r="DI126" s="916"/>
      <c r="DJ126" s="916"/>
      <c r="DK126" s="916"/>
      <c r="DL126" s="916" t="s">
        <v>122</v>
      </c>
      <c r="DM126" s="916"/>
      <c r="DN126" s="916"/>
      <c r="DO126" s="916"/>
      <c r="DP126" s="916"/>
      <c r="DQ126" s="916" t="s">
        <v>122</v>
      </c>
      <c r="DR126" s="916"/>
      <c r="DS126" s="916"/>
      <c r="DT126" s="916"/>
      <c r="DU126" s="916"/>
      <c r="DV126" s="917" t="s">
        <v>122</v>
      </c>
      <c r="DW126" s="917"/>
      <c r="DX126" s="917"/>
      <c r="DY126" s="917"/>
      <c r="DZ126" s="918"/>
    </row>
    <row r="127" spans="1:130" s="212" customFormat="1" ht="26.25" customHeight="1" x14ac:dyDescent="0.15">
      <c r="A127" s="1048"/>
      <c r="B127" s="941"/>
      <c r="C127" s="963" t="s">
        <v>457</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48" t="s">
        <v>122</v>
      </c>
      <c r="AB127" s="949"/>
      <c r="AC127" s="949"/>
      <c r="AD127" s="949"/>
      <c r="AE127" s="950"/>
      <c r="AF127" s="951" t="s">
        <v>122</v>
      </c>
      <c r="AG127" s="949"/>
      <c r="AH127" s="949"/>
      <c r="AI127" s="949"/>
      <c r="AJ127" s="950"/>
      <c r="AK127" s="951" t="s">
        <v>122</v>
      </c>
      <c r="AL127" s="949"/>
      <c r="AM127" s="949"/>
      <c r="AN127" s="949"/>
      <c r="AO127" s="950"/>
      <c r="AP127" s="952" t="s">
        <v>122</v>
      </c>
      <c r="AQ127" s="953"/>
      <c r="AR127" s="953"/>
      <c r="AS127" s="953"/>
      <c r="AT127" s="954"/>
      <c r="AU127" s="214"/>
      <c r="AV127" s="214"/>
      <c r="AW127" s="214"/>
      <c r="AX127" s="1021" t="s">
        <v>458</v>
      </c>
      <c r="AY127" s="1022"/>
      <c r="AZ127" s="1022"/>
      <c r="BA127" s="1022"/>
      <c r="BB127" s="1022"/>
      <c r="BC127" s="1022"/>
      <c r="BD127" s="1022"/>
      <c r="BE127" s="1023"/>
      <c r="BF127" s="1024" t="s">
        <v>459</v>
      </c>
      <c r="BG127" s="1022"/>
      <c r="BH127" s="1022"/>
      <c r="BI127" s="1022"/>
      <c r="BJ127" s="1022"/>
      <c r="BK127" s="1022"/>
      <c r="BL127" s="1023"/>
      <c r="BM127" s="1024" t="s">
        <v>460</v>
      </c>
      <c r="BN127" s="1022"/>
      <c r="BO127" s="1022"/>
      <c r="BP127" s="1022"/>
      <c r="BQ127" s="1022"/>
      <c r="BR127" s="1022"/>
      <c r="BS127" s="1023"/>
      <c r="BT127" s="1024" t="s">
        <v>461</v>
      </c>
      <c r="BU127" s="1022"/>
      <c r="BV127" s="1022"/>
      <c r="BW127" s="1022"/>
      <c r="BX127" s="1022"/>
      <c r="BY127" s="1022"/>
      <c r="BZ127" s="1045"/>
      <c r="CA127" s="214"/>
      <c r="CB127" s="214"/>
      <c r="CC127" s="214"/>
      <c r="CD127" s="237"/>
      <c r="CE127" s="237"/>
      <c r="CF127" s="237"/>
      <c r="CG127" s="214"/>
      <c r="CH127" s="214"/>
      <c r="CI127" s="214"/>
      <c r="CJ127" s="236"/>
      <c r="CK127" s="1013"/>
      <c r="CL127" s="1000"/>
      <c r="CM127" s="1000"/>
      <c r="CN127" s="1000"/>
      <c r="CO127" s="1001"/>
      <c r="CP127" s="912" t="s">
        <v>462</v>
      </c>
      <c r="CQ127" s="913"/>
      <c r="CR127" s="913"/>
      <c r="CS127" s="913"/>
      <c r="CT127" s="913"/>
      <c r="CU127" s="913"/>
      <c r="CV127" s="913"/>
      <c r="CW127" s="913"/>
      <c r="CX127" s="913"/>
      <c r="CY127" s="913"/>
      <c r="CZ127" s="913"/>
      <c r="DA127" s="913"/>
      <c r="DB127" s="913"/>
      <c r="DC127" s="913"/>
      <c r="DD127" s="913"/>
      <c r="DE127" s="913"/>
      <c r="DF127" s="914"/>
      <c r="DG127" s="915" t="s">
        <v>122</v>
      </c>
      <c r="DH127" s="916"/>
      <c r="DI127" s="916"/>
      <c r="DJ127" s="916"/>
      <c r="DK127" s="916"/>
      <c r="DL127" s="916" t="s">
        <v>122</v>
      </c>
      <c r="DM127" s="916"/>
      <c r="DN127" s="916"/>
      <c r="DO127" s="916"/>
      <c r="DP127" s="916"/>
      <c r="DQ127" s="916" t="s">
        <v>122</v>
      </c>
      <c r="DR127" s="916"/>
      <c r="DS127" s="916"/>
      <c r="DT127" s="916"/>
      <c r="DU127" s="916"/>
      <c r="DV127" s="917" t="s">
        <v>122</v>
      </c>
      <c r="DW127" s="917"/>
      <c r="DX127" s="917"/>
      <c r="DY127" s="917"/>
      <c r="DZ127" s="918"/>
    </row>
    <row r="128" spans="1:130" s="212" customFormat="1" ht="26.25" customHeight="1" thickBot="1" x14ac:dyDescent="0.2">
      <c r="A128" s="1031" t="s">
        <v>463</v>
      </c>
      <c r="B128" s="1032"/>
      <c r="C128" s="1032"/>
      <c r="D128" s="1032"/>
      <c r="E128" s="1032"/>
      <c r="F128" s="1032"/>
      <c r="G128" s="1032"/>
      <c r="H128" s="1032"/>
      <c r="I128" s="1032"/>
      <c r="J128" s="1032"/>
      <c r="K128" s="1032"/>
      <c r="L128" s="1032"/>
      <c r="M128" s="1032"/>
      <c r="N128" s="1032"/>
      <c r="O128" s="1032"/>
      <c r="P128" s="1032"/>
      <c r="Q128" s="1032"/>
      <c r="R128" s="1032"/>
      <c r="S128" s="1032"/>
      <c r="T128" s="1032"/>
      <c r="U128" s="1032"/>
      <c r="V128" s="1032"/>
      <c r="W128" s="1033" t="s">
        <v>464</v>
      </c>
      <c r="X128" s="1033"/>
      <c r="Y128" s="1033"/>
      <c r="Z128" s="1034"/>
      <c r="AA128" s="1035" t="s">
        <v>122</v>
      </c>
      <c r="AB128" s="1036"/>
      <c r="AC128" s="1036"/>
      <c r="AD128" s="1036"/>
      <c r="AE128" s="1037"/>
      <c r="AF128" s="1038">
        <v>697</v>
      </c>
      <c r="AG128" s="1036"/>
      <c r="AH128" s="1036"/>
      <c r="AI128" s="1036"/>
      <c r="AJ128" s="1037"/>
      <c r="AK128" s="1038">
        <v>871</v>
      </c>
      <c r="AL128" s="1036"/>
      <c r="AM128" s="1036"/>
      <c r="AN128" s="1036"/>
      <c r="AO128" s="1037"/>
      <c r="AP128" s="1039"/>
      <c r="AQ128" s="1040"/>
      <c r="AR128" s="1040"/>
      <c r="AS128" s="1040"/>
      <c r="AT128" s="1041"/>
      <c r="AU128" s="214"/>
      <c r="AV128" s="214"/>
      <c r="AW128" s="214"/>
      <c r="AX128" s="886" t="s">
        <v>465</v>
      </c>
      <c r="AY128" s="887"/>
      <c r="AZ128" s="887"/>
      <c r="BA128" s="887"/>
      <c r="BB128" s="887"/>
      <c r="BC128" s="887"/>
      <c r="BD128" s="887"/>
      <c r="BE128" s="888"/>
      <c r="BF128" s="1042" t="s">
        <v>122</v>
      </c>
      <c r="BG128" s="1043"/>
      <c r="BH128" s="1043"/>
      <c r="BI128" s="1043"/>
      <c r="BJ128" s="1043"/>
      <c r="BK128" s="1043"/>
      <c r="BL128" s="1044"/>
      <c r="BM128" s="1042">
        <v>15</v>
      </c>
      <c r="BN128" s="1043"/>
      <c r="BO128" s="1043"/>
      <c r="BP128" s="1043"/>
      <c r="BQ128" s="1043"/>
      <c r="BR128" s="1043"/>
      <c r="BS128" s="1044"/>
      <c r="BT128" s="1042">
        <v>20</v>
      </c>
      <c r="BU128" s="1043"/>
      <c r="BV128" s="1043"/>
      <c r="BW128" s="1043"/>
      <c r="BX128" s="1043"/>
      <c r="BY128" s="1043"/>
      <c r="BZ128" s="1066"/>
      <c r="CA128" s="237"/>
      <c r="CB128" s="237"/>
      <c r="CC128" s="237"/>
      <c r="CD128" s="237"/>
      <c r="CE128" s="237"/>
      <c r="CF128" s="237"/>
      <c r="CG128" s="214"/>
      <c r="CH128" s="214"/>
      <c r="CI128" s="214"/>
      <c r="CJ128" s="236"/>
      <c r="CK128" s="1014"/>
      <c r="CL128" s="1015"/>
      <c r="CM128" s="1015"/>
      <c r="CN128" s="1015"/>
      <c r="CO128" s="1016"/>
      <c r="CP128" s="1025" t="s">
        <v>466</v>
      </c>
      <c r="CQ128" s="713"/>
      <c r="CR128" s="713"/>
      <c r="CS128" s="713"/>
      <c r="CT128" s="713"/>
      <c r="CU128" s="713"/>
      <c r="CV128" s="713"/>
      <c r="CW128" s="713"/>
      <c r="CX128" s="713"/>
      <c r="CY128" s="713"/>
      <c r="CZ128" s="713"/>
      <c r="DA128" s="713"/>
      <c r="DB128" s="713"/>
      <c r="DC128" s="713"/>
      <c r="DD128" s="713"/>
      <c r="DE128" s="713"/>
      <c r="DF128" s="1026"/>
      <c r="DG128" s="1027" t="s">
        <v>122</v>
      </c>
      <c r="DH128" s="1028"/>
      <c r="DI128" s="1028"/>
      <c r="DJ128" s="1028"/>
      <c r="DK128" s="1028"/>
      <c r="DL128" s="1028" t="s">
        <v>122</v>
      </c>
      <c r="DM128" s="1028"/>
      <c r="DN128" s="1028"/>
      <c r="DO128" s="1028"/>
      <c r="DP128" s="1028"/>
      <c r="DQ128" s="1028" t="s">
        <v>122</v>
      </c>
      <c r="DR128" s="1028"/>
      <c r="DS128" s="1028"/>
      <c r="DT128" s="1028"/>
      <c r="DU128" s="1028"/>
      <c r="DV128" s="1029" t="s">
        <v>122</v>
      </c>
      <c r="DW128" s="1029"/>
      <c r="DX128" s="1029"/>
      <c r="DY128" s="1029"/>
      <c r="DZ128" s="1030"/>
    </row>
    <row r="129" spans="1:131" s="212" customFormat="1" ht="26.25" customHeight="1" x14ac:dyDescent="0.15">
      <c r="A129" s="924" t="s">
        <v>102</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60" t="s">
        <v>467</v>
      </c>
      <c r="X129" s="1061"/>
      <c r="Y129" s="1061"/>
      <c r="Z129" s="1062"/>
      <c r="AA129" s="948">
        <v>2324253</v>
      </c>
      <c r="AB129" s="949"/>
      <c r="AC129" s="949"/>
      <c r="AD129" s="949"/>
      <c r="AE129" s="950"/>
      <c r="AF129" s="951">
        <v>2342523</v>
      </c>
      <c r="AG129" s="949"/>
      <c r="AH129" s="949"/>
      <c r="AI129" s="949"/>
      <c r="AJ129" s="950"/>
      <c r="AK129" s="951">
        <v>2400985</v>
      </c>
      <c r="AL129" s="949"/>
      <c r="AM129" s="949"/>
      <c r="AN129" s="949"/>
      <c r="AO129" s="950"/>
      <c r="AP129" s="1063"/>
      <c r="AQ129" s="1064"/>
      <c r="AR129" s="1064"/>
      <c r="AS129" s="1064"/>
      <c r="AT129" s="1065"/>
      <c r="AU129" s="215"/>
      <c r="AV129" s="215"/>
      <c r="AW129" s="215"/>
      <c r="AX129" s="1055" t="s">
        <v>468</v>
      </c>
      <c r="AY129" s="913"/>
      <c r="AZ129" s="913"/>
      <c r="BA129" s="913"/>
      <c r="BB129" s="913"/>
      <c r="BC129" s="913"/>
      <c r="BD129" s="913"/>
      <c r="BE129" s="914"/>
      <c r="BF129" s="1056" t="s">
        <v>122</v>
      </c>
      <c r="BG129" s="1057"/>
      <c r="BH129" s="1057"/>
      <c r="BI129" s="1057"/>
      <c r="BJ129" s="1057"/>
      <c r="BK129" s="1057"/>
      <c r="BL129" s="1058"/>
      <c r="BM129" s="1056">
        <v>20</v>
      </c>
      <c r="BN129" s="1057"/>
      <c r="BO129" s="1057"/>
      <c r="BP129" s="1057"/>
      <c r="BQ129" s="1057"/>
      <c r="BR129" s="1057"/>
      <c r="BS129" s="1058"/>
      <c r="BT129" s="1056">
        <v>30</v>
      </c>
      <c r="BU129" s="1057"/>
      <c r="BV129" s="1057"/>
      <c r="BW129" s="1057"/>
      <c r="BX129" s="1057"/>
      <c r="BY129" s="1057"/>
      <c r="BZ129" s="105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4" t="s">
        <v>469</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60" t="s">
        <v>470</v>
      </c>
      <c r="X130" s="1061"/>
      <c r="Y130" s="1061"/>
      <c r="Z130" s="1062"/>
      <c r="AA130" s="948">
        <v>374166</v>
      </c>
      <c r="AB130" s="949"/>
      <c r="AC130" s="949"/>
      <c r="AD130" s="949"/>
      <c r="AE130" s="950"/>
      <c r="AF130" s="951">
        <v>398047</v>
      </c>
      <c r="AG130" s="949"/>
      <c r="AH130" s="949"/>
      <c r="AI130" s="949"/>
      <c r="AJ130" s="950"/>
      <c r="AK130" s="951">
        <v>407320</v>
      </c>
      <c r="AL130" s="949"/>
      <c r="AM130" s="949"/>
      <c r="AN130" s="949"/>
      <c r="AO130" s="950"/>
      <c r="AP130" s="1063"/>
      <c r="AQ130" s="1064"/>
      <c r="AR130" s="1064"/>
      <c r="AS130" s="1064"/>
      <c r="AT130" s="1065"/>
      <c r="AU130" s="215"/>
      <c r="AV130" s="215"/>
      <c r="AW130" s="215"/>
      <c r="AX130" s="1055" t="s">
        <v>471</v>
      </c>
      <c r="AY130" s="913"/>
      <c r="AZ130" s="913"/>
      <c r="BA130" s="913"/>
      <c r="BB130" s="913"/>
      <c r="BC130" s="913"/>
      <c r="BD130" s="913"/>
      <c r="BE130" s="914"/>
      <c r="BF130" s="1091">
        <v>10.4</v>
      </c>
      <c r="BG130" s="1092"/>
      <c r="BH130" s="1092"/>
      <c r="BI130" s="1092"/>
      <c r="BJ130" s="1092"/>
      <c r="BK130" s="1092"/>
      <c r="BL130" s="1093"/>
      <c r="BM130" s="1091">
        <v>25</v>
      </c>
      <c r="BN130" s="1092"/>
      <c r="BO130" s="1092"/>
      <c r="BP130" s="1092"/>
      <c r="BQ130" s="1092"/>
      <c r="BR130" s="1092"/>
      <c r="BS130" s="1093"/>
      <c r="BT130" s="1091">
        <v>35</v>
      </c>
      <c r="BU130" s="1092"/>
      <c r="BV130" s="1092"/>
      <c r="BW130" s="1092"/>
      <c r="BX130" s="1092"/>
      <c r="BY130" s="1092"/>
      <c r="BZ130" s="109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5"/>
      <c r="B131" s="1096"/>
      <c r="C131" s="1096"/>
      <c r="D131" s="1096"/>
      <c r="E131" s="1096"/>
      <c r="F131" s="1096"/>
      <c r="G131" s="1096"/>
      <c r="H131" s="1096"/>
      <c r="I131" s="1096"/>
      <c r="J131" s="1096"/>
      <c r="K131" s="1096"/>
      <c r="L131" s="1096"/>
      <c r="M131" s="1096"/>
      <c r="N131" s="1096"/>
      <c r="O131" s="1096"/>
      <c r="P131" s="1096"/>
      <c r="Q131" s="1096"/>
      <c r="R131" s="1096"/>
      <c r="S131" s="1096"/>
      <c r="T131" s="1096"/>
      <c r="U131" s="1096"/>
      <c r="V131" s="1096"/>
      <c r="W131" s="1097" t="s">
        <v>472</v>
      </c>
      <c r="X131" s="1098"/>
      <c r="Y131" s="1098"/>
      <c r="Z131" s="1099"/>
      <c r="AA131" s="994">
        <v>1950087</v>
      </c>
      <c r="AB131" s="976"/>
      <c r="AC131" s="976"/>
      <c r="AD131" s="976"/>
      <c r="AE131" s="977"/>
      <c r="AF131" s="975">
        <v>1944476</v>
      </c>
      <c r="AG131" s="976"/>
      <c r="AH131" s="976"/>
      <c r="AI131" s="976"/>
      <c r="AJ131" s="977"/>
      <c r="AK131" s="975">
        <v>1993665</v>
      </c>
      <c r="AL131" s="976"/>
      <c r="AM131" s="976"/>
      <c r="AN131" s="976"/>
      <c r="AO131" s="977"/>
      <c r="AP131" s="1100"/>
      <c r="AQ131" s="1101"/>
      <c r="AR131" s="1101"/>
      <c r="AS131" s="1101"/>
      <c r="AT131" s="1102"/>
      <c r="AU131" s="215"/>
      <c r="AV131" s="215"/>
      <c r="AW131" s="215"/>
      <c r="AX131" s="1073" t="s">
        <v>473</v>
      </c>
      <c r="AY131" s="713"/>
      <c r="AZ131" s="713"/>
      <c r="BA131" s="713"/>
      <c r="BB131" s="713"/>
      <c r="BC131" s="713"/>
      <c r="BD131" s="713"/>
      <c r="BE131" s="1026"/>
      <c r="BF131" s="1074">
        <v>2.7</v>
      </c>
      <c r="BG131" s="1075"/>
      <c r="BH131" s="1075"/>
      <c r="BI131" s="1075"/>
      <c r="BJ131" s="1075"/>
      <c r="BK131" s="1075"/>
      <c r="BL131" s="1076"/>
      <c r="BM131" s="1074">
        <v>350</v>
      </c>
      <c r="BN131" s="1075"/>
      <c r="BO131" s="1075"/>
      <c r="BP131" s="1075"/>
      <c r="BQ131" s="1075"/>
      <c r="BR131" s="1075"/>
      <c r="BS131" s="1076"/>
      <c r="BT131" s="1077"/>
      <c r="BU131" s="1078"/>
      <c r="BV131" s="1078"/>
      <c r="BW131" s="1078"/>
      <c r="BX131" s="1078"/>
      <c r="BY131" s="1078"/>
      <c r="BZ131" s="107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80" t="s">
        <v>474</v>
      </c>
      <c r="B132" s="1081"/>
      <c r="C132" s="1081"/>
      <c r="D132" s="1081"/>
      <c r="E132" s="1081"/>
      <c r="F132" s="1081"/>
      <c r="G132" s="1081"/>
      <c r="H132" s="1081"/>
      <c r="I132" s="1081"/>
      <c r="J132" s="1081"/>
      <c r="K132" s="1081"/>
      <c r="L132" s="1081"/>
      <c r="M132" s="1081"/>
      <c r="N132" s="1081"/>
      <c r="O132" s="1081"/>
      <c r="P132" s="1081"/>
      <c r="Q132" s="1081"/>
      <c r="R132" s="1081"/>
      <c r="S132" s="1081"/>
      <c r="T132" s="1081"/>
      <c r="U132" s="1081"/>
      <c r="V132" s="1084" t="s">
        <v>475</v>
      </c>
      <c r="W132" s="1084"/>
      <c r="X132" s="1084"/>
      <c r="Y132" s="1084"/>
      <c r="Z132" s="1085"/>
      <c r="AA132" s="1086">
        <v>10.0321678</v>
      </c>
      <c r="AB132" s="1087"/>
      <c r="AC132" s="1087"/>
      <c r="AD132" s="1087"/>
      <c r="AE132" s="1088"/>
      <c r="AF132" s="1089">
        <v>10.647341490000001</v>
      </c>
      <c r="AG132" s="1087"/>
      <c r="AH132" s="1087"/>
      <c r="AI132" s="1087"/>
      <c r="AJ132" s="1088"/>
      <c r="AK132" s="1089">
        <v>10.802968399999999</v>
      </c>
      <c r="AL132" s="1087"/>
      <c r="AM132" s="1087"/>
      <c r="AN132" s="1087"/>
      <c r="AO132" s="1088"/>
      <c r="AP132" s="991"/>
      <c r="AQ132" s="992"/>
      <c r="AR132" s="992"/>
      <c r="AS132" s="992"/>
      <c r="AT132" s="109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2"/>
      <c r="B133" s="1083"/>
      <c r="C133" s="1083"/>
      <c r="D133" s="1083"/>
      <c r="E133" s="1083"/>
      <c r="F133" s="1083"/>
      <c r="G133" s="1083"/>
      <c r="H133" s="1083"/>
      <c r="I133" s="1083"/>
      <c r="J133" s="1083"/>
      <c r="K133" s="1083"/>
      <c r="L133" s="1083"/>
      <c r="M133" s="1083"/>
      <c r="N133" s="1083"/>
      <c r="O133" s="1083"/>
      <c r="P133" s="1083"/>
      <c r="Q133" s="1083"/>
      <c r="R133" s="1083"/>
      <c r="S133" s="1083"/>
      <c r="T133" s="1083"/>
      <c r="U133" s="1083"/>
      <c r="V133" s="1067" t="s">
        <v>476</v>
      </c>
      <c r="W133" s="1067"/>
      <c r="X133" s="1067"/>
      <c r="Y133" s="1067"/>
      <c r="Z133" s="1068"/>
      <c r="AA133" s="1069">
        <v>11.4</v>
      </c>
      <c r="AB133" s="1070"/>
      <c r="AC133" s="1070"/>
      <c r="AD133" s="1070"/>
      <c r="AE133" s="1071"/>
      <c r="AF133" s="1069">
        <v>10.7</v>
      </c>
      <c r="AG133" s="1070"/>
      <c r="AH133" s="1070"/>
      <c r="AI133" s="1070"/>
      <c r="AJ133" s="1071"/>
      <c r="AK133" s="1069">
        <v>10.4</v>
      </c>
      <c r="AL133" s="1070"/>
      <c r="AM133" s="1070"/>
      <c r="AN133" s="1070"/>
      <c r="AO133" s="1071"/>
      <c r="AP133" s="1018"/>
      <c r="AQ133" s="1019"/>
      <c r="AR133" s="1019"/>
      <c r="AS133" s="1019"/>
      <c r="AT133" s="107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3Ox2CVPMQPQDeqLY31OuBCuiOTTkCh+pBALsisvYMccTYixrN8R0/O2DTnxSQmvRoLtwHd32CyvNF5nDu3o+Gw==" saltValue="gMAA295mvxra6sU25iox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zo15oDRnmhToLKP19WLXwrhfel+VhzfLBrM+4GVCueMkdC7pob6uIp7Ll3/K/2Znm28RaQ9YCUnywIwOm8ChTw==" saltValue="QswVyto4c4+vw+DbOWfN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FKfILHJkEzjw+2+10jMh3hEjkciUvTRfXl/+rKVqZtGu3x+G/eKcnbWrwsqGNknV4AqKLc46zRjK3LkCRorLQ==" saltValue="pZWBfromnt5tunG5D1jC1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4" t="s">
        <v>480</v>
      </c>
      <c r="AP7" s="253"/>
      <c r="AQ7" s="254" t="s">
        <v>481</v>
      </c>
      <c r="AR7" s="255"/>
    </row>
    <row r="8" spans="1:46" x14ac:dyDescent="0.15">
      <c r="A8" s="247"/>
      <c r="AK8" s="256"/>
      <c r="AL8" s="257"/>
      <c r="AM8" s="257"/>
      <c r="AN8" s="258"/>
      <c r="AO8" s="1105"/>
      <c r="AP8" s="259" t="s">
        <v>482</v>
      </c>
      <c r="AQ8" s="260" t="s">
        <v>483</v>
      </c>
      <c r="AR8" s="261" t="s">
        <v>484</v>
      </c>
    </row>
    <row r="9" spans="1:46" x14ac:dyDescent="0.15">
      <c r="A9" s="247"/>
      <c r="AK9" s="1106" t="s">
        <v>485</v>
      </c>
      <c r="AL9" s="1107"/>
      <c r="AM9" s="1107"/>
      <c r="AN9" s="1108"/>
      <c r="AO9" s="262">
        <v>614290</v>
      </c>
      <c r="AP9" s="262">
        <v>181904</v>
      </c>
      <c r="AQ9" s="263">
        <v>263788</v>
      </c>
      <c r="AR9" s="264">
        <v>-31</v>
      </c>
    </row>
    <row r="10" spans="1:46" ht="13.5" customHeight="1" x14ac:dyDescent="0.15">
      <c r="A10" s="247"/>
      <c r="AK10" s="1106" t="s">
        <v>486</v>
      </c>
      <c r="AL10" s="1107"/>
      <c r="AM10" s="1107"/>
      <c r="AN10" s="1108"/>
      <c r="AO10" s="265">
        <v>182684</v>
      </c>
      <c r="AP10" s="265">
        <v>54097</v>
      </c>
      <c r="AQ10" s="266">
        <v>39680</v>
      </c>
      <c r="AR10" s="267">
        <v>36.299999999999997</v>
      </c>
    </row>
    <row r="11" spans="1:46" ht="13.5" customHeight="1" x14ac:dyDescent="0.15">
      <c r="A11" s="247"/>
      <c r="AK11" s="1106" t="s">
        <v>487</v>
      </c>
      <c r="AL11" s="1107"/>
      <c r="AM11" s="1107"/>
      <c r="AN11" s="1108"/>
      <c r="AO11" s="265">
        <v>6897</v>
      </c>
      <c r="AP11" s="265">
        <v>2042</v>
      </c>
      <c r="AQ11" s="266">
        <v>4557</v>
      </c>
      <c r="AR11" s="267">
        <v>-55.2</v>
      </c>
    </row>
    <row r="12" spans="1:46" ht="13.5" customHeight="1" x14ac:dyDescent="0.15">
      <c r="A12" s="247"/>
      <c r="AK12" s="1106" t="s">
        <v>488</v>
      </c>
      <c r="AL12" s="1107"/>
      <c r="AM12" s="1107"/>
      <c r="AN12" s="1108"/>
      <c r="AO12" s="265" t="s">
        <v>489</v>
      </c>
      <c r="AP12" s="265" t="s">
        <v>489</v>
      </c>
      <c r="AQ12" s="266" t="s">
        <v>489</v>
      </c>
      <c r="AR12" s="267" t="s">
        <v>489</v>
      </c>
    </row>
    <row r="13" spans="1:46" ht="13.5" customHeight="1" x14ac:dyDescent="0.15">
      <c r="A13" s="247"/>
      <c r="AK13" s="1106" t="s">
        <v>490</v>
      </c>
      <c r="AL13" s="1107"/>
      <c r="AM13" s="1107"/>
      <c r="AN13" s="1108"/>
      <c r="AO13" s="265" t="s">
        <v>489</v>
      </c>
      <c r="AP13" s="265" t="s">
        <v>489</v>
      </c>
      <c r="AQ13" s="266">
        <v>12917</v>
      </c>
      <c r="AR13" s="267" t="s">
        <v>489</v>
      </c>
    </row>
    <row r="14" spans="1:46" ht="13.5" customHeight="1" x14ac:dyDescent="0.15">
      <c r="A14" s="247"/>
      <c r="AK14" s="1106" t="s">
        <v>491</v>
      </c>
      <c r="AL14" s="1107"/>
      <c r="AM14" s="1107"/>
      <c r="AN14" s="1108"/>
      <c r="AO14" s="265">
        <v>30896</v>
      </c>
      <c r="AP14" s="265">
        <v>9149</v>
      </c>
      <c r="AQ14" s="266">
        <v>4746</v>
      </c>
      <c r="AR14" s="267">
        <v>92.8</v>
      </c>
    </row>
    <row r="15" spans="1:46" ht="13.5" customHeight="1" x14ac:dyDescent="0.15">
      <c r="A15" s="247"/>
      <c r="AK15" s="1109" t="s">
        <v>492</v>
      </c>
      <c r="AL15" s="1110"/>
      <c r="AM15" s="1110"/>
      <c r="AN15" s="1111"/>
      <c r="AO15" s="265">
        <v>-56927</v>
      </c>
      <c r="AP15" s="265">
        <v>-16857</v>
      </c>
      <c r="AQ15" s="266">
        <v>-12765</v>
      </c>
      <c r="AR15" s="267">
        <v>32.1</v>
      </c>
    </row>
    <row r="16" spans="1:46" x14ac:dyDescent="0.15">
      <c r="A16" s="247"/>
      <c r="AK16" s="1109" t="s">
        <v>177</v>
      </c>
      <c r="AL16" s="1110"/>
      <c r="AM16" s="1110"/>
      <c r="AN16" s="1111"/>
      <c r="AO16" s="265">
        <v>777840</v>
      </c>
      <c r="AP16" s="265">
        <v>230335</v>
      </c>
      <c r="AQ16" s="266">
        <v>312922</v>
      </c>
      <c r="AR16" s="267">
        <v>-26.4</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12" t="s">
        <v>497</v>
      </c>
      <c r="AL21" s="1113"/>
      <c r="AM21" s="1113"/>
      <c r="AN21" s="1114"/>
      <c r="AO21" s="277">
        <v>19.84</v>
      </c>
      <c r="AP21" s="278">
        <v>24.75</v>
      </c>
      <c r="AQ21" s="279">
        <v>-4.91</v>
      </c>
      <c r="AS21" s="280"/>
      <c r="AT21" s="276"/>
    </row>
    <row r="22" spans="1:46" s="248" customFormat="1" x14ac:dyDescent="0.15">
      <c r="A22" s="276"/>
      <c r="AK22" s="1112" t="s">
        <v>498</v>
      </c>
      <c r="AL22" s="1113"/>
      <c r="AM22" s="1113"/>
      <c r="AN22" s="1114"/>
      <c r="AO22" s="281">
        <v>97.5</v>
      </c>
      <c r="AP22" s="282">
        <v>95.6</v>
      </c>
      <c r="AQ22" s="283">
        <v>1.9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3" t="s">
        <v>499</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c r="Y26" s="1103"/>
      <c r="Z26" s="1103"/>
      <c r="AA26" s="1103"/>
      <c r="AB26" s="1103"/>
      <c r="AC26" s="1103"/>
      <c r="AD26" s="1103"/>
      <c r="AE26" s="1103"/>
      <c r="AF26" s="1103"/>
      <c r="AG26" s="1103"/>
      <c r="AH26" s="1103"/>
      <c r="AI26" s="1103"/>
      <c r="AJ26" s="1103"/>
      <c r="AK26" s="1103"/>
      <c r="AL26" s="1103"/>
      <c r="AM26" s="1103"/>
      <c r="AN26" s="1103"/>
      <c r="AO26" s="1103"/>
      <c r="AP26" s="1103"/>
      <c r="AQ26" s="1103"/>
      <c r="AR26" s="1103"/>
      <c r="AS26" s="1103"/>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4" t="s">
        <v>480</v>
      </c>
      <c r="AP30" s="253"/>
      <c r="AQ30" s="254" t="s">
        <v>481</v>
      </c>
      <c r="AR30" s="255"/>
    </row>
    <row r="31" spans="1:46" x14ac:dyDescent="0.15">
      <c r="A31" s="247"/>
      <c r="AK31" s="256"/>
      <c r="AL31" s="257"/>
      <c r="AM31" s="257"/>
      <c r="AN31" s="258"/>
      <c r="AO31" s="1105"/>
      <c r="AP31" s="259" t="s">
        <v>482</v>
      </c>
      <c r="AQ31" s="260" t="s">
        <v>483</v>
      </c>
      <c r="AR31" s="261" t="s">
        <v>484</v>
      </c>
    </row>
    <row r="32" spans="1:46" ht="27" customHeight="1" x14ac:dyDescent="0.15">
      <c r="A32" s="247"/>
      <c r="AK32" s="1120" t="s">
        <v>502</v>
      </c>
      <c r="AL32" s="1121"/>
      <c r="AM32" s="1121"/>
      <c r="AN32" s="1122"/>
      <c r="AO32" s="291">
        <v>399675</v>
      </c>
      <c r="AP32" s="291">
        <v>118352</v>
      </c>
      <c r="AQ32" s="292">
        <v>170896</v>
      </c>
      <c r="AR32" s="293">
        <v>-30.7</v>
      </c>
    </row>
    <row r="33" spans="1:46" ht="13.5" customHeight="1" x14ac:dyDescent="0.15">
      <c r="A33" s="247"/>
      <c r="AK33" s="1120" t="s">
        <v>503</v>
      </c>
      <c r="AL33" s="1121"/>
      <c r="AM33" s="1121"/>
      <c r="AN33" s="1122"/>
      <c r="AO33" s="291" t="s">
        <v>489</v>
      </c>
      <c r="AP33" s="291" t="s">
        <v>489</v>
      </c>
      <c r="AQ33" s="292" t="s">
        <v>489</v>
      </c>
      <c r="AR33" s="293" t="s">
        <v>489</v>
      </c>
    </row>
    <row r="34" spans="1:46" ht="27" customHeight="1" x14ac:dyDescent="0.15">
      <c r="A34" s="247"/>
      <c r="AK34" s="1120" t="s">
        <v>504</v>
      </c>
      <c r="AL34" s="1121"/>
      <c r="AM34" s="1121"/>
      <c r="AN34" s="1122"/>
      <c r="AO34" s="291" t="s">
        <v>489</v>
      </c>
      <c r="AP34" s="291" t="s">
        <v>489</v>
      </c>
      <c r="AQ34" s="292">
        <v>5</v>
      </c>
      <c r="AR34" s="293" t="s">
        <v>489</v>
      </c>
    </row>
    <row r="35" spans="1:46" ht="27" customHeight="1" x14ac:dyDescent="0.15">
      <c r="A35" s="247"/>
      <c r="AK35" s="1120" t="s">
        <v>505</v>
      </c>
      <c r="AL35" s="1121"/>
      <c r="AM35" s="1121"/>
      <c r="AN35" s="1122"/>
      <c r="AO35" s="291">
        <v>194314</v>
      </c>
      <c r="AP35" s="291">
        <v>57540</v>
      </c>
      <c r="AQ35" s="292">
        <v>33138</v>
      </c>
      <c r="AR35" s="293">
        <v>73.599999999999994</v>
      </c>
    </row>
    <row r="36" spans="1:46" ht="27" customHeight="1" x14ac:dyDescent="0.15">
      <c r="A36" s="247"/>
      <c r="AK36" s="1120" t="s">
        <v>506</v>
      </c>
      <c r="AL36" s="1121"/>
      <c r="AM36" s="1121"/>
      <c r="AN36" s="1122"/>
      <c r="AO36" s="291">
        <v>29577</v>
      </c>
      <c r="AP36" s="291">
        <v>8758</v>
      </c>
      <c r="AQ36" s="292">
        <v>2943</v>
      </c>
      <c r="AR36" s="293">
        <v>197.6</v>
      </c>
    </row>
    <row r="37" spans="1:46" ht="13.5" customHeight="1" x14ac:dyDescent="0.15">
      <c r="A37" s="247"/>
      <c r="AK37" s="1120" t="s">
        <v>507</v>
      </c>
      <c r="AL37" s="1121"/>
      <c r="AM37" s="1121"/>
      <c r="AN37" s="1122"/>
      <c r="AO37" s="291" t="s">
        <v>489</v>
      </c>
      <c r="AP37" s="291" t="s">
        <v>489</v>
      </c>
      <c r="AQ37" s="292">
        <v>1487</v>
      </c>
      <c r="AR37" s="293" t="s">
        <v>489</v>
      </c>
    </row>
    <row r="38" spans="1:46" ht="27" customHeight="1" x14ac:dyDescent="0.15">
      <c r="A38" s="247"/>
      <c r="AK38" s="1123" t="s">
        <v>508</v>
      </c>
      <c r="AL38" s="1124"/>
      <c r="AM38" s="1124"/>
      <c r="AN38" s="1125"/>
      <c r="AO38" s="294" t="s">
        <v>489</v>
      </c>
      <c r="AP38" s="294" t="s">
        <v>489</v>
      </c>
      <c r="AQ38" s="295">
        <v>60</v>
      </c>
      <c r="AR38" s="283" t="s">
        <v>489</v>
      </c>
      <c r="AS38" s="290"/>
    </row>
    <row r="39" spans="1:46" x14ac:dyDescent="0.15">
      <c r="A39" s="247"/>
      <c r="AK39" s="1123" t="s">
        <v>509</v>
      </c>
      <c r="AL39" s="1124"/>
      <c r="AM39" s="1124"/>
      <c r="AN39" s="1125"/>
      <c r="AO39" s="291">
        <v>-871</v>
      </c>
      <c r="AP39" s="291">
        <v>-258</v>
      </c>
      <c r="AQ39" s="292">
        <v>-8408</v>
      </c>
      <c r="AR39" s="293">
        <v>-96.9</v>
      </c>
      <c r="AS39" s="290"/>
    </row>
    <row r="40" spans="1:46" ht="27" customHeight="1" x14ac:dyDescent="0.15">
      <c r="A40" s="247"/>
      <c r="AK40" s="1120" t="s">
        <v>510</v>
      </c>
      <c r="AL40" s="1121"/>
      <c r="AM40" s="1121"/>
      <c r="AN40" s="1122"/>
      <c r="AO40" s="291">
        <v>-407320</v>
      </c>
      <c r="AP40" s="291">
        <v>-120616</v>
      </c>
      <c r="AQ40" s="292">
        <v>-141122</v>
      </c>
      <c r="AR40" s="293">
        <v>-14.5</v>
      </c>
      <c r="AS40" s="290"/>
    </row>
    <row r="41" spans="1:46" x14ac:dyDescent="0.15">
      <c r="A41" s="247"/>
      <c r="AK41" s="1126" t="s">
        <v>287</v>
      </c>
      <c r="AL41" s="1127"/>
      <c r="AM41" s="1127"/>
      <c r="AN41" s="1128"/>
      <c r="AO41" s="291">
        <v>215375</v>
      </c>
      <c r="AP41" s="291">
        <v>63777</v>
      </c>
      <c r="AQ41" s="292">
        <v>59000</v>
      </c>
      <c r="AR41" s="293">
        <v>8.1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5" t="s">
        <v>480</v>
      </c>
      <c r="AN49" s="1117" t="s">
        <v>513</v>
      </c>
      <c r="AO49" s="1118"/>
      <c r="AP49" s="1118"/>
      <c r="AQ49" s="1118"/>
      <c r="AR49" s="1119"/>
    </row>
    <row r="50" spans="1:44" x14ac:dyDescent="0.15">
      <c r="A50" s="247"/>
      <c r="AK50" s="305"/>
      <c r="AL50" s="306"/>
      <c r="AM50" s="1116"/>
      <c r="AN50" s="307" t="s">
        <v>514</v>
      </c>
      <c r="AO50" s="308" t="s">
        <v>515</v>
      </c>
      <c r="AP50" s="309" t="s">
        <v>516</v>
      </c>
      <c r="AQ50" s="310" t="s">
        <v>517</v>
      </c>
      <c r="AR50" s="311" t="s">
        <v>518</v>
      </c>
    </row>
    <row r="51" spans="1:44" x14ac:dyDescent="0.15">
      <c r="A51" s="247"/>
      <c r="AK51" s="303" t="s">
        <v>519</v>
      </c>
      <c r="AL51" s="304"/>
      <c r="AM51" s="312">
        <v>283806</v>
      </c>
      <c r="AN51" s="313">
        <v>75320</v>
      </c>
      <c r="AO51" s="314">
        <v>23.8</v>
      </c>
      <c r="AP51" s="315">
        <v>301035</v>
      </c>
      <c r="AQ51" s="316">
        <v>12.2</v>
      </c>
      <c r="AR51" s="317">
        <v>11.6</v>
      </c>
    </row>
    <row r="52" spans="1:44" x14ac:dyDescent="0.15">
      <c r="A52" s="247"/>
      <c r="AK52" s="318"/>
      <c r="AL52" s="319" t="s">
        <v>520</v>
      </c>
      <c r="AM52" s="320">
        <v>198228</v>
      </c>
      <c r="AN52" s="321">
        <v>52608</v>
      </c>
      <c r="AO52" s="322">
        <v>18.899999999999999</v>
      </c>
      <c r="AP52" s="323">
        <v>154376</v>
      </c>
      <c r="AQ52" s="324">
        <v>29.1</v>
      </c>
      <c r="AR52" s="325">
        <v>-10.199999999999999</v>
      </c>
    </row>
    <row r="53" spans="1:44" x14ac:dyDescent="0.15">
      <c r="A53" s="247"/>
      <c r="AK53" s="303" t="s">
        <v>521</v>
      </c>
      <c r="AL53" s="304"/>
      <c r="AM53" s="312">
        <v>410328</v>
      </c>
      <c r="AN53" s="313">
        <v>111230</v>
      </c>
      <c r="AO53" s="314">
        <v>47.7</v>
      </c>
      <c r="AP53" s="315">
        <v>277467</v>
      </c>
      <c r="AQ53" s="316">
        <v>-7.8</v>
      </c>
      <c r="AR53" s="317">
        <v>55.5</v>
      </c>
    </row>
    <row r="54" spans="1:44" x14ac:dyDescent="0.15">
      <c r="A54" s="247"/>
      <c r="AK54" s="318"/>
      <c r="AL54" s="319" t="s">
        <v>520</v>
      </c>
      <c r="AM54" s="320">
        <v>156792</v>
      </c>
      <c r="AN54" s="321">
        <v>42503</v>
      </c>
      <c r="AO54" s="322">
        <v>-19.2</v>
      </c>
      <c r="AP54" s="323">
        <v>128378</v>
      </c>
      <c r="AQ54" s="324">
        <v>-16.8</v>
      </c>
      <c r="AR54" s="325">
        <v>-2.4</v>
      </c>
    </row>
    <row r="55" spans="1:44" x14ac:dyDescent="0.15">
      <c r="A55" s="247"/>
      <c r="AK55" s="303" t="s">
        <v>522</v>
      </c>
      <c r="AL55" s="304"/>
      <c r="AM55" s="312">
        <v>865076</v>
      </c>
      <c r="AN55" s="313">
        <v>240299</v>
      </c>
      <c r="AO55" s="314">
        <v>116</v>
      </c>
      <c r="AP55" s="315">
        <v>282256</v>
      </c>
      <c r="AQ55" s="316">
        <v>1.7</v>
      </c>
      <c r="AR55" s="317">
        <v>114.3</v>
      </c>
    </row>
    <row r="56" spans="1:44" x14ac:dyDescent="0.15">
      <c r="A56" s="247"/>
      <c r="AK56" s="318"/>
      <c r="AL56" s="319" t="s">
        <v>520</v>
      </c>
      <c r="AM56" s="320">
        <v>419078</v>
      </c>
      <c r="AN56" s="321">
        <v>116411</v>
      </c>
      <c r="AO56" s="322">
        <v>173.9</v>
      </c>
      <c r="AP56" s="323">
        <v>145453</v>
      </c>
      <c r="AQ56" s="324">
        <v>13.3</v>
      </c>
      <c r="AR56" s="325">
        <v>160.6</v>
      </c>
    </row>
    <row r="57" spans="1:44" x14ac:dyDescent="0.15">
      <c r="A57" s="247"/>
      <c r="AK57" s="303" t="s">
        <v>523</v>
      </c>
      <c r="AL57" s="304"/>
      <c r="AM57" s="312">
        <v>987353</v>
      </c>
      <c r="AN57" s="313">
        <v>282181</v>
      </c>
      <c r="AO57" s="314">
        <v>17.399999999999999</v>
      </c>
      <c r="AP57" s="315">
        <v>295341</v>
      </c>
      <c r="AQ57" s="316">
        <v>4.5999999999999996</v>
      </c>
      <c r="AR57" s="317">
        <v>12.8</v>
      </c>
    </row>
    <row r="58" spans="1:44" x14ac:dyDescent="0.15">
      <c r="A58" s="247"/>
      <c r="AK58" s="318"/>
      <c r="AL58" s="319" t="s">
        <v>520</v>
      </c>
      <c r="AM58" s="320">
        <v>775488</v>
      </c>
      <c r="AN58" s="321">
        <v>221631</v>
      </c>
      <c r="AO58" s="322">
        <v>90.4</v>
      </c>
      <c r="AP58" s="323">
        <v>137402</v>
      </c>
      <c r="AQ58" s="324">
        <v>-5.5</v>
      </c>
      <c r="AR58" s="325">
        <v>95.9</v>
      </c>
    </row>
    <row r="59" spans="1:44" x14ac:dyDescent="0.15">
      <c r="A59" s="247"/>
      <c r="AK59" s="303" t="s">
        <v>524</v>
      </c>
      <c r="AL59" s="304"/>
      <c r="AM59" s="312">
        <v>1449990</v>
      </c>
      <c r="AN59" s="313">
        <v>429372</v>
      </c>
      <c r="AO59" s="314">
        <v>52.2</v>
      </c>
      <c r="AP59" s="315">
        <v>292845</v>
      </c>
      <c r="AQ59" s="316">
        <v>-0.8</v>
      </c>
      <c r="AR59" s="317">
        <v>53</v>
      </c>
    </row>
    <row r="60" spans="1:44" x14ac:dyDescent="0.15">
      <c r="A60" s="247"/>
      <c r="AK60" s="318"/>
      <c r="AL60" s="319" t="s">
        <v>520</v>
      </c>
      <c r="AM60" s="320">
        <v>1267741</v>
      </c>
      <c r="AN60" s="321">
        <v>375405</v>
      </c>
      <c r="AO60" s="322">
        <v>69.400000000000006</v>
      </c>
      <c r="AP60" s="323">
        <v>143187</v>
      </c>
      <c r="AQ60" s="324">
        <v>4.2</v>
      </c>
      <c r="AR60" s="325">
        <v>65.2</v>
      </c>
    </row>
    <row r="61" spans="1:44" x14ac:dyDescent="0.15">
      <c r="A61" s="247"/>
      <c r="AK61" s="303" t="s">
        <v>525</v>
      </c>
      <c r="AL61" s="326"/>
      <c r="AM61" s="312">
        <v>799311</v>
      </c>
      <c r="AN61" s="313">
        <v>227680</v>
      </c>
      <c r="AO61" s="314">
        <v>51.4</v>
      </c>
      <c r="AP61" s="315">
        <v>289789</v>
      </c>
      <c r="AQ61" s="327">
        <v>2</v>
      </c>
      <c r="AR61" s="317">
        <v>49.4</v>
      </c>
    </row>
    <row r="62" spans="1:44" x14ac:dyDescent="0.15">
      <c r="A62" s="247"/>
      <c r="AK62" s="318"/>
      <c r="AL62" s="319" t="s">
        <v>520</v>
      </c>
      <c r="AM62" s="320">
        <v>563465</v>
      </c>
      <c r="AN62" s="321">
        <v>161712</v>
      </c>
      <c r="AO62" s="322">
        <v>66.7</v>
      </c>
      <c r="AP62" s="323">
        <v>141759</v>
      </c>
      <c r="AQ62" s="324">
        <v>4.9000000000000004</v>
      </c>
      <c r="AR62" s="325">
        <v>61.8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Irb7TlRmfzfD3QYzokoRSTXi8ee+kWiAsNhjHMwq9/bpblNj9snKF8T9gSPbkIbZawUqqcyo0zF+wNGvz+repA==" saltValue="YwtoK3d3vTsTixTAc5Se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Bg5xtuUSxSrttnH5xCbBerOHjXCeTqgIzH0UWuHlQbIsc+pnrMSCy24ooPXl3t2TDKckWEufcGDRoXjKFkyOlw==" saltValue="ZJRQpnSLy85RLfOUsWqg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4" zoomScale="70" zoomScaleNormal="70" zoomScaleSheetLayoutView="55" workbookViewId="0">
      <selection activeCell="AE102" sqref="AE10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3qCRe8H2u6I9z7/ibFPPo1prRCCAJVnCh9h268Z84AN90A3tJwLdqbXLl/+PPo0eA8DAwIgTSmtUoX3wY1swMA==" saltValue="+ZXTNGHsreKed98JBYn8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J25"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9" t="s">
        <v>3</v>
      </c>
      <c r="D47" s="1129"/>
      <c r="E47" s="1130"/>
      <c r="F47" s="11">
        <v>45.25</v>
      </c>
      <c r="G47" s="12">
        <v>41.21</v>
      </c>
      <c r="H47" s="12">
        <v>41.62</v>
      </c>
      <c r="I47" s="12">
        <v>41.49</v>
      </c>
      <c r="J47" s="13">
        <v>40.520000000000003</v>
      </c>
    </row>
    <row r="48" spans="2:10" ht="57.75" customHeight="1" x14ac:dyDescent="0.15">
      <c r="B48" s="14"/>
      <c r="C48" s="1131" t="s">
        <v>4</v>
      </c>
      <c r="D48" s="1131"/>
      <c r="E48" s="1132"/>
      <c r="F48" s="15">
        <v>2.0499999999999998</v>
      </c>
      <c r="G48" s="16">
        <v>1.71</v>
      </c>
      <c r="H48" s="16">
        <v>1.92</v>
      </c>
      <c r="I48" s="16">
        <v>1.95</v>
      </c>
      <c r="J48" s="17">
        <v>2.12</v>
      </c>
    </row>
    <row r="49" spans="2:10" ht="57.75" customHeight="1" thickBot="1" x14ac:dyDescent="0.2">
      <c r="B49" s="18"/>
      <c r="C49" s="1133" t="s">
        <v>5</v>
      </c>
      <c r="D49" s="1133"/>
      <c r="E49" s="1134"/>
      <c r="F49" s="19">
        <v>0.55000000000000004</v>
      </c>
      <c r="G49" s="20">
        <v>0.8</v>
      </c>
      <c r="H49" s="20" t="s">
        <v>532</v>
      </c>
      <c r="I49" s="20">
        <v>0.24</v>
      </c>
      <c r="J49" s="21">
        <v>0.25</v>
      </c>
    </row>
    <row r="50" spans="2:10" x14ac:dyDescent="0.15"/>
  </sheetData>
  <sheetProtection algorithmName="SHA-512" hashValue="LUZ78RfnuzI9kQX2d+C8MzYtObbKzL7QgdFaHkHl00gOaZBuOGoudVM0+9bobKshtVqV8U4FyTPHqoO2W+UkfA==" saltValue="MB7jzoYP/tDd0yDVv5Mw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