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6399570C-36F3-4E45-869C-F4548A247DB3}" xr6:coauthVersionLast="47" xr6:coauthVersionMax="47" xr10:uidLastSave="{00000000-0000-0000-0000-000000000000}"/>
  <bookViews>
    <workbookView xWindow="13695" yWindow="495"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<sst xmlns="http://schemas.openxmlformats.org/spreadsheetml/2006/main" count="1168" uniqueCount="581">
  <si>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</si>
  <si>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</si>
  <si>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</si>
  <si>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</si>
  <si>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</si>
  <si>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</si>
  <si>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</si>
  <si>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</si>
  <si>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</si>
  <si>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</si>
  <si>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</si>
  <si>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</si>
  <si>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</si>
  <si>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</si>
  <si>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</si>
  <si>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</si>
  <si>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</si>
  <si>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</si>
  <si>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</si>
  <si>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</si>
  <si>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</si>
  <si>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</si>
  <si>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</si>
  <si>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</si>
  <si>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</si>
  <si>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</si>
  <si>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</si>
  <si>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</si>
  <si>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</si>
  <si>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</si>
  <si>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</si>
  <si>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</si>
  <si>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</si>
  <si>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</si>
  <si>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</si>
  <si>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</si>
  <si>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</si>
  <si>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</si>
  <si>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</si>
  <si>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</si>
  <si>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</si>
  <si>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</si>
  <si>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</si>
  <si>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</si>
  <si>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</si>
  <si>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</si>
  <si>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</si>
  <si>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</si>
  <si>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</si>
  <si>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</si>
  <si>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</si>
  <si>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</si>
  <si>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</si>
  <si>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</si>
  <si>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</si>
  <si>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</si>
  <si>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</si>
  <si>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</si>
  <si>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</si>
  <si>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</si>
  <si>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</si>
  <si>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</si>
  <si>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</si>
  <si>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</si>
  <si>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</si>
  <si>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</si>
  <si>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</si>
  <si>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</si>
  <si>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</si>
  <si>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</si>
  <si>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</si>
  <si>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</si>
  <si>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</si>
  <si>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</si>
  <si>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</si>
  <si>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</si>
  <si>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</si>
  <si>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</si>
  <si>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</si>
  <si>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</si>
  <si>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</si>
  <si>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</si>
  <si>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</si>
  <si>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</si>
  <si>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</si>
  <si>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</si>
  <si>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</si>
  <si>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</si>
  <si>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</si>
  <si>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</si>
  <si>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</si>
  <si>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</si>
  <si>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</si>
  <si>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</si>
  <si>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和束町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</si>
  <si>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</si>
  <si>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</si>
  <si>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</si>
  <si>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</si>
  <si>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</si>
  <si>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</si>
  <si>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</si>
  <si>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</si>
  <si>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</si>
  <si>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</si>
  <si>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</si>
  <si>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</si>
  <si>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</si>
  <si>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</si>
  <si>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</si>
  <si>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</si>
  <si>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</si>
  <si>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</si>
  <si>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</si>
  <si>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</si>
  <si>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</si>
  <si>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</si>
  <si>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</si>
  <si>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</si>
  <si>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</si>
  <si>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</si>
  <si>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</si>
  <si>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</si>
  <si>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</si>
  <si>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</si>
  <si>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</si>
  <si>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</si>
  <si>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</si>
  <si>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</si>
  <si>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</si>
  <si>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</si>
  <si>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</si>
  <si>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</si>
  <si>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</si>
  <si>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</si>
  <si>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</si>
  <si>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</si>
  <si>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</si>
  <si>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</si>
  <si>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</si>
  <si>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</si>
  <si>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</si>
  <si>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</si>
  <si>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</si>
  <si>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</si>
  <si>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</si>
  <si>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</si>
  <si>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</si>
  <si>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</si>
  <si>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</si>
  <si>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</si>
  <si>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</si>
  <si>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</si>
  <si>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</si>
  <si>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</si>
  <si>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</si>
  <si>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</si>
  <si>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</si>
  <si>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</si>
  <si>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</si>
  <si>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</si>
  <si>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</si>
  <si>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</si>
  <si>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</si>
  <si>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</si>
  <si>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</si>
  <si>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</si>
  <si>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</si>
  <si>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</si>
  <si>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</si>
  <si>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</si>
  <si>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</si>
  <si>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</si>
  <si>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</si>
  <si>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</si>
  <si>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</si>
  <si>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</si>
  <si>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</si>
  <si>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</si>
  <si>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</si>
  <si>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</si>
  <si>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</si>
  <si>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</si>
  <si>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</si>
  <si>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</si>
  <si>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</si>
  <si>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</si>
  <si>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</si>
  <si>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</si>
  <si>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</si>
  <si>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</si>
  <si>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</si>
  <si>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</si>
  <si>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</si>
  <si>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</si>
  <si>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</si>
  <si>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</si>
  <si>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</si>
  <si>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</si>
  <si>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</si>
  <si>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</si>
  <si>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</si>
  <si>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</si>
  <si>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</si>
  <si>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京都府和束町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</si>
  <si>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</si>
  <si>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</si>
  <si>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</si>
  <si>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</si>
  <si>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</si>
  <si>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</si>
  <si>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</si>
  <si>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</si>
  <si>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</si>
  <si>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</si>
  <si>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</si>
  <si>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</si>
  <si>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</si>
  <si>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</si>
  <si>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</si>
  <si>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</si>
  <si>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</si>
  <si>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</si>
  <si>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</si>
  <si>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</si>
  <si>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</si>
  <si>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</si>
  <si>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</si>
  <si>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</si>
  <si>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</si>
  <si>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</si>
  <si>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</si>
  <si>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</si>
  <si>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</si>
  <si>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</si>
  <si>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</si>
  <si>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</si>
  <si>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</si>
  <si>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</si>
  <si>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</si>
  <si>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</si>
  <si>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</si>
  <si>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</si>
  <si>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</si>
  <si>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</si>
  <si>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</si>
  <si>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</si>
  <si>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</si>
  <si>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</si>
  <si>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</si>
  <si>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</si>
  <si>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</si>
  <si>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</si>
  <si>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</si>
  <si>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</si>
  <si>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</si>
  <si>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</si>
  <si>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</si>
  <si>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</si>
  <si>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</si>
  <si>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</si>
  <si>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</si>
  <si>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</si>
  <si>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</si>
  <si>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</si>
  <si>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</si>
  <si>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</si>
  <si>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</si>
  <si>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</si>
  <si>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</si>
  <si>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</si>
  <si>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</si>
  <si>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</si>
  <si>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</si>
  <si>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</si>
  <si>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</si>
  <si>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</si>
  <si>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</si>
  <si>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</si>
  <si>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</si>
  <si>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</si>
  <si>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</si>
  <si>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</si>
  <si>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</si>
  <si>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</si>
  <si>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</si>
  <si>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</si>
  <si>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</si>
  <si>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</si>
  <si>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</si>
  <si>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</si>
  <si>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</si>
  <si>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</si>
  <si>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</si>
  <si>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</si>
  <si>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</si>
  <si>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</si>
  <si>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</si>
  <si>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</si>
  <si>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</si>
  <si>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</si>
  <si>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</si>
  <si>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</si>
  <si>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</si>
  <si>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</si>
  <si>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</si>
  <si>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</si>
  <si>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</si>
  <si>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</si>
  <si>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</si>
  <si>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</si>
  <si>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</si>
  <si>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</si>
  <si>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</si>
  <si>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</si>
  <si>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</si>
  <si>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</si>
  <si>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</si>
  <si>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</si>
  <si>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</si>
  <si>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</si>
  <si>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</si>
  <si>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</si>
  <si>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</si>
  <si>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</si>
  <si>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</si>
  <si>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</si>
  <si>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</si>
  <si>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</si>
  <si>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</si>
  <si>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</si>
  <si>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</si>
  <si>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</si>
  <si>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</si>
  <si>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</si>
  <si>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</si>
  <si>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</si>
  <si>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</si>
  <si>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</si>
  <si>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</si>
  <si>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</si>
  <si>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</si>
  <si>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</si>
  <si>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</si>
  <si>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</si>
  <si>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</si>
  <si>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</si>
  <si>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</si>
  <si>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</si>
  <si>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</si>
  <si>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</si>
  <si>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</si>
  <si>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</si>
  <si>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</si>
  <si>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</si>
  <si>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京都府和束町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</si>
  <si>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</si>
  <si>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</si>
  <si>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</si>
  <si>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</si>
  <si>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</si>
  <si>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</si>
  <si>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</si>
  <si>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</si>
  <si>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</si>
  <si>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</si>
  <si>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</si>
  <si>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</si>
  <si>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</si>
  <si>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</si>
  <si>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</si>
  <si>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</si>
  <si>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</si>
  <si>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</si>
  <si>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</si>
  <si>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</si>
  <si>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</si>
  <si>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</si>
  <si>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</si>
  <si>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</si>
  <si>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</si>
  <si>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</si>
  <si>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</si>
  <si>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</si>
  <si>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</si>
  <si>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</si>
  <si>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</si>
  <si>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</si>
  <si>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</si>
  <si>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</si>
  <si>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</si>
  <si>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</si>
  <si>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介護保険特別会計（サービス事業勘定）</t>
    <phoneticPr fontId="5"/>
  </si>
  <si>
    <t>後期高齢者医療事業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</si>
  <si>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</si>
  <si>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</si>
  <si>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</si>
  <si>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</si>
  <si>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</si>
  <si>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</si>
  <si>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</si>
  <si>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</si>
  <si>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</si>
  <si>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</si>
  <si>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</si>
  <si>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</si>
  <si>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</si>
  <si>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</si>
  <si>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</si>
  <si>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</si>
  <si>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</si>
  <si>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</si>
  <si>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</si>
  <si>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</si>
  <si>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</si>
  <si>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</si>
  <si>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</si>
  <si>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</si>
  <si>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</si>
  <si>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</si>
  <si>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</si>
  <si>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</si>
  <si>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</si>
  <si>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</si>
  <si>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</si>
  <si>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</si>
  <si>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</si>
  <si>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</si>
  <si>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</si>
  <si>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</si>
  <si>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</si>
  <si>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</si>
  <si>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</si>
  <si>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</si>
  <si>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</si>
  <si>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</si>
  <si>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</si>
  <si>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</si>
  <si>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</si>
  <si>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</si>
  <si>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</si>
  <si>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</si>
  <si>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</si>
  <si>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</si>
  <si>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</si>
  <si>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</si>
  <si>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</si>
  <si>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</si>
  <si>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</si>
  <si>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</si>
  <si>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</si>
  <si>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</si>
  <si>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</si>
  <si>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</si>
  <si>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</si>
  <si>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</si>
  <si>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</si>
  <si>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</si>
  <si>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</si>
  <si>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</si>
  <si>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</si>
  <si>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</si>
  <si>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</si>
  <si>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</si>
  <si>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</si>
  <si>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</si>
  <si>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</si>
  <si>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</si>
  <si>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</si>
  <si>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</si>
  <si>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</si>
  <si>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</si>
  <si>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</si>
  <si>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</si>
  <si>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</si>
  <si>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</si>
  <si>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</si>
  <si>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</si>
  <si>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</si>
  <si>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</si>
  <si>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</si>
  <si>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</si>
  <si>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</si>
  <si>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</si>
  <si>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</si>
  <si>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</si>
  <si>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</si>
  <si>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</si>
  <si>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</si>
  <si>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</si>
  <si>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</si>
  <si>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</si>
  <si>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</si>
  <si>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</si>
  <si>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</si>
  <si>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</si>
  <si>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</si>
  <si>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</si>
  <si>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</si>
  <si>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</si>
  <si>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</si>
  <si>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</si>
  <si>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</si>
  <si>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</si>
  <si>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</si>
  <si>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</si>
  <si>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</si>
  <si>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</si>
  <si>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</si>
  <si>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</si>
  <si>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</si>
  <si>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</si>
  <si>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</si>
  <si>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</si>
  <si>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</si>
  <si>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</si>
  <si>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</si>
  <si>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</si>
  <si>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</si>
  <si>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</si>
  <si>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</si>
  <si>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</si>
  <si>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</si>
  <si>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</si>
  <si>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</si>
  <si>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</si>
  <si>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</si>
  <si>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</si>
  <si>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</si>
  <si>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</si>
  <si>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</si>
  <si>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</si>
  <si>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0.04</t>
  </si>
  <si>
    <t>一般会計</t>
  </si>
  <si>
    <t>介護保険特別会計（保険事業勘定）</t>
  </si>
  <si>
    <t>国民健康保険特別会計（事業勘定）</t>
  </si>
  <si>
    <t>簡易水道事業特別会計</t>
  </si>
  <si>
    <t>下水道事業特別会計</t>
  </si>
  <si>
    <t>国民健康保険特別会計（直診勘定）</t>
  </si>
  <si>
    <t>後期高齢者医療事業</t>
  </si>
  <si>
    <t>介護保険特別会計（サービス事業勘定）</t>
  </si>
  <si>
    <t>その他会計（赤字）</t>
  </si>
  <si>
    <t>その他会計（黒字）</t>
  </si>
  <si>
    <t>R01</t>
    <phoneticPr fontId="5"/>
  </si>
  <si>
    <t>R02</t>
    <phoneticPr fontId="5"/>
  </si>
  <si>
    <t>R03</t>
    <phoneticPr fontId="5"/>
  </si>
  <si>
    <t>R04</t>
    <phoneticPr fontId="5"/>
  </si>
  <si>
    <t>R05</t>
    <phoneticPr fontId="5"/>
  </si>
  <si>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</si>
  <si>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</si>
  <si>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</si>
  <si>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</si>
  <si>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</si>
  <si>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</si>
  <si>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</si>
  <si>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</si>
  <si>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</si>
  <si>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</si>
  <si>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</si>
  <si>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</si>
  <si>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</si>
  <si>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和束町活性化センター</t>
  </si>
  <si>
    <t>アグリビジネス</t>
  </si>
  <si>
    <t>相楽広域行政組合（一般会計）</t>
    <rPh sb="4" eb="6">
      <t>ギョウセイ</t>
    </rPh>
    <phoneticPr fontId="2"/>
  </si>
  <si>
    <t>-</t>
    <phoneticPr fontId="2"/>
  </si>
  <si>
    <t>地域福祉基金（R05年度末現在）</t>
    <rPh sb="0" eb="6">
      <t>チイキフクシキキン</t>
    </rPh>
    <rPh sb="10" eb="13">
      <t>ネンドマツ</t>
    </rPh>
    <rPh sb="13" eb="15">
      <t>ゲンザイ</t>
    </rPh>
    <phoneticPr fontId="5"/>
  </si>
  <si>
    <t>すこやかエンジェル基金（R05年度末現在）</t>
    <rPh sb="9" eb="11">
      <t>キキン</t>
    </rPh>
    <rPh sb="15" eb="18">
      <t>ネンドマツ</t>
    </rPh>
    <rPh sb="18" eb="20">
      <t>ゲンザイ</t>
    </rPh>
    <phoneticPr fontId="2"/>
  </si>
  <si>
    <t>豊かな森を育てる基金（R05年度末現在）</t>
    <rPh sb="0" eb="1">
      <t>ユタ</t>
    </rPh>
    <rPh sb="3" eb="4">
      <t>モリ</t>
    </rPh>
    <rPh sb="5" eb="6">
      <t>ソダ</t>
    </rPh>
    <rPh sb="8" eb="10">
      <t>キキン</t>
    </rPh>
    <rPh sb="14" eb="17">
      <t>ネンドマツ</t>
    </rPh>
    <rPh sb="17" eb="19">
      <t>ゲンザイ</t>
    </rPh>
    <phoneticPr fontId="2"/>
  </si>
  <si>
    <t>茶源郷行政情報配信システム整備基金（R05年度末現在）</t>
    <rPh sb="0" eb="1">
      <t>チャ</t>
    </rPh>
    <rPh sb="1" eb="2">
      <t>ゲン</t>
    </rPh>
    <rPh sb="2" eb="3">
      <t>キョウ</t>
    </rPh>
    <rPh sb="3" eb="5">
      <t>ギョウセイ</t>
    </rPh>
    <rPh sb="5" eb="7">
      <t>ジョウホウ</t>
    </rPh>
    <rPh sb="7" eb="9">
      <t>ハイシン</t>
    </rPh>
    <rPh sb="13" eb="15">
      <t>セイビ</t>
    </rPh>
    <rPh sb="15" eb="17">
      <t>キキン</t>
    </rPh>
    <rPh sb="21" eb="24">
      <t>ネンドマツ</t>
    </rPh>
    <rPh sb="24" eb="26">
      <t>ゲンザイ</t>
    </rPh>
    <phoneticPr fontId="2"/>
  </si>
  <si>
    <t>ふるさと応援寄附金基金（R05年度末現在）</t>
    <rPh sb="4" eb="6">
      <t>オウエン</t>
    </rPh>
    <rPh sb="6" eb="11">
      <t>キフキンキキン</t>
    </rPh>
    <rPh sb="15" eb="18">
      <t>ネンドマツ</t>
    </rPh>
    <rPh sb="18" eb="20">
      <t>ゲンザイ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</si>
  <si>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</si>
  <si>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</si>
  <si>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残高は増加した一方、地方交付税の増加や基金残高の増加等により将来負担比率は該当なしとなったものの、簡易水道管渠や橋りょうの老朽化が進行しているため有形固定資産減価償却率は依然として高い数値となっており、将来負担比率及び有形固定資産減価償却率ともに類似団体内平均値よりも上回っている状況となっている。
　将来負担比率は基金積立て等により改善しているが、総合保健福祉施設整備事業が実施され、石寺橋の橋りょう整備等の大型事業も続いていくことから、今後も過疎債をはじめとした有利な起債を活用しつつ、地方債の過度な発行に注意するとともに、将来の地方債償還を見据えた基金積立て等も計画的に実施していく。</t>
    <rPh sb="41" eb="43">
      <t>ガイトウ</t>
    </rPh>
    <rPh sb="179" eb="189">
      <t>ソウゴウホケンフクシシセツセイビ</t>
    </rPh>
    <rPh sb="189" eb="191">
      <t>ジギョウ</t>
    </rPh>
    <rPh sb="192" eb="194">
      <t>ジッシ</t>
    </rPh>
    <rPh sb="207" eb="208">
      <t>トウ</t>
    </rPh>
    <rPh sb="209" eb="213">
      <t>オオガタジギョウ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</si>
  <si>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</si>
  <si>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</si>
  <si>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</si>
  <si>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</si>
  <si>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</si>
  <si>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</si>
  <si>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実質公債費比率については類似団体内平均値を上回っている。
　将来負担比率は地方債残高が令和2年度から増加に転じたものの、総合保健福祉施設整備や将来の地方債償還に向けた基金残高の増加や過疎債等の有利な起債の活用などにより減少している。実質公債費比率については、普通交付税が大幅に増加している一方で、グリンティ和束整備事業などの元金償還の開始、統合簡易水道事業の元金償還開始等に伴う公営企業に要する経費が増加傾向にあることにより減少となっている。さらに、総合保健福祉施設整備が実施され、今後も石寺橋整備事業などの大規模事業を計画しており、実質公債費比率が大幅に上昇することが見込まれることから、できる限り地方債発行を抑制しながら、これまで以上に公債費の適正化に取り組んでいく。</t>
    <rPh sb="136" eb="138">
      <t>オオハバ</t>
    </rPh>
    <rPh sb="139" eb="141">
      <t>ゾウカ</t>
    </rPh>
    <rPh sb="145" eb="147">
      <t>イッポウ</t>
    </rPh>
    <rPh sb="237" eb="239">
      <t>ジッシ</t>
    </rPh>
    <rPh sb="242" eb="244">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</si>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</sst>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EAE46C-11CA-4531-AAA7-FC7430FCD4C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3F9-4EBE-AFE7-50498DCF6E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60863</c:v>
                </c:pt>
                <c:pt idx="1">
                  <c:v>75320</c:v>
                </c:pt>
                <c:pt idx="2">
                  <c:v>111230</c:v>
                </c:pt>
                <c:pt idx="3">
                  <c:v>240299</c:v>
                </c:pt>
                <c:pt idx="4">
                  <c:v>282181</c:v>
                </c:pt>
              </c:numCache>
            </c:numRef>
          </c:val>
          <c:smooth val="0"/>
          <c:extLst>
            <c:ext xmlns:c16="http://schemas.microsoft.com/office/drawing/2014/chart" uri="{C3380CC4-5D6E-409C-BE32-E72D297353CC}">
              <c16:uniqueId val="{00000001-13F9-4EBE-AFE7-50498DCF6E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3.16</c:v>
                </c:pt>
                <c:pt idx="1">
                  <c:v>2.0499999999999998</c:v>
                </c:pt>
                <c:pt idx="2">
                  <c:v>1.71</c:v>
                </c:pt>
                <c:pt idx="3">
                  <c:v>1.92</c:v>
                </c:pt>
                <c:pt idx="4">
                  <c:v>1.95</c:v>
                </c:pt>
              </c:numCache>
            </c:numRef>
          </c:val>
          <c:extLst>
            <c:ext xmlns:c16="http://schemas.microsoft.com/office/drawing/2014/chart" uri="{C3380CC4-5D6E-409C-BE32-E72D297353CC}">
              <c16:uniqueId val="{00000000-1335-4704-BECD-1A399E0914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46.12</c:v>
                </c:pt>
                <c:pt idx="1">
                  <c:v>45.25</c:v>
                </c:pt>
                <c:pt idx="2">
                  <c:v>41.21</c:v>
                </c:pt>
                <c:pt idx="3">
                  <c:v>41.62</c:v>
                </c:pt>
                <c:pt idx="4">
                  <c:v>41.49</c:v>
                </c:pt>
              </c:numCache>
            </c:numRef>
          </c:val>
          <c:extLst>
            <c:ext xmlns:c16="http://schemas.microsoft.com/office/drawing/2014/chart" uri="{C3380CC4-5D6E-409C-BE32-E72D297353CC}">
              <c16:uniqueId val="{00000001-1335-4704-BECD-1A399E0914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c:v>
                </c:pt>
                <c:pt idx="1">
                  <c:v>0.55000000000000004</c:v>
                </c:pt>
                <c:pt idx="2">
                  <c:v>0.8</c:v>
                </c:pt>
                <c:pt idx="3">
                  <c:v>-0.04</c:v>
                </c:pt>
                <c:pt idx="4">
                  <c:v>0.24</c:v>
                </c:pt>
              </c:numCache>
            </c:numRef>
          </c:val>
          <c:smooth val="0"/>
          <c:extLst>
            <c:ext xmlns:c16="http://schemas.microsoft.com/office/drawing/2014/chart" uri="{C3380CC4-5D6E-409C-BE32-E72D297353CC}">
              <c16:uniqueId val="{00000002-1335-4704-BECD-1A399E0914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C47-4077-B7F4-858E69BEE8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47-4077-B7F4-858E69BEE8E9}"/>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5C47-4077-B7F4-858E69BEE8E9}"/>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5C47-4077-B7F4-858E69BEE8E9}"/>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0.16</c:v>
                </c:pt>
                <c:pt idx="4">
                  <c:v>#N/A</c:v>
                </c:pt>
                <c:pt idx="5">
                  <c:v>0.11</c:v>
                </c:pt>
                <c:pt idx="6">
                  <c:v>#N/A</c:v>
                </c:pt>
                <c:pt idx="7">
                  <c:v>0.11</c:v>
                </c:pt>
                <c:pt idx="8">
                  <c:v>#N/A</c:v>
                </c:pt>
                <c:pt idx="9">
                  <c:v>0.1</c:v>
                </c:pt>
              </c:numCache>
            </c:numRef>
          </c:val>
          <c:extLst>
            <c:ext xmlns:c16="http://schemas.microsoft.com/office/drawing/2014/chart" uri="{C3380CC4-5D6E-409C-BE32-E72D297353CC}">
              <c16:uniqueId val="{00000004-5C47-4077-B7F4-858E69BEE8E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0.55000000000000004</c:v>
                </c:pt>
                <c:pt idx="4">
                  <c:v>#N/A</c:v>
                </c:pt>
                <c:pt idx="5">
                  <c:v>0.09</c:v>
                </c:pt>
                <c:pt idx="6">
                  <c:v>#N/A</c:v>
                </c:pt>
                <c:pt idx="7">
                  <c:v>0.83</c:v>
                </c:pt>
                <c:pt idx="8">
                  <c:v>#N/A</c:v>
                </c:pt>
                <c:pt idx="9">
                  <c:v>0.13</c:v>
                </c:pt>
              </c:numCache>
            </c:numRef>
          </c:val>
          <c:extLst>
            <c:ext xmlns:c16="http://schemas.microsoft.com/office/drawing/2014/chart" uri="{C3380CC4-5D6E-409C-BE32-E72D297353CC}">
              <c16:uniqueId val="{00000005-5C47-4077-B7F4-858E69BEE8E9}"/>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0.26</c:v>
                </c:pt>
                <c:pt idx="2">
                  <c:v>#N/A</c:v>
                </c:pt>
                <c:pt idx="3">
                  <c:v>0.22</c:v>
                </c:pt>
                <c:pt idx="4">
                  <c:v>#N/A</c:v>
                </c:pt>
                <c:pt idx="5">
                  <c:v>0.11</c:v>
                </c:pt>
                <c:pt idx="6">
                  <c:v>#N/A</c:v>
                </c:pt>
                <c:pt idx="7">
                  <c:v>0.19</c:v>
                </c:pt>
                <c:pt idx="8">
                  <c:v>#N/A</c:v>
                </c:pt>
                <c:pt idx="9">
                  <c:v>0.44</c:v>
                </c:pt>
              </c:numCache>
            </c:numRef>
          </c:val>
          <c:extLst>
            <c:ext xmlns:c16="http://schemas.microsoft.com/office/drawing/2014/chart" uri="{C3380CC4-5D6E-409C-BE32-E72D297353CC}">
              <c16:uniqueId val="{00000006-5C47-4077-B7F4-858E69BEE8E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c:v>
                </c:pt>
                <c:pt idx="2">
                  <c:v>#N/A</c:v>
                </c:pt>
                <c:pt idx="3">
                  <c:v>1.57</c:v>
                </c:pt>
                <c:pt idx="4">
                  <c:v>#N/A</c:v>
                </c:pt>
                <c:pt idx="5">
                  <c:v>1.73</c:v>
                </c:pt>
                <c:pt idx="6">
                  <c:v>#N/A</c:v>
                </c:pt>
                <c:pt idx="7">
                  <c:v>1.48</c:v>
                </c:pt>
                <c:pt idx="8">
                  <c:v>#N/A</c:v>
                </c:pt>
                <c:pt idx="9">
                  <c:v>0.44</c:v>
                </c:pt>
              </c:numCache>
            </c:numRef>
          </c:val>
          <c:extLst>
            <c:ext xmlns:c16="http://schemas.microsoft.com/office/drawing/2014/chart" uri="{C3380CC4-5D6E-409C-BE32-E72D297353CC}">
              <c16:uniqueId val="{00000007-5C47-4077-B7F4-858E69BEE8E9}"/>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0.66</c:v>
                </c:pt>
                <c:pt idx="2">
                  <c:v>#N/A</c:v>
                </c:pt>
                <c:pt idx="3">
                  <c:v>0.87</c:v>
                </c:pt>
                <c:pt idx="4">
                  <c:v>#N/A</c:v>
                </c:pt>
                <c:pt idx="5">
                  <c:v>1.06</c:v>
                </c:pt>
                <c:pt idx="6">
                  <c:v>#N/A</c:v>
                </c:pt>
                <c:pt idx="7">
                  <c:v>1.03</c:v>
                </c:pt>
                <c:pt idx="8">
                  <c:v>#N/A</c:v>
                </c:pt>
                <c:pt idx="9">
                  <c:v>1.05</c:v>
                </c:pt>
              </c:numCache>
            </c:numRef>
          </c:val>
          <c:extLst>
            <c:ext xmlns:c16="http://schemas.microsoft.com/office/drawing/2014/chart" uri="{C3380CC4-5D6E-409C-BE32-E72D297353CC}">
              <c16:uniqueId val="{00000008-5C47-4077-B7F4-858E69BEE8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3.16</c:v>
                </c:pt>
                <c:pt idx="2">
                  <c:v>#N/A</c:v>
                </c:pt>
                <c:pt idx="3">
                  <c:v>2.0499999999999998</c:v>
                </c:pt>
                <c:pt idx="4">
                  <c:v>#N/A</c:v>
                </c:pt>
                <c:pt idx="5">
                  <c:v>1.7</c:v>
                </c:pt>
                <c:pt idx="6">
                  <c:v>#N/A</c:v>
                </c:pt>
                <c:pt idx="7">
                  <c:v>1.92</c:v>
                </c:pt>
                <c:pt idx="8">
                  <c:v>#N/A</c:v>
                </c:pt>
                <c:pt idx="9">
                  <c:v>1.95</c:v>
                </c:pt>
              </c:numCache>
            </c:numRef>
          </c:val>
          <c:extLst>
            <c:ext xmlns:c16="http://schemas.microsoft.com/office/drawing/2014/chart" uri="{C3380CC4-5D6E-409C-BE32-E72D297353CC}">
              <c16:uniqueId val="{00000009-5C47-4077-B7F4-858E69BEE8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343</c:v>
                </c:pt>
                <c:pt idx="5">
                  <c:v>345</c:v>
                </c:pt>
                <c:pt idx="8">
                  <c:v>359</c:v>
                </c:pt>
                <c:pt idx="11">
                  <c:v>374</c:v>
                </c:pt>
                <c:pt idx="14">
                  <c:v>399</c:v>
                </c:pt>
              </c:numCache>
            </c:numRef>
          </c:val>
          <c:extLst>
            <c:ext xmlns:c16="http://schemas.microsoft.com/office/drawing/2014/chart" uri="{C3380CC4-5D6E-409C-BE32-E72D297353CC}">
              <c16:uniqueId val="{00000000-0827-44C8-9C9E-5427F9D0AD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27-44C8-9C9E-5427F9D0AD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827-44C8-9C9E-5427F9D0AD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c:v>
                </c:pt>
                <c:pt idx="3">
                  <c:v>39</c:v>
                </c:pt>
                <c:pt idx="6">
                  <c:v>44</c:v>
                </c:pt>
                <c:pt idx="9">
                  <c:v>39</c:v>
                </c:pt>
                <c:pt idx="12">
                  <c:v>38</c:v>
                </c:pt>
              </c:numCache>
            </c:numRef>
          </c:val>
          <c:extLst>
            <c:ext xmlns:c16="http://schemas.microsoft.com/office/drawing/2014/chart" uri="{C3380CC4-5D6E-409C-BE32-E72D297353CC}">
              <c16:uniqueId val="{00000003-0827-44C8-9C9E-5427F9D0AD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183</c:v>
                </c:pt>
                <c:pt idx="3">
                  <c:v>187</c:v>
                </c:pt>
                <c:pt idx="6">
                  <c:v>188</c:v>
                </c:pt>
                <c:pt idx="9">
                  <c:v>165</c:v>
                </c:pt>
                <c:pt idx="12">
                  <c:v>191</c:v>
                </c:pt>
              </c:numCache>
            </c:numRef>
          </c:val>
          <c:extLst>
            <c:ext xmlns:c16="http://schemas.microsoft.com/office/drawing/2014/chart" uri="{C3380CC4-5D6E-409C-BE32-E72D297353CC}">
              <c16:uniqueId val="{00000004-0827-44C8-9C9E-5427F9D0AD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27-44C8-9C9E-5427F9D0AD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27-44C8-9C9E-5427F9D0AD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325</c:v>
                </c:pt>
                <c:pt idx="3">
                  <c:v>345</c:v>
                </c:pt>
                <c:pt idx="6">
                  <c:v>357</c:v>
                </c:pt>
                <c:pt idx="9">
                  <c:v>365</c:v>
                </c:pt>
                <c:pt idx="12">
                  <c:v>377</c:v>
                </c:pt>
              </c:numCache>
            </c:numRef>
          </c:val>
          <c:extLst>
            <c:ext xmlns:c16="http://schemas.microsoft.com/office/drawing/2014/chart" uri="{C3380CC4-5D6E-409C-BE32-E72D297353CC}">
              <c16:uniqueId val="{00000007-0827-44C8-9C9E-5427F9D0AD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207</c:v>
                </c:pt>
                <c:pt idx="2">
                  <c:v>#N/A</c:v>
                </c:pt>
                <c:pt idx="3">
                  <c:v>#N/A</c:v>
                </c:pt>
                <c:pt idx="4">
                  <c:v>226</c:v>
                </c:pt>
                <c:pt idx="5">
                  <c:v>#N/A</c:v>
                </c:pt>
                <c:pt idx="6">
                  <c:v>#N/A</c:v>
                </c:pt>
                <c:pt idx="7">
                  <c:v>230</c:v>
                </c:pt>
                <c:pt idx="8">
                  <c:v>#N/A</c:v>
                </c:pt>
                <c:pt idx="9">
                  <c:v>#N/A</c:v>
                </c:pt>
                <c:pt idx="10">
                  <c:v>195</c:v>
                </c:pt>
                <c:pt idx="11">
                  <c:v>#N/A</c:v>
                </c:pt>
                <c:pt idx="12">
                  <c:v>#N/A</c:v>
                </c:pt>
                <c:pt idx="13">
                  <c:v>207</c:v>
                </c:pt>
                <c:pt idx="14">
                  <c:v>#N/A</c:v>
                </c:pt>
              </c:numCache>
            </c:numRef>
          </c:val>
          <c:smooth val="0"/>
          <c:extLst>
            <c:ext xmlns:c16="http://schemas.microsoft.com/office/drawing/2014/chart" uri="{C3380CC4-5D6E-409C-BE32-E72D297353CC}">
              <c16:uniqueId val="{00000008-0827-44C8-9C9E-5427F9D0AD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3726</c:v>
                </c:pt>
                <c:pt idx="5">
                  <c:v>3725</c:v>
                </c:pt>
                <c:pt idx="8">
                  <c:v>3641</c:v>
                </c:pt>
                <c:pt idx="11">
                  <c:v>3713</c:v>
                </c:pt>
                <c:pt idx="14">
                  <c:v>3934</c:v>
                </c:pt>
              </c:numCache>
            </c:numRef>
          </c:val>
          <c:extLst>
            <c:ext xmlns:c16="http://schemas.microsoft.com/office/drawing/2014/chart" uri="{C3380CC4-5D6E-409C-BE32-E72D297353CC}">
              <c16:uniqueId val="{00000000-7260-4D65-917E-32D825A9BA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c:v>
                </c:pt>
                <c:pt idx="5">
                  <c:v>37</c:v>
                </c:pt>
                <c:pt idx="8">
                  <c:v>37</c:v>
                </c:pt>
                <c:pt idx="11">
                  <c:v>28</c:v>
                </c:pt>
                <c:pt idx="14">
                  <c:v>15</c:v>
                </c:pt>
              </c:numCache>
            </c:numRef>
          </c:val>
          <c:extLst>
            <c:ext xmlns:c16="http://schemas.microsoft.com/office/drawing/2014/chart" uri="{C3380CC4-5D6E-409C-BE32-E72D297353CC}">
              <c16:uniqueId val="{00000001-7260-4D65-917E-32D825A9BA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1909</c:v>
                </c:pt>
                <c:pt idx="5">
                  <c:v>2054</c:v>
                </c:pt>
                <c:pt idx="8">
                  <c:v>2473</c:v>
                </c:pt>
                <c:pt idx="11">
                  <c:v>2802</c:v>
                </c:pt>
                <c:pt idx="14">
                  <c:v>3133</c:v>
                </c:pt>
              </c:numCache>
            </c:numRef>
          </c:val>
          <c:extLst>
            <c:ext xmlns:c16="http://schemas.microsoft.com/office/drawing/2014/chart" uri="{C3380CC4-5D6E-409C-BE32-E72D297353CC}">
              <c16:uniqueId val="{00000002-7260-4D65-917E-32D825A9BA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60-4D65-917E-32D825A9BA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60-4D65-917E-32D825A9BA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60-4D65-917E-32D825A9BA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474</c:v>
                </c:pt>
                <c:pt idx="3">
                  <c:v>507</c:v>
                </c:pt>
                <c:pt idx="6">
                  <c:v>476</c:v>
                </c:pt>
                <c:pt idx="9">
                  <c:v>469</c:v>
                </c:pt>
                <c:pt idx="12">
                  <c:v>466</c:v>
                </c:pt>
              </c:numCache>
            </c:numRef>
          </c:val>
          <c:extLst>
            <c:ext xmlns:c16="http://schemas.microsoft.com/office/drawing/2014/chart" uri="{C3380CC4-5D6E-409C-BE32-E72D297353CC}">
              <c16:uniqueId val="{00000006-7260-4D65-917E-32D825A9BA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163</c:v>
                </c:pt>
                <c:pt idx="3">
                  <c:v>142</c:v>
                </c:pt>
                <c:pt idx="6">
                  <c:v>112</c:v>
                </c:pt>
                <c:pt idx="9">
                  <c:v>91</c:v>
                </c:pt>
                <c:pt idx="12">
                  <c:v>65</c:v>
                </c:pt>
              </c:numCache>
            </c:numRef>
          </c:val>
          <c:extLst>
            <c:ext xmlns:c16="http://schemas.microsoft.com/office/drawing/2014/chart" uri="{C3380CC4-5D6E-409C-BE32-E72D297353CC}">
              <c16:uniqueId val="{00000007-7260-4D65-917E-32D825A9BA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2619</c:v>
                </c:pt>
                <c:pt idx="3">
                  <c:v>2693</c:v>
                </c:pt>
                <c:pt idx="6">
                  <c:v>2611</c:v>
                </c:pt>
                <c:pt idx="9">
                  <c:v>2519</c:v>
                </c:pt>
                <c:pt idx="12">
                  <c:v>2352</c:v>
                </c:pt>
              </c:numCache>
            </c:numRef>
          </c:val>
          <c:extLst>
            <c:ext xmlns:c16="http://schemas.microsoft.com/office/drawing/2014/chart" uri="{C3380CC4-5D6E-409C-BE32-E72D297353CC}">
              <c16:uniqueId val="{00000008-7260-4D65-917E-32D825A9BA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260-4D65-917E-32D825A9BA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3556</c:v>
                </c:pt>
                <c:pt idx="3">
                  <c:v>3586</c:v>
                </c:pt>
                <c:pt idx="6">
                  <c:v>3564</c:v>
                </c:pt>
                <c:pt idx="9">
                  <c:v>3779</c:v>
                </c:pt>
                <c:pt idx="12">
                  <c:v>4191</c:v>
                </c:pt>
              </c:numCache>
            </c:numRef>
          </c:val>
          <c:extLst>
            <c:ext xmlns:c16="http://schemas.microsoft.com/office/drawing/2014/chart" uri="{C3380CC4-5D6E-409C-BE32-E72D297353CC}">
              <c16:uniqueId val="{0000000A-7260-4D65-917E-32D825A9BA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1134</c:v>
                </c:pt>
                <c:pt idx="2">
                  <c:v>#N/A</c:v>
                </c:pt>
                <c:pt idx="3">
                  <c:v>#N/A</c:v>
                </c:pt>
                <c:pt idx="4">
                  <c:v>1112</c:v>
                </c:pt>
                <c:pt idx="5">
                  <c:v>#N/A</c:v>
                </c:pt>
                <c:pt idx="6">
                  <c:v>#N/A</c:v>
                </c:pt>
                <c:pt idx="7">
                  <c:v>613</c:v>
                </c:pt>
                <c:pt idx="8">
                  <c:v>#N/A</c:v>
                </c:pt>
                <c:pt idx="9">
                  <c:v>#N/A</c:v>
                </c:pt>
                <c:pt idx="10">
                  <c:v>315</c:v>
                </c:pt>
                <c:pt idx="11">
                  <c:v>#N/A</c:v>
                </c:pt>
                <c:pt idx="12">
                  <c:v>#N/A</c:v>
                </c:pt>
                <c:pt idx="13">
                  <c:v>0</c:v>
                </c:pt>
                <c:pt idx="14">
                  <c:v>#N/A</c:v>
                </c:pt>
              </c:numCache>
            </c:numRef>
          </c:val>
          <c:smooth val="0"/>
          <c:extLst>
            <c:ext xmlns:c16="http://schemas.microsoft.com/office/drawing/2014/chart" uri="{C3380CC4-5D6E-409C-BE32-E72D297353CC}">
              <c16:uniqueId val="{0000000B-7260-4D65-917E-32D825A9BA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973</c:v>
                </c:pt>
                <c:pt idx="1">
                  <c:v>967</c:v>
                </c:pt>
                <c:pt idx="2">
                  <c:v>972</c:v>
                </c:pt>
              </c:numCache>
            </c:numRef>
          </c:val>
          <c:extLst>
            <c:ext xmlns:c16="http://schemas.microsoft.com/office/drawing/2014/chart" uri="{C3380CC4-5D6E-409C-BE32-E72D297353CC}">
              <c16:uniqueId val="{00000000-C292-4E80-8A74-7015234E48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705</c:v>
                </c:pt>
                <c:pt idx="1">
                  <c:v>989</c:v>
                </c:pt>
                <c:pt idx="2">
                  <c:v>1263</c:v>
                </c:pt>
              </c:numCache>
            </c:numRef>
          </c:val>
          <c:extLst>
            <c:ext xmlns:c16="http://schemas.microsoft.com/office/drawing/2014/chart" uri="{C3380CC4-5D6E-409C-BE32-E72D297353CC}">
              <c16:uniqueId val="{00000001-C292-4E80-8A74-7015234E48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588</c:v>
                </c:pt>
                <c:pt idx="1">
                  <c:v>639</c:v>
                </c:pt>
                <c:pt idx="2">
                  <c:v>570</c:v>
                </c:pt>
              </c:numCache>
            </c:numRef>
          </c:val>
          <c:extLst>
            <c:ext xmlns:c16="http://schemas.microsoft.com/office/drawing/2014/chart" uri="{C3380CC4-5D6E-409C-BE32-E72D297353CC}">
              <c16:uniqueId val="{00000002-C292-4E80-8A74-7015234E48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{B2A13A1E-DCDF-4F38-BF2B-4F431768F883}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5FE-49F5-8D97-DA0892BFE3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{7CAB2538-F422-4E70-97F0-C11C5E273468}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FE-49F5-8D97-DA0892BFE3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{490D62C0-0294-4773-ACED-02D4945EF24C}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FE-49F5-8D97-DA0892BFE3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{ED7AD98E-EAAB-467D-89B3-E64CD7C00CCB}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FE-49F5-8D97-DA0892BFE3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{35BA8425-F9F2-4746-B136-DC795A51B358}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FE-49F5-8D97-DA0892BFE3D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{6BE9940E-49BD-4465-9019-848585AE458E}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5FE-49F5-8D97-DA0892BFE3D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{1BD4A560-59CB-4DC8-897D-1CACAA653E54}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5FE-49F5-8D97-DA0892BFE3D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{F48BBB94-E63F-47A5-8CEB-F36E328CD92F}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5FE-49F5-8D97-DA0892BFE3D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{CFBEF00B-34E6-4CC0-88C4-BF764F77D861}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5FE-49F5-8D97-DA0892BFE3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71.2</c:v>
                </c:pt>
                <c:pt idx="8">
                  <c:v>71.900000000000006</c:v>
                </c:pt>
                <c:pt idx="16">
                  <c:v>73.2</c:v>
                </c:pt>
                <c:pt idx="24">
                  <c:v>72.599999999999994</c:v>
                </c:pt>
                <c:pt idx="32">
                  <c:v>73.5</c:v>
                </c:pt>
              </c:numCache>
            </c:numRef>
          </c:xVal>
          <c:yVal>
            <c:numRef>
              <c:f>公会計指標分析・財政指標組合せ分析表!$BP$51:$DC$51</c:f>
              <c:numCache>
                <c:formatCode>#,##0.0;"▲ "#,##0.0</c:formatCode>
                <c:ptCount val="40"/>
                <c:pt idx="0">
                  <c:v>68.3</c:v>
                </c:pt>
                <c:pt idx="8">
                  <c:v>63.1</c:v>
                </c:pt>
                <c:pt idx="16">
                  <c:v>30.6</c:v>
                </c:pt>
                <c:pt idx="24">
                  <c:v>16.100000000000001</c:v>
                </c:pt>
              </c:numCache>
            </c:numRef>
          </c:yVal>
          <c:smooth val="0"/>
          <c:extLst>
            <c:ext xmlns:c16="http://schemas.microsoft.com/office/drawing/2014/chart" uri="{C3380CC4-5D6E-409C-BE32-E72D297353CC}">
              <c16:uniqueId val="{00000009-B5FE-49F5-8D97-DA0892BFE3D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929628224196154E-2"/>
                  <c:y val="-4.511431505635204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{04D58FBC-6F79-413A-A689-144EB9518E3A}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5FE-49F5-8D97-DA0892BFE3D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{8B56B544-7C48-41A7-B3B3-8F26D75E883E}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FE-49F5-8D97-DA0892BFE3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{3ED6A64F-ABEE-485A-BA0C-6685776ABBE0}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FE-49F5-8D97-DA0892BFE3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{79C9A0C2-A11F-4C1B-BA37-A5BB6B62FDE2}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FE-49F5-8D97-DA0892BFE3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{F5129449-0C56-4842-BE65-67BAD4F07A62}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FE-49F5-8D97-DA0892BFE3D3}"/>
                </c:ext>
              </c:extLst>
            </c:dLbl>
            <c:dLbl>
              <c:idx val="8"/>
              <c:layout>
                <c:manualLayout>
                  <c:x val="-3.4101873076272438E-2"/>
                  <c:y val="-8.436376915537831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{387AA169-E362-4CE4-83E4-18436A2E9E6E}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5FE-49F5-8D97-DA0892BFE3D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{FAF04990-DEC3-4438-ABC4-1AD06EEBFDB1}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5FE-49F5-8D97-DA0892BFE3D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{917C0542-8E89-4851-9DFB-856A4DADD41C}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5FE-49F5-8D97-DA0892BFE3D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{3BCC37E5-26D7-49B7-87D5-3921C528EB5E}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5FE-49F5-8D97-DA0892BFE3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5FE-49F5-8D97-DA0892BFE3D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{4144AF07-89CB-41BD-A537-B9CA41718BA4}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737-42FF-923F-3A6F6C5A1F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{3FD613D4-612B-49EA-B5FB-D8A2BDF35E39}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37-42FF-923F-3A6F6C5A1F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{C6FC467B-7A41-4F8F-855E-ABC6ACE0F2B3}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37-42FF-923F-3A6F6C5A1F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{F1CDF677-4061-450E-9C37-44BF0AF8C6DC}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37-42FF-923F-3A6F6C5A1F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{F915B1A3-B873-4322-9ABF-2DF6EA322E57}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37-42FF-923F-3A6F6C5A1F2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{D2A68C85-3D46-43BE-9A63-737006ABBDC1}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737-42FF-923F-3A6F6C5A1F2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{38840A01-5997-4608-97E0-10B99C2486CA}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737-42FF-923F-3A6F6C5A1F2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{3876CFCF-214D-4057-9B54-CAFB26ED8AC2}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737-42FF-923F-3A6F6C5A1F2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{69875627-210D-4C6E-8AB6-CF90D8C632CD}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737-42FF-923F-3A6F6C5A1F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12.7</c:v>
                </c:pt>
                <c:pt idx="16">
                  <c:v>12.2</c:v>
                </c:pt>
                <c:pt idx="24">
                  <c:v>11.4</c:v>
                </c:pt>
                <c:pt idx="32">
                  <c:v>10.7</c:v>
                </c:pt>
              </c:numCache>
            </c:numRef>
          </c:xVal>
          <c:yVal>
            <c:numRef>
              <c:f>公会計指標分析・財政指標組合せ分析表!$BP$73:$DC$73</c:f>
              <c:numCache>
                <c:formatCode>#,##0.0;"▲ "#,##0.0</c:formatCode>
                <c:ptCount val="40"/>
                <c:pt idx="0">
                  <c:v>68.3</c:v>
                </c:pt>
                <c:pt idx="8">
                  <c:v>63.1</c:v>
                </c:pt>
                <c:pt idx="16">
                  <c:v>30.6</c:v>
                </c:pt>
                <c:pt idx="24">
                  <c:v>16.100000000000001</c:v>
                </c:pt>
              </c:numCache>
            </c:numRef>
          </c:yVal>
          <c:smooth val="0"/>
          <c:extLst>
            <c:ext xmlns:c16="http://schemas.microsoft.com/office/drawing/2014/chart" uri="{C3380CC4-5D6E-409C-BE32-E72D297353CC}">
              <c16:uniqueId val="{00000009-F737-42FF-923F-3A6F6C5A1F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3532770012589712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{64302966-01B0-444D-8942-CED414D1EFC4}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737-42FF-923F-3A6F6C5A1F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{1E217663-4389-4E13-A44E-ADAB44062649}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37-42FF-923F-3A6F6C5A1F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{4341A7FA-1178-466F-8388-332C17049F01}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37-42FF-923F-3A6F6C5A1F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{C3957900-4B05-41FA-A040-F957B54C508E}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37-42FF-923F-3A6F6C5A1F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{32B959BB-2EED-4ECC-B3BD-B3662D26CB57}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37-42FF-923F-3A6F6C5A1F2B}"/>
                </c:ext>
              </c:extLst>
            </c:dLbl>
            <c:dLbl>
              <c:idx val="8"/>
              <c:layout>
                <c:manualLayout>
                  <c:x val="-3.9607915437561592E-2"/>
                  <c:y val="-0.11208350942902527"/>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{966FB00A-E348-4A67-AB85-3946F28BC045}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737-42FF-923F-3A6F6C5A1F2B}"/>
                </c:ext>
              </c:extLst>
            </c:dLbl>
            <c:dLbl>
              <c:idx val="16"/>
              <c:layout>
                <c:manualLayout>
                  <c:x val="-3.1570342725075584E-2"/>
                  <c:y val="-9.202127258791182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{EF347BC6-1AC1-49AE-805B-9CAAE2C5CA22}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737-42FF-923F-3A6F6C5A1F2B}"/>
                </c:ext>
              </c:extLst>
            </c:dLbl>
            <c:dLbl>
              <c:idx val="24"/>
              <c:layout>
                <c:manualLayout>
                  <c:x val="-3.1570342725075584E-2"/>
                  <c:y val="-8.311111598204544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{F5CEAEFA-AB77-4FBD-AB76-9E7795DA1E89}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737-42FF-923F-3A6F6C5A1F2B}"/>
                </c:ext>
              </c:extLst>
            </c:dLbl>
            <c:dLbl>
              <c:idx val="32"/>
              <c:layout>
                <c:manualLayout>
                  <c:x val="-3.1570342725075584E-2"/>
                  <c:y val="-4.526966443752924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{704F6539-6C02-4A7F-99CB-5207DD3BC66D}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737-42FF-923F-3A6F6C5A1F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737-42FF-923F-3A6F6C5A1F2B}"/>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000">
              <a:solidFill>
                <a:schemeClr val="dk1"/>
              </a:solidFill>
              <a:effectLst/>
              <a:latin typeface="ＭＳ Ｐ明朝" panose="02020600040205080304" pitchFamily="18" charset="-128"/>
              <a:ea typeface="ＭＳ Ｐ明朝" panose="02020600040205080304" pitchFamily="18" charset="-128"/>
              <a:cs typeface="+mn-cs"/>
            </a:rPr>
            <a:t>普通会計における元利償還金は</a:t>
          </a:r>
          <a:r>
            <a:rPr kumimoji="1" lang="ja-JP" altLang="en-US" sz="1000">
              <a:solidFill>
                <a:schemeClr val="dk1"/>
              </a:solidFill>
              <a:effectLst/>
              <a:latin typeface="ＭＳ Ｐ明朝" panose="02020600040205080304" pitchFamily="18" charset="-128"/>
              <a:ea typeface="ＭＳ Ｐ明朝" panose="02020600040205080304" pitchFamily="18" charset="-128"/>
              <a:cs typeface="+mn-cs"/>
            </a:rPr>
            <a:t>表中のとおり</a:t>
          </a:r>
          <a:r>
            <a:rPr kumimoji="1" lang="ja-JP" altLang="ja-JP" sz="1000">
              <a:solidFill>
                <a:schemeClr val="dk1"/>
              </a:solidFill>
              <a:effectLst/>
              <a:latin typeface="ＭＳ Ｐ明朝" panose="02020600040205080304" pitchFamily="18" charset="-128"/>
              <a:ea typeface="ＭＳ Ｐ明朝" panose="02020600040205080304" pitchFamily="18" charset="-128"/>
              <a:cs typeface="+mn-cs"/>
            </a:rPr>
            <a:t>令和</a:t>
          </a:r>
          <a:r>
            <a:rPr kumimoji="1" lang="ja-JP" altLang="en-US" sz="1000">
              <a:solidFill>
                <a:schemeClr val="dk1"/>
              </a:solidFill>
              <a:effectLst/>
              <a:latin typeface="ＭＳ Ｐ明朝" panose="02020600040205080304" pitchFamily="18" charset="-128"/>
              <a:ea typeface="ＭＳ Ｐ明朝" panose="02020600040205080304" pitchFamily="18" charset="-128"/>
              <a:cs typeface="+mn-cs"/>
            </a:rPr>
            <a:t>元</a:t>
          </a:r>
          <a:r>
            <a:rPr kumimoji="1" lang="ja-JP" altLang="ja-JP" sz="100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000">
              <a:solidFill>
                <a:schemeClr val="dk1"/>
              </a:solidFill>
              <a:effectLst/>
              <a:latin typeface="ＭＳ Ｐ明朝" panose="02020600040205080304" pitchFamily="18" charset="-128"/>
              <a:ea typeface="ＭＳ Ｐ明朝" panose="02020600040205080304" pitchFamily="18" charset="-128"/>
              <a:cs typeface="+mn-cs"/>
            </a:rPr>
            <a:t>以降、増加傾向であり、</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今後</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も</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総合保健福祉施設や橋りょう整備等の大規模事業</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に伴う償還を予定している</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ことから</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大幅に</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増加していく見込みである。</a:t>
          </a:r>
          <a:endParaRPr lang="ja-JP" altLang="ja-JP" sz="1100">
            <a:effectLst/>
            <a:latin typeface="ＭＳ Ｐ明朝" panose="02020600040205080304" pitchFamily="18" charset="-128"/>
            <a:ea typeface="ＭＳ Ｐ明朝" panose="02020600040205080304" pitchFamily="18" charset="-128"/>
          </a:endParaRPr>
        </a:p>
        <a:p>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　一方、大規模事業の実施にあたっては、過疎債をはじめとする有利な起債を活用していることから、算入公債費も併せて増加している。</a:t>
          </a:r>
          <a:endParaRPr lang="ja-JP" altLang="ja-JP" sz="1100">
            <a:effectLst/>
            <a:latin typeface="ＭＳ Ｐ明朝" panose="02020600040205080304" pitchFamily="18" charset="-128"/>
            <a:ea typeface="ＭＳ Ｐ明朝" panose="02020600040205080304" pitchFamily="18" charset="-128"/>
          </a:endParaRPr>
        </a:p>
        <a:p>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　しかしながら、</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7</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年度以降、</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総合保健福祉施設整備事業</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に係る</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元金償還</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開始</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となること</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に伴い、実質公債費比率が</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大幅に</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悪化すると考えられる。過疎債を中心とした有利な地方債の活用や基金の活用による借入額の減少、繰上償還、借入方法の変更による償還額の平準化などを行いながら、実質公債費比率の悪化につながらないように努める。</a:t>
          </a:r>
          <a:endParaRPr lang="ja-JP" altLang="ja-JP" sz="1100">
            <a:effectLst/>
            <a:latin typeface="ＭＳ Ｐ明朝" panose="02020600040205080304" pitchFamily="18" charset="-128"/>
            <a:ea typeface="ＭＳ Ｐ明朝" panose="02020600040205080304" pitchFamily="18" charset="-128"/>
          </a:endParaRPr>
        </a:p>
        <a:p>
          <a:r>
            <a:rPr kumimoji="1" lang="ja-JP" altLang="ja-JP" sz="1000">
              <a:solidFill>
                <a:schemeClr val="dk1"/>
              </a:solidFill>
              <a:effectLst/>
              <a:latin typeface="ＭＳ Ｐ明朝" panose="02020600040205080304" pitchFamily="18" charset="-128"/>
              <a:ea typeface="ＭＳ Ｐ明朝" panose="02020600040205080304" pitchFamily="18" charset="-128"/>
              <a:cs typeface="+mn-cs"/>
            </a:rPr>
            <a:t>　また、</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下水道事業の繰出基準の見直しに伴い基準内繰出金が増加したこと、統合簡易水道事業に係る償還が開始したことから、平成</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年度以降、公営企業債の元利償還金が増加していたが、下水道事業の元利償還金がピークを過ぎ</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たことで</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大きく減少したことで令和</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は</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減少に転じ</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たが</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、統合簡易水道事業の償還が令和</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8</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年度にピークを迎えるため</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年度からは再び増加に転じ、</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今後</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さらに</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増加していくと見込まれる。</a:t>
          </a:r>
          <a:endParaRPr lang="ja-JP" altLang="ja-JP" sz="1200">
            <a:effectLst/>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年度までは借入額よりも償還額が多かったため減少傾向となっていた</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以降</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は総合保健福祉施設整備事業や橋りょう整備事業、保育園耐震改修工事等が実施され増加に転じた。</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総合保健福祉</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施設整備事業</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年度も</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継続されることから</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さらに</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増加すると見込まれる。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一方、公営企業債等繰入見込額については、平成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年度に下水道事業の繰出基準を見直ししたこと、統合簡易水道事業に係る元金償還が開始したことから</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年度までは</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増加傾向にあった</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年度からは減少に転じている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。今後数年間は大規模事業を実施する予定がないことから減少していくと見込まれるが、数年後には簡易水道、下水道ともに大規模改修が必要となることから、計画的な事業実施を進める必要がある。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充当可能基金については、毎年度、計画的に財政調整基金や減債基金</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等</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へ積立てしており増加しているが、令和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年度から本格着工となった総合保健福祉施設整備事業の財源として、計画的に取り崩しを行っていく必要があるため、今後減少が見込まれる。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将来負担比率の分子は平成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年度から減少に転じ、基金への積立額の増加により令和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年度に引き続き大幅に減少したものの、総合保健福祉施設整備や橋りょう整備等により、今後は増加していくことが見込まれる。計画的に事業を進め、適切な財政運営・企業経営を実施していくよう努める。</a:t>
          </a:r>
          <a:endParaRPr lang="ja-JP" altLang="ja-JP" sz="14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京都府和束町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（増減理由）</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「財政調整基金」については決算剰余金を中心に、「減債基金」及び「地域福祉基金」については総合保健福祉施設整備事業をはじめとする大規模事業を見据えて計画的に積立しており、令和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年度から普通交付税が増加したことにより例年以上に積立することができている。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基金全体としては、令和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年度は前年度比</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209</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百万円の増となった。</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　総合保健福祉施設整備事業のために積立を行っていた地域福祉基金について、令和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年度は建築工事が着工となったこと等により</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70</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百万円の取崩しを実施。</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（今後の方針）</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総合保健福祉施設や橋りょう整備等の大規模事業を</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実施して</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いることから、</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今後の償還に備えて</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「減債基金」へ計画的に積立を行っている。令和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年度から本格着工となった総合保健福祉施設整備のために「地域福祉基金」の活用を</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行っている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こと、また、今後発生する大規模事業業に係る償還のため「減債基金」の取崩しが増加する見込みであることから、基金全体としては減少していく見込みである。</a:t>
          </a:r>
          <a:endParaRPr lang="ja-JP" altLang="ja-JP" sz="14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（基金の使途）</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・地域福祉基金：地域における福祉及び保健に関する事業の推進を図るための基金（総合保健福祉施設整備で活用予定）</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・すこやかエンジェル基金：出生の日から満</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18</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歳に達する日以後の最初の</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月</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31</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日までの間にある者に対する医療費の無料化に係る事業等に要する経費の財源に充てるための基金</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・茶源郷行政情報配信システム整備基金：行政情報を配信するシステム整備事業等に要する経費の財源に充てるための基金</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・和束町茶源郷交流とふれあいのまちづくり基金：まちづくり、活性化事業、各種施策の推進を図るための基金</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・豊かな森を育てる基金：</a:t>
          </a:r>
          <a:r>
            <a:rPr lang="ja-JP" altLang="ja-JP" sz="1100">
              <a:solidFill>
                <a:schemeClr val="dk1"/>
              </a:solidFill>
              <a:effectLst/>
              <a:latin typeface="ＭＳ Ｐ明朝" panose="02020600040205080304" pitchFamily="18" charset="-128"/>
              <a:ea typeface="ＭＳ Ｐ明朝" panose="02020600040205080304" pitchFamily="18" charset="-128"/>
              <a:cs typeface="+mn-cs"/>
            </a:rPr>
            <a:t>森林の多面的機能を維持し、増進するための施策に要する経費に充てるための基金</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（増減理由）</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・地域福祉基金：総合保健福祉施設整備</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に充当するため</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70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百万円の取崩を実施。</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・すこやかエンジェル基金：子どもの医療費無償化の財源として△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百万円を取り崩しした。</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・豊かな森を育てる基金：森林環境譲与税を財源として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百万円を積立した一方で、森林経営管理事業等に要する経費に充当するため△</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百万円を取り崩しした。</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（今後の方針）</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・地域福祉基金：総合保健福祉施設整備のために活用予定であり、令和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年度に目標であった</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億円を達成できた。令和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年度から本格的着工となり、過疎債が充当できない事業費を中心に取り崩している。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・すこやかエンジェル基金：過疎債</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ソフト分</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を財源としていることから発行限度額のなかで他の事業とのバランスを考慮しながら計画的に積立を行いつつ、必要額に応じて毎年度、取り崩していく予定である。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・豊かな森を育てる基金：当該年度の森林環境譲与税の全額を一旦積立を行いつつ、森林経営管理事業が長期にわたる事業であることから必要額を毎年度取り崩ししていく予定である。</a:t>
          </a:r>
          <a:endParaRPr lang="ja-JP" altLang="ja-JP" sz="14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増減理由）</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・「財政調整基金」については、地方財政法第</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7</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条に基づく決算剰余金の</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を中心に計画的に積立している。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31</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百万円の積立、令和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百万円の取崩</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20</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百万円の取崩しを行った一方で</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百万円の積立を実施</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年度は総合保健福祉施設整備事業により取崩を実施。</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（今後の方針）</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・大規模災害などの不測の事態、税収や普通交付税の減に備えて計画的に積立していく。</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・人口減少の動向や財政状況を踏まえ、中長期的には減少していく見込みと考えられる。</a:t>
          </a:r>
          <a:endParaRPr lang="ja-JP" altLang="ja-JP" sz="14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（増減理由）</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年度は、財政負担を軽減するため、毎年度、過疎債及び辺地債に係る当該年度の元利償還金のうち交付税措置以外分（</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割または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割分）を繰り入れることとしてルール化を行っていることから、それに基づき△</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百万円を取り崩ししている。一方、総合保健福祉施設や橋りょう整備、保育園耐震改修事業などの大規模事業の実施に伴う償還額の増加を見据え、</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334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百万円の積立を行った。</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pPr eaLnBrk="1" fontAlgn="auto" latinLnBrk="0" hangingPunct="1"/>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（今後の方針）</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・減債基金については、当該年度の過疎債（交付税措置</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70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％）の起債分のうち、一般財源分</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％を計画的に積立することを目標としているが、令和元年度以前は財政状況により目標額の積立ができていなかった。令和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年度以降、普通交付税が増加したことなどにより、令和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年度において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334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の積立を実施</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・今後、総合保健福祉施設整備や橋りょう整備事業などの大規模事業を予定していることから計画的に積立しつつ、ルールに従った適切な取崩しを行いながら、繰上償還を実施していく予定である。</a:t>
          </a:r>
          <a:endParaRPr lang="ja-JP" altLang="ja-JP" sz="14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73DE95A-460A-4F5E-A9F9-FE3C15915D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B3005FC-8EFF-4043-8084-64567150CF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35DABF38-0CF6-44F2-A556-F816BEC25F3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11F00DA-3AAB-4E62-B387-43F512A5A7B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12A5BB95-3A0D-44E2-9A3A-BE1F3A83BBB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3D47DB6D-09A8-4661-8996-5D525AFC39E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AA08155F-9859-453B-A6E9-F45924A9F11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4A8E9E37-D45C-4F1A-B118-B450F6206CF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A9DD081D-2D30-4850-9456-EB8D5289B57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FECB6F0D-0B84-4E6E-AA42-7037026BBBD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3DED41B-F4A3-46BC-B5F2-2ABAFCC92BB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A793A302-5D62-4C90-A03A-D5A5470BA8E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A835FC9-3255-4425-842C-966872FA2FE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26EDC02D-1220-4C09-A9B4-C26F615CF6C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74B6FD5F-E9F4-4C4B-8594-8BB1223378F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9D116120-2360-4800-81D4-7D710036705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7B0EE750-EAA9-4943-B6A0-07E41269A3B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7F2200C-32DC-48BE-A7A6-8A72B483927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45491E8-15F1-45BC-A5F0-8C406DECE54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8E267C66-CBC2-4117-A027-AE3E660C9AA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89A25C8B-DF87-462E-995E-F0F3AE8392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9A45A7A-6B9B-4FD9-82DA-6E58289E8A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D92F1948-D778-4BB0-BD30-A2BED482AF4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B79CA2B6-476F-413B-8A80-4D2777F1D0D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C100BEC5-7ED0-4265-8B52-2B95D4A3E4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8D6B495B-48F6-4862-B071-5BAEC894103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E7F5F324-4175-4534-88A0-1E2C2724898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0D0DAD6-0B1A-4837-843A-7FCC15FC8A0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DCE1F7A5-BF07-4979-A077-A6628D9171F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FA72B7AA-6B8A-454B-85D6-291C12B680E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47F6FB5-70A4-4D64-A728-A34DB16A1F1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1F440D88-D8BD-408D-9B6B-9E44CEC2496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A1CC4F23-9600-4B65-A5FF-F145C86E9C4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9C2D0361-180C-4780-9384-52E3E8C9596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AB28462-6074-4B94-AC08-59788568B54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7B6D33C9-E438-4052-8917-A6EDF412EAB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9F430D27-112B-437D-BC8E-F52BC24F79D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E9ADE608-57BB-4B71-9112-15C82266F82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5571068D-0CFE-4431-B625-CDF0B142F0B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157F5AC0-0083-45F7-BBF1-97E2A17A0C7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B9D5E2DA-98EC-48C3-B6D5-31B9D9A448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6D3F37DC-E337-4353-A739-1714FFA1315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5DFA74A8-D7D9-4468-B5D2-558A3FAB68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536A0910-AE56-4F6E-B192-15A73E4A4C0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152B18D1-6EBB-4CDA-889D-543C50A701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BF6178DF-2519-4F15-A6D8-2C6591AA37F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DB0D6FC6-52D6-4261-83A9-84F58FF2FAC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C5FC4EFF-5611-4CC9-99D4-20E70526BCE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513A3968-7536-4C36-83AA-94C1EC8513F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有形固定資産減価償却率は、総合保健福祉施設整備事業や祝橋整備事業等を実施したものの、防災行政無線や簡易水道管渠等の減価償却額が大きかったことから、対前年度比</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ポイント増となった。公共施設や橋りょう等の老朽化が進んでいる状況は顕著であり、類似団体内平均値を大幅に上回っている。　</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年度から国民健康保険直営診療所と社会福祉センター等との複合化を目指した総合保健福祉施設整備を実施しており、今後、施設保有量の適正化を進めるとともに、計画的な更新や長寿命化を推進していく。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63C5487A-6B32-4F74-9DA6-239A7327D2E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EEBFC0A-E9FC-44FE-856C-547AB7837F9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F6327E35-BB7C-4977-B272-EAE52E06B7C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455AEAE1-ED78-4CFC-B10A-50F66D11A15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a:extLst>
            <a:ext uri="{FF2B5EF4-FFF2-40B4-BE49-F238E27FC236}">
              <a16:creationId xmlns:a16="http://schemas.microsoft.com/office/drawing/2014/main" id="{9938A323-7A4C-4D40-A49E-8E7BCDC8E041}"/>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E3A28928-9088-4DC5-83B0-54555302D50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056F06FD-FC23-4687-9EE2-DFF27122090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98E85027-EA5E-4554-8452-4F7059E6950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A34F1A12-06C2-4717-BF66-C158D99BEF3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C3A4AFAA-46BB-4B69-9B34-ACF99D2216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5FA9AD89-38B8-4257-B014-5E55E7E51B5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ABA5C82-C28F-414C-9663-746B179B1C9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2EC5CFD-BDF8-4880-8AAF-D225F1533DF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12F3E4C-3FA0-4587-810F-DF47EFEE804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5" name="直線コネクタ 64">
          <a:extLst>
            <a:ext uri="{FF2B5EF4-FFF2-40B4-BE49-F238E27FC236}">
              <a16:creationId xmlns:a16="http://schemas.microsoft.com/office/drawing/2014/main" id="{81D4701A-6884-48C3-9BFD-333123E9B7BF}"/>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6" name="有形固定資産減価償却率最小値テキスト">
          <a:extLst>
            <a:ext uri="{FF2B5EF4-FFF2-40B4-BE49-F238E27FC236}">
              <a16:creationId xmlns:a16="http://schemas.microsoft.com/office/drawing/2014/main" id="{B01DB178-DD3C-4154-8C95-94F9578F294A}"/>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7" name="直線コネクタ 66">
          <a:extLst>
            <a:ext uri="{FF2B5EF4-FFF2-40B4-BE49-F238E27FC236}">
              <a16:creationId xmlns:a16="http://schemas.microsoft.com/office/drawing/2014/main" id="{804858AA-F1AC-40C5-BF22-A02834A1B1D9}"/>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8" name="有形固定資産減価償却率最大値テキスト">
          <a:extLst>
            <a:ext uri="{FF2B5EF4-FFF2-40B4-BE49-F238E27FC236}">
              <a16:creationId xmlns:a16="http://schemas.microsoft.com/office/drawing/2014/main" id="{E8F15A75-46A0-4802-ABB5-5E9D0ECF394D}"/>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9" name="直線コネクタ 68">
          <a:extLst>
            <a:ext uri="{FF2B5EF4-FFF2-40B4-BE49-F238E27FC236}">
              <a16:creationId xmlns:a16="http://schemas.microsoft.com/office/drawing/2014/main" id="{A3B4D46C-0B0B-4A3F-A8FB-8C09365584A0}"/>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0" name="有形固定資産減価償却率平均値テキスト">
          <a:extLst>
            <a:ext uri="{FF2B5EF4-FFF2-40B4-BE49-F238E27FC236}">
              <a16:creationId xmlns:a16="http://schemas.microsoft.com/office/drawing/2014/main" id="{7D0860DD-C321-4661-A7E6-969711C43CC8}"/>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1" name="フローチャート: 判断 70">
          <a:extLst>
            <a:ext uri="{FF2B5EF4-FFF2-40B4-BE49-F238E27FC236}">
              <a16:creationId xmlns:a16="http://schemas.microsoft.com/office/drawing/2014/main" id="{E0EFBA5A-15D4-49C3-9392-25C299352BCA}"/>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2" name="フローチャート: 判断 71">
          <a:extLst>
            <a:ext uri="{FF2B5EF4-FFF2-40B4-BE49-F238E27FC236}">
              <a16:creationId xmlns:a16="http://schemas.microsoft.com/office/drawing/2014/main" id="{32572E62-5DEE-4F84-9EE3-0659E780D48F}"/>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3" name="フローチャート: 判断 72">
          <a:extLst>
            <a:ext uri="{FF2B5EF4-FFF2-40B4-BE49-F238E27FC236}">
              <a16:creationId xmlns:a16="http://schemas.microsoft.com/office/drawing/2014/main" id="{18BE0454-F031-42AD-9E03-4B3D89C2FA7B}"/>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4" name="フローチャート: 判断 73">
          <a:extLst>
            <a:ext uri="{FF2B5EF4-FFF2-40B4-BE49-F238E27FC236}">
              <a16:creationId xmlns:a16="http://schemas.microsoft.com/office/drawing/2014/main" id="{289A1044-EC4D-4989-AE89-2ACA14339FA2}"/>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5" name="フローチャート: 判断 74">
          <a:extLst>
            <a:ext uri="{FF2B5EF4-FFF2-40B4-BE49-F238E27FC236}">
              <a16:creationId xmlns:a16="http://schemas.microsoft.com/office/drawing/2014/main" id="{EE4EF143-98FC-48FE-930F-75367AB24C52}"/>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9190046-3D11-40E3-85EA-7AAAA4221A9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4E87EBE-E530-46EF-AED4-6264A8E3954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1404938-9297-4D56-A212-A729A278973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BB6ED06-5B4A-451B-8838-894A18C7B46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E6C6715-4D05-4118-B627-1E11A4C9E2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楕円 80">
          <a:extLst>
            <a:ext uri="{FF2B5EF4-FFF2-40B4-BE49-F238E27FC236}">
              <a16:creationId xmlns:a16="http://schemas.microsoft.com/office/drawing/2014/main" id="{1DB10803-F746-4E96-9C71-52C697C386B9}"/>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120667</xdr:rowOff>
    </xdr:from>
    <xdr:ext cx="405111" cy="259045"/>
    <xdr:sp macro="" textlink="">
      <xdr:nvSpPr>
        <xdr:cNvPr id="82" name="有形固定資産減価償却率該当値テキスト">
          <a:extLst>
            <a:ext uri="{FF2B5EF4-FFF2-40B4-BE49-F238E27FC236}">
              <a16:creationId xmlns:a16="http://schemas.microsoft.com/office/drawing/2014/main" id="{1D2B231B-09C8-49FC-B7D2-E0129AF90673}"/>
            </a:ext>
          </a:extLst>
        </xdr:cNvPr>
        <xdr:cNvSpPr txBox="1"/>
      </xdr:nvSpPr>
      <xdr:spPr>
        <a:xfrm>
          <a:off x="48133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122809</xdr:rowOff>
    </xdr:from>
    <xdr:to>
      <xdr:col>19</xdr:col>
      <xdr:colOff>187325</xdr:colOff>
      <xdr:row>31</xdr:row>
      <xdr:rowOff>52959</xdr:rowOff>
    </xdr:to>
    <xdr:sp macro="" textlink="">
      <xdr:nvSpPr>
        <xdr:cNvPr id="83" name="楕円 82">
          <a:extLst>
            <a:ext uri="{FF2B5EF4-FFF2-40B4-BE49-F238E27FC236}">
              <a16:creationId xmlns:a16="http://schemas.microsoft.com/office/drawing/2014/main" id="{D13D75CF-8EB8-4887-A6EF-8BEBC49DC070}"/>
            </a:ext>
          </a:extLst>
        </xdr:cNvPr>
        <xdr:cNvSpPr/>
      </xdr:nvSpPr>
      <xdr:spPr>
        <a:xfrm>
          <a:off x="4000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xdr:rowOff>
    </xdr:from>
    <xdr:to>
      <xdr:col>23</xdr:col>
      <xdr:colOff>85725</xdr:colOff>
      <xdr:row>31</xdr:row>
      <xdr:rowOff>21590</xdr:rowOff>
    </xdr:to>
    <xdr:cxnSp macro="">
      <xdr:nvCxnSpPr>
        <xdr:cNvPr id="84" name="直線コネクタ 83">
          <a:extLst>
            <a:ext uri="{FF2B5EF4-FFF2-40B4-BE49-F238E27FC236}">
              <a16:creationId xmlns:a16="http://schemas.microsoft.com/office/drawing/2014/main" id="{FDA8BCEE-CF27-4234-8239-3157FAE1C48E}"/>
            </a:ext>
          </a:extLst>
        </xdr:cNvPr>
        <xdr:cNvCxnSpPr/>
      </xdr:nvCxnSpPr>
      <xdr:spPr>
        <a:xfrm>
          <a:off x="4051300" y="6088634"/>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135763</xdr:rowOff>
    </xdr:from>
    <xdr:to>
      <xdr:col>15</xdr:col>
      <xdr:colOff>187325</xdr:colOff>
      <xdr:row>31</xdr:row>
      <xdr:rowOff>65913</xdr:rowOff>
    </xdr:to>
    <xdr:sp macro="" textlink="">
      <xdr:nvSpPr>
        <xdr:cNvPr id="85" name="楕円 84">
          <a:extLst>
            <a:ext uri="{FF2B5EF4-FFF2-40B4-BE49-F238E27FC236}">
              <a16:creationId xmlns:a16="http://schemas.microsoft.com/office/drawing/2014/main" id="{3D31EA22-EDCC-430F-8F05-B66D9A792B3D}"/>
            </a:ext>
          </a:extLst>
        </xdr:cNvPr>
        <xdr:cNvSpPr/>
      </xdr:nvSpPr>
      <xdr:spPr>
        <a:xfrm>
          <a:off x="3238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xdr:rowOff>
    </xdr:from>
    <xdr:to>
      <xdr:col>19</xdr:col>
      <xdr:colOff>136525</xdr:colOff>
      <xdr:row>31</xdr:row>
      <xdr:rowOff>15113</xdr:rowOff>
    </xdr:to>
    <xdr:cxnSp macro="">
      <xdr:nvCxnSpPr>
        <xdr:cNvPr id="86" name="直線コネクタ 85">
          <a:extLst>
            <a:ext uri="{FF2B5EF4-FFF2-40B4-BE49-F238E27FC236}">
              <a16:creationId xmlns:a16="http://schemas.microsoft.com/office/drawing/2014/main" id="{E057739B-E835-49B4-80CA-2160A21A2C2C}"/>
            </a:ext>
          </a:extLst>
        </xdr:cNvPr>
        <xdr:cNvCxnSpPr/>
      </xdr:nvCxnSpPr>
      <xdr:spPr>
        <a:xfrm flipV="1">
          <a:off x="3289300" y="608863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107696</xdr:rowOff>
    </xdr:from>
    <xdr:to>
      <xdr:col>11</xdr:col>
      <xdr:colOff>187325</xdr:colOff>
      <xdr:row>31</xdr:row>
      <xdr:rowOff>37846</xdr:rowOff>
    </xdr:to>
    <xdr:sp macro="" textlink="">
      <xdr:nvSpPr>
        <xdr:cNvPr id="87" name="楕円 86">
          <a:extLst>
            <a:ext uri="{FF2B5EF4-FFF2-40B4-BE49-F238E27FC236}">
              <a16:creationId xmlns:a16="http://schemas.microsoft.com/office/drawing/2014/main" id="{31A2BC17-6E3B-4781-A0E0-16F801EDACEB}"/>
            </a:ext>
          </a:extLst>
        </xdr:cNvPr>
        <xdr:cNvSpPr/>
      </xdr:nvSpPr>
      <xdr:spPr>
        <a:xfrm>
          <a:off x="2476500" y="6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158496</xdr:rowOff>
    </xdr:from>
    <xdr:to>
      <xdr:col>15</xdr:col>
      <xdr:colOff>136525</xdr:colOff>
      <xdr:row>31</xdr:row>
      <xdr:rowOff>15113</xdr:rowOff>
    </xdr:to>
    <xdr:cxnSp macro="">
      <xdr:nvCxnSpPr>
        <xdr:cNvPr id="88" name="直線コネクタ 87">
          <a:extLst>
            <a:ext uri="{FF2B5EF4-FFF2-40B4-BE49-F238E27FC236}">
              <a16:creationId xmlns:a16="http://schemas.microsoft.com/office/drawing/2014/main" id="{E53C0E96-1566-4675-AF86-1D39F7714374}"/>
            </a:ext>
          </a:extLst>
        </xdr:cNvPr>
        <xdr:cNvCxnSpPr/>
      </xdr:nvCxnSpPr>
      <xdr:spPr>
        <a:xfrm>
          <a:off x="2527300" y="6073521"/>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92583</xdr:rowOff>
    </xdr:from>
    <xdr:to>
      <xdr:col>7</xdr:col>
      <xdr:colOff>187325</xdr:colOff>
      <xdr:row>31</xdr:row>
      <xdr:rowOff>22733</xdr:rowOff>
    </xdr:to>
    <xdr:sp macro="" textlink="">
      <xdr:nvSpPr>
        <xdr:cNvPr id="89" name="楕円 88">
          <a:extLst>
            <a:ext uri="{FF2B5EF4-FFF2-40B4-BE49-F238E27FC236}">
              <a16:creationId xmlns:a16="http://schemas.microsoft.com/office/drawing/2014/main" id="{6A4B0E83-2F5A-4C36-80D7-20E6124F8EA9}"/>
            </a:ext>
          </a:extLst>
        </xdr:cNvPr>
        <xdr:cNvSpPr/>
      </xdr:nvSpPr>
      <xdr:spPr>
        <a:xfrm>
          <a:off x="1714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143383</xdr:rowOff>
    </xdr:from>
    <xdr:to>
      <xdr:col>11</xdr:col>
      <xdr:colOff>136525</xdr:colOff>
      <xdr:row>30</xdr:row>
      <xdr:rowOff>158496</xdr:rowOff>
    </xdr:to>
    <xdr:cxnSp macro="">
      <xdr:nvCxnSpPr>
        <xdr:cNvPr id="90" name="直線コネクタ 89">
          <a:extLst>
            <a:ext uri="{FF2B5EF4-FFF2-40B4-BE49-F238E27FC236}">
              <a16:creationId xmlns:a16="http://schemas.microsoft.com/office/drawing/2014/main" id="{DCE250D1-78BF-4C53-94B3-B8F9A1372149}"/>
            </a:ext>
          </a:extLst>
        </xdr:cNvPr>
        <xdr:cNvCxnSpPr/>
      </xdr:nvCxnSpPr>
      <xdr:spPr>
        <a:xfrm>
          <a:off x="1765300" y="6058408"/>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1" name="n_1aveValue有形固定資産減価償却率">
          <a:extLst>
            <a:ext uri="{FF2B5EF4-FFF2-40B4-BE49-F238E27FC236}">
              <a16:creationId xmlns:a16="http://schemas.microsoft.com/office/drawing/2014/main" id="{B24CDF04-C9AD-4825-B2B7-DAF45FFC4CC8}"/>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2" name="n_2aveValue有形固定資産減価償却率">
          <a:extLst>
            <a:ext uri="{FF2B5EF4-FFF2-40B4-BE49-F238E27FC236}">
              <a16:creationId xmlns:a16="http://schemas.microsoft.com/office/drawing/2014/main" id="{CF81E14A-C35F-46E7-A2D4-02C4A682DB35}"/>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3" name="n_3aveValue有形固定資産減価償却率">
          <a:extLst>
            <a:ext uri="{FF2B5EF4-FFF2-40B4-BE49-F238E27FC236}">
              <a16:creationId xmlns:a16="http://schemas.microsoft.com/office/drawing/2014/main" id="{623FD7FE-F504-4F0B-8F2E-7C08F5ED3139}"/>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4" name="n_4aveValue有形固定資産減価償却率">
          <a:extLst>
            <a:ext uri="{FF2B5EF4-FFF2-40B4-BE49-F238E27FC236}">
              <a16:creationId xmlns:a16="http://schemas.microsoft.com/office/drawing/2014/main" id="{5DDC84F8-C540-4E61-A61E-67473EAD13B8}"/>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44086</xdr:rowOff>
    </xdr:from>
    <xdr:ext cx="405111" cy="259045"/>
    <xdr:sp macro="" textlink="">
      <xdr:nvSpPr>
        <xdr:cNvPr id="95" name="n_1mainValue有形固定資産減価償却率">
          <a:extLst>
            <a:ext uri="{FF2B5EF4-FFF2-40B4-BE49-F238E27FC236}">
              <a16:creationId xmlns:a16="http://schemas.microsoft.com/office/drawing/2014/main" id="{E4105CEE-2DF6-44C2-80FD-D49073AF2080}"/>
            </a:ext>
          </a:extLst>
        </xdr:cNvPr>
        <xdr:cNvSpPr txBox="1"/>
      </xdr:nvSpPr>
      <xdr:spPr>
        <a:xfrm>
          <a:off x="3836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57040</xdr:rowOff>
    </xdr:from>
    <xdr:ext cx="405111" cy="259045"/>
    <xdr:sp macro="" textlink="">
      <xdr:nvSpPr>
        <xdr:cNvPr id="96" name="n_2mainValue有形固定資産減価償却率">
          <a:extLst>
            <a:ext uri="{FF2B5EF4-FFF2-40B4-BE49-F238E27FC236}">
              <a16:creationId xmlns:a16="http://schemas.microsoft.com/office/drawing/2014/main" id="{246975A2-123C-48AA-849F-21E3D740AD13}"/>
            </a:ext>
          </a:extLst>
        </xdr:cNvPr>
        <xdr:cNvSpPr txBox="1"/>
      </xdr:nvSpPr>
      <xdr:spPr>
        <a:xfrm>
          <a:off x="3086744" y="61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28973</xdr:rowOff>
    </xdr:from>
    <xdr:ext cx="405111" cy="259045"/>
    <xdr:sp macro="" textlink="">
      <xdr:nvSpPr>
        <xdr:cNvPr id="97" name="n_3mainValue有形固定資産減価償却率">
          <a:extLst>
            <a:ext uri="{FF2B5EF4-FFF2-40B4-BE49-F238E27FC236}">
              <a16:creationId xmlns:a16="http://schemas.microsoft.com/office/drawing/2014/main" id="{16339DBD-95A5-4096-BD32-47DF47AFCC15}"/>
            </a:ext>
          </a:extLst>
        </xdr:cNvPr>
        <xdr:cNvSpPr txBox="1"/>
      </xdr:nvSpPr>
      <xdr:spPr>
        <a:xfrm>
          <a:off x="2324744" y="611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13860</xdr:rowOff>
    </xdr:from>
    <xdr:ext cx="405111" cy="259045"/>
    <xdr:sp macro="" textlink="">
      <xdr:nvSpPr>
        <xdr:cNvPr id="98" name="n_4mainValue有形固定資産減価償却率">
          <a:extLst>
            <a:ext uri="{FF2B5EF4-FFF2-40B4-BE49-F238E27FC236}">
              <a16:creationId xmlns:a16="http://schemas.microsoft.com/office/drawing/2014/main" id="{211F5D46-580D-4350-AFAC-53B46294EDB2}"/>
            </a:ext>
          </a:extLst>
        </xdr:cNvPr>
        <xdr:cNvSpPr txBox="1"/>
      </xdr:nvSpPr>
      <xdr:spPr>
        <a:xfrm>
          <a:off x="15627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E60E5F4-2F95-40F6-A5C9-0CEFE6CFEAF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A44F1CC-C791-483D-AC4C-8380AD848CC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DE18E54-471E-447C-85F1-E409105B1F2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E94214E-176C-4E8C-BF3B-D85C4EC6062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2CA4873-FB18-414D-B2FE-0E9220DF8A0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74D85D2-1DCD-48D9-9437-FE76F970EBE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2D8F33D-AD78-4CE0-B6E4-084DFCED44F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4D1032F-3EE1-420A-A2C6-78C975FE6CB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D8CC3A7-BA97-4A7B-AD47-8794939CABE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AFF4DDC-F1A1-4CB4-9EA2-427DED709B6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AECBD0D-6460-4266-89DA-47072BD0EB9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14B240E-AE5F-4565-8088-4B7DA7C00F9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5D79207-55F5-402D-9A40-F59426D0418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債務償還比率は、前年度比△</a:t>
          </a:r>
          <a:r>
            <a:rPr kumimoji="1" lang="en-US" altLang="ja-JP" sz="900">
              <a:latin typeface="ＭＳ Ｐゴシック" panose="020B0600070205080204" pitchFamily="50" charset="-128"/>
              <a:ea typeface="ＭＳ Ｐゴシック" panose="020B0600070205080204" pitchFamily="50" charset="-128"/>
            </a:rPr>
            <a:t>14.1</a:t>
          </a:r>
          <a:r>
            <a:rPr kumimoji="1" lang="ja-JP" altLang="en-US" sz="900">
              <a:latin typeface="ＭＳ Ｐゴシック" panose="020B0600070205080204" pitchFamily="50" charset="-128"/>
              <a:ea typeface="ＭＳ Ｐゴシック" panose="020B0600070205080204" pitchFamily="50" charset="-128"/>
            </a:rPr>
            <a:t>％減の</a:t>
          </a:r>
          <a:r>
            <a:rPr kumimoji="1" lang="en-US" altLang="ja-JP" sz="900">
              <a:latin typeface="ＭＳ Ｐゴシック" panose="020B0600070205080204" pitchFamily="50" charset="-128"/>
              <a:ea typeface="ＭＳ Ｐゴシック" panose="020B0600070205080204" pitchFamily="50" charset="-128"/>
            </a:rPr>
            <a:t>415.9</a:t>
          </a:r>
          <a:r>
            <a:rPr kumimoji="1" lang="ja-JP" altLang="en-US" sz="900">
              <a:latin typeface="ＭＳ Ｐゴシック" panose="020B0600070205080204" pitchFamily="50" charset="-128"/>
              <a:ea typeface="ＭＳ Ｐゴシック" panose="020B0600070205080204" pitchFamily="50" charset="-128"/>
            </a:rPr>
            <a:t>％となり、近年で最も低い数値となり、類似団体内平均値を上回る数値となっている。</a:t>
          </a:r>
        </a:p>
        <a:p>
          <a:r>
            <a:rPr kumimoji="1" lang="ja-JP" altLang="en-US" sz="900">
              <a:latin typeface="ＭＳ Ｐゴシック" panose="020B0600070205080204" pitchFamily="50" charset="-128"/>
              <a:ea typeface="ＭＳ Ｐゴシック" panose="020B0600070205080204" pitchFamily="50" charset="-128"/>
            </a:rPr>
            <a:t>　地方債残高は、令和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に総合保健福祉施設整備事業や祝橋及び石寺橋整備事業の大規模事業による借入額の増により増加傾向となった一方、総合保健福祉施設整備のための地域福祉基金等の積立や将来を見据えた減債基金の積立、普通交付税の大幅増により経常一般財源等（歳入）等が増加したことにより、債務償還比率は改善している。</a:t>
          </a:r>
        </a:p>
        <a:p>
          <a:r>
            <a:rPr kumimoji="1" lang="ja-JP" altLang="en-US" sz="900">
              <a:latin typeface="ＭＳ Ｐゴシック" panose="020B0600070205080204" pitchFamily="50" charset="-128"/>
              <a:ea typeface="ＭＳ Ｐゴシック" panose="020B0600070205080204" pitchFamily="50" charset="-128"/>
            </a:rPr>
            <a:t>　近年は過疎債をはじめとした交付税措置の有利な地方債を多く発行し将来負担額が増加しないよう留意しているが、公営企業の経営状況、地方税や普通交付税等の経常一般財源等の動向を注視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629C40F-C9CD-4DF0-AC00-9A5FE180FF5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944B7F5-F25C-42A8-BB9D-CD0ECFF1E6C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C65D699-42D5-4A29-BBB4-135288602BC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14EBDAC-3FBF-43BA-8961-8D826BED14C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C8D1769-1525-42EC-9BBA-8EEFB56AF04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F1A48BA-5CDD-4377-A4C9-B818F1E64CE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C36B45F9-65B1-42A1-86B4-69ABA14BEEE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6E232933-167D-4865-9159-D1F0F4B5A65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24BCD41-5592-4B99-B127-116D075F612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F1BB3A7-7508-40BA-9D89-6294B931359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D57EFA39-4256-4904-9DBE-F66BCC293CF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1233D4A-6762-495D-BA61-E5749330793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A248143B-5E9C-4B20-A301-F3A91D2F570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6AC6C99B-26A1-4C5D-A705-732047B5F66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55301F8-7413-4BD1-A05D-4F38ABF5477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BC5D757-48D1-4B5F-AC0F-046C9F1B14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5DAE757-C1A3-4504-A216-F79B7F1780E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134974</xdr:rowOff>
    </xdr:to>
    <xdr:cxnSp macro="">
      <xdr:nvCxnSpPr>
        <xdr:cNvPr id="129" name="直線コネクタ 128">
          <a:extLst>
            <a:ext uri="{FF2B5EF4-FFF2-40B4-BE49-F238E27FC236}">
              <a16:creationId xmlns:a16="http://schemas.microsoft.com/office/drawing/2014/main" id="{664B4147-E847-4528-A8DF-9AEDD30D9AE2}"/>
            </a:ext>
          </a:extLst>
        </xdr:cNvPr>
        <xdr:cNvCxnSpPr/>
      </xdr:nvCxnSpPr>
      <xdr:spPr>
        <a:xfrm flipV="1">
          <a:off x="14793595" y="5261428"/>
          <a:ext cx="1269" cy="11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138801</xdr:rowOff>
    </xdr:from>
    <xdr:ext cx="469744" cy="259045"/>
    <xdr:sp macro="" textlink="">
      <xdr:nvSpPr>
        <xdr:cNvPr id="130" name="債務償還比率最小値テキスト">
          <a:extLst>
            <a:ext uri="{FF2B5EF4-FFF2-40B4-BE49-F238E27FC236}">
              <a16:creationId xmlns:a16="http://schemas.microsoft.com/office/drawing/2014/main" id="{B87B5648-A791-456E-92D4-EDF994428BFC}"/>
            </a:ext>
          </a:extLst>
        </xdr:cNvPr>
        <xdr:cNvSpPr txBox="1"/>
      </xdr:nvSpPr>
      <xdr:spPr>
        <a:xfrm>
          <a:off x="14846300" y="63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134974</xdr:rowOff>
    </xdr:from>
    <xdr:to>
      <xdr:col>76</xdr:col>
      <xdr:colOff>111125</xdr:colOff>
      <xdr:row>32</xdr:row>
      <xdr:rowOff>134974</xdr:rowOff>
    </xdr:to>
    <xdr:cxnSp macro="">
      <xdr:nvCxnSpPr>
        <xdr:cNvPr id="131" name="直線コネクタ 130">
          <a:extLst>
            <a:ext uri="{FF2B5EF4-FFF2-40B4-BE49-F238E27FC236}">
              <a16:creationId xmlns:a16="http://schemas.microsoft.com/office/drawing/2014/main" id="{9CC3D189-EB06-4DEE-A59C-9CEF66E2DD55}"/>
            </a:ext>
          </a:extLst>
        </xdr:cNvPr>
        <xdr:cNvCxnSpPr/>
      </xdr:nvCxnSpPr>
      <xdr:spPr>
        <a:xfrm>
          <a:off x="14706600" y="639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986FEBE9-B081-436E-96C9-2DE93973273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69EDDAB-9AC2-4311-BB7E-FAA7940B9C8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147274</xdr:rowOff>
    </xdr:from>
    <xdr:ext cx="469744" cy="259045"/>
    <xdr:sp macro="" textlink="">
      <xdr:nvSpPr>
        <xdr:cNvPr id="134" name="債務償還比率平均値テキスト">
          <a:extLst>
            <a:ext uri="{FF2B5EF4-FFF2-40B4-BE49-F238E27FC236}">
              <a16:creationId xmlns:a16="http://schemas.microsoft.com/office/drawing/2014/main" id="{C1DB4122-2515-4356-9927-924BB076CAEF}"/>
            </a:ext>
          </a:extLst>
        </xdr:cNvPr>
        <xdr:cNvSpPr txBox="1"/>
      </xdr:nvSpPr>
      <xdr:spPr>
        <a:xfrm>
          <a:off x="14846300" y="5376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124397</xdr:rowOff>
    </xdr:from>
    <xdr:to>
      <xdr:col>76</xdr:col>
      <xdr:colOff>73025</xdr:colOff>
      <xdr:row>28</xdr:row>
      <xdr:rowOff>54547</xdr:rowOff>
    </xdr:to>
    <xdr:sp macro="" textlink="">
      <xdr:nvSpPr>
        <xdr:cNvPr id="135" name="フローチャート: 判断 134">
          <a:extLst>
            <a:ext uri="{FF2B5EF4-FFF2-40B4-BE49-F238E27FC236}">
              <a16:creationId xmlns:a16="http://schemas.microsoft.com/office/drawing/2014/main" id="{8E314AE5-FC3D-4EE9-B34B-24B33DF3B0A6}"/>
            </a:ext>
          </a:extLst>
        </xdr:cNvPr>
        <xdr:cNvSpPr/>
      </xdr:nvSpPr>
      <xdr:spPr>
        <a:xfrm>
          <a:off x="14744700" y="552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118536</xdr:rowOff>
    </xdr:from>
    <xdr:to>
      <xdr:col>72</xdr:col>
      <xdr:colOff>123825</xdr:colOff>
      <xdr:row>28</xdr:row>
      <xdr:rowOff>48686</xdr:rowOff>
    </xdr:to>
    <xdr:sp macro="" textlink="">
      <xdr:nvSpPr>
        <xdr:cNvPr id="136" name="フローチャート: 判断 135">
          <a:extLst>
            <a:ext uri="{FF2B5EF4-FFF2-40B4-BE49-F238E27FC236}">
              <a16:creationId xmlns:a16="http://schemas.microsoft.com/office/drawing/2014/main" id="{2C21777A-4BA6-43B9-A546-AEF1C8B2E592}"/>
            </a:ext>
          </a:extLst>
        </xdr:cNvPr>
        <xdr:cNvSpPr/>
      </xdr:nvSpPr>
      <xdr:spPr>
        <a:xfrm>
          <a:off x="14033500" y="551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136734</xdr:rowOff>
    </xdr:from>
    <xdr:to>
      <xdr:col>68</xdr:col>
      <xdr:colOff>123825</xdr:colOff>
      <xdr:row>28</xdr:row>
      <xdr:rowOff>66884</xdr:rowOff>
    </xdr:to>
    <xdr:sp macro="" textlink="">
      <xdr:nvSpPr>
        <xdr:cNvPr id="137" name="フローチャート: 判断 136">
          <a:extLst>
            <a:ext uri="{FF2B5EF4-FFF2-40B4-BE49-F238E27FC236}">
              <a16:creationId xmlns:a16="http://schemas.microsoft.com/office/drawing/2014/main" id="{2A2E3AAF-75B5-46A3-A27B-7B276AF8840F}"/>
            </a:ext>
          </a:extLst>
        </xdr:cNvPr>
        <xdr:cNvSpPr/>
      </xdr:nvSpPr>
      <xdr:spPr>
        <a:xfrm>
          <a:off x="13271500" y="55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85725</xdr:rowOff>
    </xdr:from>
    <xdr:to>
      <xdr:col>64</xdr:col>
      <xdr:colOff>123825</xdr:colOff>
      <xdr:row>29</xdr:row>
      <xdr:rowOff>15875</xdr:rowOff>
    </xdr:to>
    <xdr:sp macro="" textlink="">
      <xdr:nvSpPr>
        <xdr:cNvPr id="138" name="フローチャート: 判断 137">
          <a:extLst>
            <a:ext uri="{FF2B5EF4-FFF2-40B4-BE49-F238E27FC236}">
              <a16:creationId xmlns:a16="http://schemas.microsoft.com/office/drawing/2014/main" id="{DFB4B324-9707-432E-9627-0158CEB10115}"/>
            </a:ext>
          </a:extLst>
        </xdr:cNvPr>
        <xdr:cNvSpPr/>
      </xdr:nvSpPr>
      <xdr:spPr>
        <a:xfrm>
          <a:off x="12509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94978</xdr:rowOff>
    </xdr:from>
    <xdr:to>
      <xdr:col>60</xdr:col>
      <xdr:colOff>123825</xdr:colOff>
      <xdr:row>29</xdr:row>
      <xdr:rowOff>25128</xdr:rowOff>
    </xdr:to>
    <xdr:sp macro="" textlink="">
      <xdr:nvSpPr>
        <xdr:cNvPr id="139" name="フローチャート: 判断 138">
          <a:extLst>
            <a:ext uri="{FF2B5EF4-FFF2-40B4-BE49-F238E27FC236}">
              <a16:creationId xmlns:a16="http://schemas.microsoft.com/office/drawing/2014/main" id="{215B065C-CBDD-4A0E-961C-A6CFCB2BAACB}"/>
            </a:ext>
          </a:extLst>
        </xdr:cNvPr>
        <xdr:cNvSpPr/>
      </xdr:nvSpPr>
      <xdr:spPr>
        <a:xfrm>
          <a:off x="117475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3B3A796-6079-44A7-B171-FC961BC8FB7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04CC23B-D774-47AB-9D84-1638D7DF3F7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5C31276-06EF-4058-9296-9A927F56CE6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672484A-D032-4FD5-9F5A-9CF4F31707C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F1EC9EF-3E4A-4B50-B16D-B2DC916E439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108431</xdr:rowOff>
    </xdr:from>
    <xdr:to>
      <xdr:col>76</xdr:col>
      <xdr:colOff>73025</xdr:colOff>
      <xdr:row>30</xdr:row>
      <xdr:rowOff>38581</xdr:rowOff>
    </xdr:to>
    <xdr:sp macro="" textlink="">
      <xdr:nvSpPr>
        <xdr:cNvPr id="145" name="楕円 144">
          <a:extLst>
            <a:ext uri="{FF2B5EF4-FFF2-40B4-BE49-F238E27FC236}">
              <a16:creationId xmlns:a16="http://schemas.microsoft.com/office/drawing/2014/main" id="{07C3C4FE-4230-47A7-A513-9C6C4D51F8AD}"/>
            </a:ext>
          </a:extLst>
        </xdr:cNvPr>
        <xdr:cNvSpPr/>
      </xdr:nvSpPr>
      <xdr:spPr>
        <a:xfrm>
          <a:off x="14744700" y="58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86858</xdr:rowOff>
    </xdr:from>
    <xdr:ext cx="469744" cy="259045"/>
    <xdr:sp macro="" textlink="">
      <xdr:nvSpPr>
        <xdr:cNvPr id="146" name="債務償還比率該当値テキスト">
          <a:extLst>
            <a:ext uri="{FF2B5EF4-FFF2-40B4-BE49-F238E27FC236}">
              <a16:creationId xmlns:a16="http://schemas.microsoft.com/office/drawing/2014/main" id="{C267967A-5D33-48F4-B894-159303285D77}"/>
            </a:ext>
          </a:extLst>
        </xdr:cNvPr>
        <xdr:cNvSpPr txBox="1"/>
      </xdr:nvSpPr>
      <xdr:spPr>
        <a:xfrm>
          <a:off x="14846300" y="58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130175</xdr:rowOff>
    </xdr:from>
    <xdr:to>
      <xdr:col>72</xdr:col>
      <xdr:colOff>123825</xdr:colOff>
      <xdr:row>30</xdr:row>
      <xdr:rowOff>60325</xdr:rowOff>
    </xdr:to>
    <xdr:sp macro="" textlink="">
      <xdr:nvSpPr>
        <xdr:cNvPr id="147" name="楕円 146">
          <a:extLst>
            <a:ext uri="{FF2B5EF4-FFF2-40B4-BE49-F238E27FC236}">
              <a16:creationId xmlns:a16="http://schemas.microsoft.com/office/drawing/2014/main" id="{9EA082A3-A581-48F6-A8DB-30A17D015DBB}"/>
            </a:ext>
          </a:extLst>
        </xdr:cNvPr>
        <xdr:cNvSpPr/>
      </xdr:nvSpPr>
      <xdr:spPr>
        <a:xfrm>
          <a:off x="14033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159231</xdr:rowOff>
    </xdr:from>
    <xdr:to>
      <xdr:col>76</xdr:col>
      <xdr:colOff>22225</xdr:colOff>
      <xdr:row>30</xdr:row>
      <xdr:rowOff>9525</xdr:rowOff>
    </xdr:to>
    <xdr:cxnSp macro="">
      <xdr:nvCxnSpPr>
        <xdr:cNvPr id="148" name="直線コネクタ 147">
          <a:extLst>
            <a:ext uri="{FF2B5EF4-FFF2-40B4-BE49-F238E27FC236}">
              <a16:creationId xmlns:a16="http://schemas.microsoft.com/office/drawing/2014/main" id="{0B2AE07F-09AE-42BF-89B0-B1ADF261BE3D}"/>
            </a:ext>
          </a:extLst>
        </xdr:cNvPr>
        <xdr:cNvCxnSpPr/>
      </xdr:nvCxnSpPr>
      <xdr:spPr>
        <a:xfrm flipV="1">
          <a:off x="14084300" y="5902806"/>
          <a:ext cx="711200" cy="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135727</xdr:rowOff>
    </xdr:from>
    <xdr:to>
      <xdr:col>68</xdr:col>
      <xdr:colOff>123825</xdr:colOff>
      <xdr:row>30</xdr:row>
      <xdr:rowOff>65877</xdr:rowOff>
    </xdr:to>
    <xdr:sp macro="" textlink="">
      <xdr:nvSpPr>
        <xdr:cNvPr id="149" name="楕円 148">
          <a:extLst>
            <a:ext uri="{FF2B5EF4-FFF2-40B4-BE49-F238E27FC236}">
              <a16:creationId xmlns:a16="http://schemas.microsoft.com/office/drawing/2014/main" id="{0E87D49C-9068-4E43-A30E-49E1EFB2901A}"/>
            </a:ext>
          </a:extLst>
        </xdr:cNvPr>
        <xdr:cNvSpPr/>
      </xdr:nvSpPr>
      <xdr:spPr>
        <a:xfrm>
          <a:off x="13271500" y="58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9525</xdr:rowOff>
    </xdr:from>
    <xdr:to>
      <xdr:col>72</xdr:col>
      <xdr:colOff>73025</xdr:colOff>
      <xdr:row>30</xdr:row>
      <xdr:rowOff>15077</xdr:rowOff>
    </xdr:to>
    <xdr:cxnSp macro="">
      <xdr:nvCxnSpPr>
        <xdr:cNvPr id="150" name="直線コネクタ 149">
          <a:extLst>
            <a:ext uri="{FF2B5EF4-FFF2-40B4-BE49-F238E27FC236}">
              <a16:creationId xmlns:a16="http://schemas.microsoft.com/office/drawing/2014/main" id="{674C41B8-0D17-4916-9A2C-EB4776EC8211}"/>
            </a:ext>
          </a:extLst>
        </xdr:cNvPr>
        <xdr:cNvCxnSpPr/>
      </xdr:nvCxnSpPr>
      <xdr:spPr>
        <a:xfrm flipV="1">
          <a:off x="13322300" y="5924550"/>
          <a:ext cx="762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9072</xdr:rowOff>
    </xdr:from>
    <xdr:to>
      <xdr:col>64</xdr:col>
      <xdr:colOff>123825</xdr:colOff>
      <xdr:row>32</xdr:row>
      <xdr:rowOff>110672</xdr:rowOff>
    </xdr:to>
    <xdr:sp macro="" textlink="">
      <xdr:nvSpPr>
        <xdr:cNvPr id="151" name="楕円 150">
          <a:extLst>
            <a:ext uri="{FF2B5EF4-FFF2-40B4-BE49-F238E27FC236}">
              <a16:creationId xmlns:a16="http://schemas.microsoft.com/office/drawing/2014/main" id="{9C27DD43-663C-4657-A0E8-8FBD0EFAB06B}"/>
            </a:ext>
          </a:extLst>
        </xdr:cNvPr>
        <xdr:cNvSpPr/>
      </xdr:nvSpPr>
      <xdr:spPr>
        <a:xfrm>
          <a:off x="12509500" y="62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15077</xdr:rowOff>
    </xdr:from>
    <xdr:to>
      <xdr:col>68</xdr:col>
      <xdr:colOff>73025</xdr:colOff>
      <xdr:row>32</xdr:row>
      <xdr:rowOff>59872</xdr:rowOff>
    </xdr:to>
    <xdr:cxnSp macro="">
      <xdr:nvCxnSpPr>
        <xdr:cNvPr id="152" name="直線コネクタ 151">
          <a:extLst>
            <a:ext uri="{FF2B5EF4-FFF2-40B4-BE49-F238E27FC236}">
              <a16:creationId xmlns:a16="http://schemas.microsoft.com/office/drawing/2014/main" id="{A4C318C3-BF16-4D27-8613-A574EAD1C77A}"/>
            </a:ext>
          </a:extLst>
        </xdr:cNvPr>
        <xdr:cNvCxnSpPr/>
      </xdr:nvCxnSpPr>
      <xdr:spPr>
        <a:xfrm flipV="1">
          <a:off x="12560300" y="5930102"/>
          <a:ext cx="762000" cy="38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95005</xdr:rowOff>
    </xdr:from>
    <xdr:to>
      <xdr:col>60</xdr:col>
      <xdr:colOff>123825</xdr:colOff>
      <xdr:row>34</xdr:row>
      <xdr:rowOff>25155</xdr:rowOff>
    </xdr:to>
    <xdr:sp macro="" textlink="">
      <xdr:nvSpPr>
        <xdr:cNvPr id="153" name="楕円 152">
          <a:extLst>
            <a:ext uri="{FF2B5EF4-FFF2-40B4-BE49-F238E27FC236}">
              <a16:creationId xmlns:a16="http://schemas.microsoft.com/office/drawing/2014/main" id="{A2D0C573-1E1B-46E4-B855-1A633FB5A2FB}"/>
            </a:ext>
          </a:extLst>
        </xdr:cNvPr>
        <xdr:cNvSpPr/>
      </xdr:nvSpPr>
      <xdr:spPr>
        <a:xfrm>
          <a:off x="11747500" y="65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59872</xdr:rowOff>
    </xdr:from>
    <xdr:to>
      <xdr:col>64</xdr:col>
      <xdr:colOff>73025</xdr:colOff>
      <xdr:row>33</xdr:row>
      <xdr:rowOff>145805</xdr:rowOff>
    </xdr:to>
    <xdr:cxnSp macro="">
      <xdr:nvCxnSpPr>
        <xdr:cNvPr id="154" name="直線コネクタ 153">
          <a:extLst>
            <a:ext uri="{FF2B5EF4-FFF2-40B4-BE49-F238E27FC236}">
              <a16:creationId xmlns:a16="http://schemas.microsoft.com/office/drawing/2014/main" id="{23253E51-42E5-4D22-9524-4CE1377164F0}"/>
            </a:ext>
          </a:extLst>
        </xdr:cNvPr>
        <xdr:cNvCxnSpPr/>
      </xdr:nvCxnSpPr>
      <xdr:spPr>
        <a:xfrm flipV="1">
          <a:off x="11798300" y="6317797"/>
          <a:ext cx="762000" cy="25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65213</xdr:rowOff>
    </xdr:from>
    <xdr:ext cx="469744" cy="259045"/>
    <xdr:sp macro="" textlink="">
      <xdr:nvSpPr>
        <xdr:cNvPr id="155" name="n_1aveValue債務償還比率">
          <a:extLst>
            <a:ext uri="{FF2B5EF4-FFF2-40B4-BE49-F238E27FC236}">
              <a16:creationId xmlns:a16="http://schemas.microsoft.com/office/drawing/2014/main" id="{7FDD062C-1347-4F43-884F-F2F47EADC5C2}"/>
            </a:ext>
          </a:extLst>
        </xdr:cNvPr>
        <xdr:cNvSpPr txBox="1"/>
      </xdr:nvSpPr>
      <xdr:spPr>
        <a:xfrm>
          <a:off x="13836727" y="529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83411</xdr:rowOff>
    </xdr:from>
    <xdr:ext cx="469744" cy="259045"/>
    <xdr:sp macro="" textlink="">
      <xdr:nvSpPr>
        <xdr:cNvPr id="156" name="n_2aveValue債務償還比率">
          <a:extLst>
            <a:ext uri="{FF2B5EF4-FFF2-40B4-BE49-F238E27FC236}">
              <a16:creationId xmlns:a16="http://schemas.microsoft.com/office/drawing/2014/main" id="{757681BE-2187-4E98-BDF5-090F8D162563}"/>
            </a:ext>
          </a:extLst>
        </xdr:cNvPr>
        <xdr:cNvSpPr txBox="1"/>
      </xdr:nvSpPr>
      <xdr:spPr>
        <a:xfrm>
          <a:off x="13087427" y="53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32402</xdr:rowOff>
    </xdr:from>
    <xdr:ext cx="469744" cy="259045"/>
    <xdr:sp macro="" textlink="">
      <xdr:nvSpPr>
        <xdr:cNvPr id="157" name="n_3aveValue債務償還比率">
          <a:extLst>
            <a:ext uri="{FF2B5EF4-FFF2-40B4-BE49-F238E27FC236}">
              <a16:creationId xmlns:a16="http://schemas.microsoft.com/office/drawing/2014/main" id="{2336E4EA-40FC-4DD8-8EAC-2B2A4B0A9306}"/>
            </a:ext>
          </a:extLst>
        </xdr:cNvPr>
        <xdr:cNvSpPr txBox="1"/>
      </xdr:nvSpPr>
      <xdr:spPr>
        <a:xfrm>
          <a:off x="12325427"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41655</xdr:rowOff>
    </xdr:from>
    <xdr:ext cx="469744" cy="259045"/>
    <xdr:sp macro="" textlink="">
      <xdr:nvSpPr>
        <xdr:cNvPr id="158" name="n_4aveValue債務償還比率">
          <a:extLst>
            <a:ext uri="{FF2B5EF4-FFF2-40B4-BE49-F238E27FC236}">
              <a16:creationId xmlns:a16="http://schemas.microsoft.com/office/drawing/2014/main" id="{454CF3FF-4ABB-41EA-9F49-3BC53A2BD901}"/>
            </a:ext>
          </a:extLst>
        </xdr:cNvPr>
        <xdr:cNvSpPr txBox="1"/>
      </xdr:nvSpPr>
      <xdr:spPr>
        <a:xfrm>
          <a:off x="11563427" y="5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51452</xdr:rowOff>
    </xdr:from>
    <xdr:ext cx="469744" cy="259045"/>
    <xdr:sp macro="" textlink="">
      <xdr:nvSpPr>
        <xdr:cNvPr id="159" name="n_1mainValue債務償還比率">
          <a:extLst>
            <a:ext uri="{FF2B5EF4-FFF2-40B4-BE49-F238E27FC236}">
              <a16:creationId xmlns:a16="http://schemas.microsoft.com/office/drawing/2014/main" id="{19C4A387-7163-4A9C-90E1-9980FE58E4C3}"/>
            </a:ext>
          </a:extLst>
        </xdr:cNvPr>
        <xdr:cNvSpPr txBox="1"/>
      </xdr:nvSpPr>
      <xdr:spPr>
        <a:xfrm>
          <a:off x="13836727" y="59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57004</xdr:rowOff>
    </xdr:from>
    <xdr:ext cx="469744" cy="259045"/>
    <xdr:sp macro="" textlink="">
      <xdr:nvSpPr>
        <xdr:cNvPr id="160" name="n_2mainValue債務償還比率">
          <a:extLst>
            <a:ext uri="{FF2B5EF4-FFF2-40B4-BE49-F238E27FC236}">
              <a16:creationId xmlns:a16="http://schemas.microsoft.com/office/drawing/2014/main" id="{26E0093D-0A16-4703-AFF1-544EBCCE93D8}"/>
            </a:ext>
          </a:extLst>
        </xdr:cNvPr>
        <xdr:cNvSpPr txBox="1"/>
      </xdr:nvSpPr>
      <xdr:spPr>
        <a:xfrm>
          <a:off x="13087427" y="59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101799</xdr:rowOff>
    </xdr:from>
    <xdr:ext cx="469744" cy="259045"/>
    <xdr:sp macro="" textlink="">
      <xdr:nvSpPr>
        <xdr:cNvPr id="161" name="n_3mainValue債務償還比率">
          <a:extLst>
            <a:ext uri="{FF2B5EF4-FFF2-40B4-BE49-F238E27FC236}">
              <a16:creationId xmlns:a16="http://schemas.microsoft.com/office/drawing/2014/main" id="{B29327D0-B37C-40A6-ACF6-2915C61B3B62}"/>
            </a:ext>
          </a:extLst>
        </xdr:cNvPr>
        <xdr:cNvSpPr txBox="1"/>
      </xdr:nvSpPr>
      <xdr:spPr>
        <a:xfrm>
          <a:off x="12325427" y="635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16282</xdr:rowOff>
    </xdr:from>
    <xdr:ext cx="469744" cy="259045"/>
    <xdr:sp macro="" textlink="">
      <xdr:nvSpPr>
        <xdr:cNvPr id="162" name="n_4mainValue債務償還比率">
          <a:extLst>
            <a:ext uri="{FF2B5EF4-FFF2-40B4-BE49-F238E27FC236}">
              <a16:creationId xmlns:a16="http://schemas.microsoft.com/office/drawing/2014/main" id="{E61B4867-AA07-459F-B15D-B4B28284B138}"/>
            </a:ext>
          </a:extLst>
        </xdr:cNvPr>
        <xdr:cNvSpPr txBox="1"/>
      </xdr:nvSpPr>
      <xdr:spPr>
        <a:xfrm>
          <a:off x="11563427" y="66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31F8E61-94CD-40BC-88F9-2C9AE16FD1D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D6521B4-8EE2-47A9-A57B-844FE4121EB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E826146A-6A2D-44CE-B83E-2E7E6B24FE2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0F46633-3388-4607-84ED-B2AEF328B61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75289B2-60EA-4A99-B087-E1EB522F2CE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E0158CE-1610-4CDB-B8F1-0EB2F132D6E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D830AB-02ED-4EC8-AE06-3C6BD47247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CF8D86-967D-4B3B-B8E6-48B8BDF6C1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3D12B8-739D-4F41-8B6B-9341015E5F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341B2E-A407-4581-8AE9-CD8BA31B1D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B3D433-C064-4276-9C89-6EE9737040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F595D1-6637-44DF-84E1-0B95063CC7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179006-75AF-4B90-A5CB-4F3910B865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0B898E-43C7-4EE5-ABF4-6190DA70A9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51E427-10A5-41B1-B79E-E80D059ED6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F715C2-9070-4FB3-9D4F-54E4A442CA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AE8534-EC82-4D9A-B3C9-AB770AD030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BBC773-7B76-445F-92B7-2C85213428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28A46F-2808-43D6-B134-9E2AE0460F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5ABB4B-C3BB-4D0B-9C80-0105F3C5E7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251A5B-D174-4BF1-82AE-0A97BCA2B5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0ECF6A1-690E-4801-820B-FA0A869D373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48B240-A295-4427-B451-8D96C41518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462A73-AD09-4BE3-AD25-E547F5E2BF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067A8F-F874-4858-A9F1-B51BFCC9829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67BC7D-E9A4-453C-BEC5-FA60514AF2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54BD4D-405E-41CD-BB2B-AE42EF6DDD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D67E44-FBDD-4BE7-9D16-54E084B5E6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C4F96C-42D5-4F1A-811A-8BBC11BC57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5F23AE-D807-45E9-9F9C-12BE22EBCF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F90C50-261B-4F11-B1BC-4C82DE35CB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A45CC4-3F53-4084-A675-A895C084FE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44898A-1CEE-4413-9F04-B86861F2D9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82215B-9A8C-40BB-8DF3-0ECB0E11B6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E82C1E-433F-4B22-A69A-33DCC141FD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96D1CE-6D7A-4EAF-9E9D-9FDCFFAB6B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A241545-F941-4275-B1F3-AC6888C2D9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589AB3-08D2-46A1-B4C0-6563BBE3B3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811F5E-2FAA-44F6-9D16-D6B1FEF42A4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EF9DB7-DEAA-4D0F-B7AA-88E7BA9984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2E4613-B9B2-4BE7-9F2F-8CD376D146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F173BB-00F6-42CA-A038-2FEFC21977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62DB7B-A285-4930-856A-9DC028D31F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F4D60B-82CE-4E6A-9951-F2E3C9500E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6078D4-AC57-4500-9A45-10F552AEFF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846FD0-1C4F-4471-8A3E-FEDF9375EF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9C4F41-F431-4031-AEA6-B2D70C5806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64671D-23AE-495B-A1C3-D118452315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D69ADDF-D558-42B8-AF9D-876F7974FE4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E23C400-BE35-41FA-907F-6CB1CF6A7CC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2A040E4-3F1B-423B-BED8-EF94BBA1EC6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22EC078-B9DC-4AA3-A5B6-1FE9BAC2AB6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E1FBAF7-EF6A-4107-AFD5-AD75ED69247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7116EA3-A7C7-417A-868D-8A93BCAAF97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1F74B4A-3DCE-473F-99A8-D4ED798BC2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6109900-B2F4-4AE3-8911-15B8445923C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7279EC7-BCF5-4A96-B1D7-0A5CC815B59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930584F-18AF-4AEA-917E-C491D3E3813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D77F352-F192-4266-B5DB-D9D1DD586CC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95F35F2-C71F-46BC-AA77-41474505D99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F0721C-AB51-4187-9CED-56A96DE5FE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D099169-6016-46B6-8807-C3AF75AEC3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1F2B7A76-9B19-436A-BD53-D51B5C768ED5}"/>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9E78E6CC-BC8D-4DE9-B6D2-943FA288710C}"/>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6CDA6907-AD59-4154-9897-59D5693BDA65}"/>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A641C83-A9C7-4E07-B6A4-23BCF73AEEBA}"/>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E54F556-28CB-4FC8-A993-CD1687A3818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844B1D35-A305-4151-8E15-33871EF2AC31}"/>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93E7B202-AFC3-4FD5-997D-F247A6ECFFD7}"/>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77369319-C896-4B4C-91B9-1316F09717ED}"/>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C90070F2-1CC9-44F7-B498-EEA561FD6D64}"/>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0F1CF74-8268-45B2-A047-1D5393BDB312}"/>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F126E9E4-876F-4B2F-B64E-9268A1D24298}"/>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D76F56-29A8-4B61-9755-A0B562AE2D7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2AEBC1-339C-44F2-B944-F8EB98136F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341604-F64F-4ED0-B336-7BA22E7BD7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7E4FAA-D9AA-4E76-9896-77EB25B04B9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5862FF-1D28-42A0-84D1-66F40CF783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4" name="楕円 73">
          <a:extLst>
            <a:ext uri="{FF2B5EF4-FFF2-40B4-BE49-F238E27FC236}">
              <a16:creationId xmlns:a16="http://schemas.microsoft.com/office/drawing/2014/main" id="{0CDDA886-27CF-4CDE-B076-A9C7026F56C1}"/>
            </a:ext>
          </a:extLst>
        </xdr:cNvPr>
        <xdr:cNvSpPr/>
      </xdr:nvSpPr>
      <xdr:spPr>
        <a:xfrm>
          <a:off x="4584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71137</xdr:rowOff>
    </xdr:from>
    <xdr:ext cx="405111" cy="259045"/>
    <xdr:sp macro="" textlink="">
      <xdr:nvSpPr>
        <xdr:cNvPr id="75" name="【道路】&#10;有形固定資産減価償却率該当値テキスト">
          <a:extLst>
            <a:ext uri="{FF2B5EF4-FFF2-40B4-BE49-F238E27FC236}">
              <a16:creationId xmlns:a16="http://schemas.microsoft.com/office/drawing/2014/main" id="{B57DBEFC-BF39-457F-AEC1-8CE44D7519B2}"/>
            </a:ext>
          </a:extLst>
        </xdr:cNvPr>
        <xdr:cNvSpPr txBox="1"/>
      </xdr:nvSpPr>
      <xdr:spPr>
        <a:xfrm>
          <a:off x="4673600" y="658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46627</xdr:rowOff>
    </xdr:from>
    <xdr:to>
      <xdr:col>20</xdr:col>
      <xdr:colOff>38100</xdr:colOff>
      <xdr:row>39</xdr:row>
      <xdr:rowOff>148227</xdr:rowOff>
    </xdr:to>
    <xdr:sp macro="" textlink="">
      <xdr:nvSpPr>
        <xdr:cNvPr id="76" name="楕円 75">
          <a:extLst>
            <a:ext uri="{FF2B5EF4-FFF2-40B4-BE49-F238E27FC236}">
              <a16:creationId xmlns:a16="http://schemas.microsoft.com/office/drawing/2014/main" id="{07EAE191-2367-4410-8468-18E6D1B2E303}"/>
            </a:ext>
          </a:extLst>
        </xdr:cNvPr>
        <xdr:cNvSpPr/>
      </xdr:nvSpPr>
      <xdr:spPr>
        <a:xfrm>
          <a:off x="3746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97427</xdr:rowOff>
    </xdr:from>
    <xdr:to>
      <xdr:col>24</xdr:col>
      <xdr:colOff>63500</xdr:colOff>
      <xdr:row>39</xdr:row>
      <xdr:rowOff>99060</xdr:rowOff>
    </xdr:to>
    <xdr:cxnSp macro="">
      <xdr:nvCxnSpPr>
        <xdr:cNvPr id="77" name="直線コネクタ 76">
          <a:extLst>
            <a:ext uri="{FF2B5EF4-FFF2-40B4-BE49-F238E27FC236}">
              <a16:creationId xmlns:a16="http://schemas.microsoft.com/office/drawing/2014/main" id="{836CA4D2-7BAE-4EBA-999F-6FEB5A19F863}"/>
            </a:ext>
          </a:extLst>
        </xdr:cNvPr>
        <xdr:cNvCxnSpPr/>
      </xdr:nvCxnSpPr>
      <xdr:spPr>
        <a:xfrm>
          <a:off x="3797300" y="67839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28666</xdr:rowOff>
    </xdr:from>
    <xdr:to>
      <xdr:col>15</xdr:col>
      <xdr:colOff>101600</xdr:colOff>
      <xdr:row>39</xdr:row>
      <xdr:rowOff>130266</xdr:rowOff>
    </xdr:to>
    <xdr:sp macro="" textlink="">
      <xdr:nvSpPr>
        <xdr:cNvPr id="78" name="楕円 77">
          <a:extLst>
            <a:ext uri="{FF2B5EF4-FFF2-40B4-BE49-F238E27FC236}">
              <a16:creationId xmlns:a16="http://schemas.microsoft.com/office/drawing/2014/main" id="{E370EFD1-476B-4038-AEDF-079AA03DCB8E}"/>
            </a:ext>
          </a:extLst>
        </xdr:cNvPr>
        <xdr:cNvSpPr/>
      </xdr:nvSpPr>
      <xdr:spPr>
        <a:xfrm>
          <a:off x="2857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79466</xdr:rowOff>
    </xdr:from>
    <xdr:to>
      <xdr:col>19</xdr:col>
      <xdr:colOff>177800</xdr:colOff>
      <xdr:row>39</xdr:row>
      <xdr:rowOff>97427</xdr:rowOff>
    </xdr:to>
    <xdr:cxnSp macro="">
      <xdr:nvCxnSpPr>
        <xdr:cNvPr id="79" name="直線コネクタ 78">
          <a:extLst>
            <a:ext uri="{FF2B5EF4-FFF2-40B4-BE49-F238E27FC236}">
              <a16:creationId xmlns:a16="http://schemas.microsoft.com/office/drawing/2014/main" id="{4BE12A6A-E9C0-4FEC-AE27-C2C0E9764326}"/>
            </a:ext>
          </a:extLst>
        </xdr:cNvPr>
        <xdr:cNvCxnSpPr/>
      </xdr:nvCxnSpPr>
      <xdr:spPr>
        <a:xfrm>
          <a:off x="2908300" y="67660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165826</xdr:rowOff>
    </xdr:from>
    <xdr:to>
      <xdr:col>10</xdr:col>
      <xdr:colOff>165100</xdr:colOff>
      <xdr:row>39</xdr:row>
      <xdr:rowOff>95976</xdr:rowOff>
    </xdr:to>
    <xdr:sp macro="" textlink="">
      <xdr:nvSpPr>
        <xdr:cNvPr id="80" name="楕円 79">
          <a:extLst>
            <a:ext uri="{FF2B5EF4-FFF2-40B4-BE49-F238E27FC236}">
              <a16:creationId xmlns:a16="http://schemas.microsoft.com/office/drawing/2014/main" id="{9AEB068E-3B29-4DBF-8B26-B6B8AC376CD8}"/>
            </a:ext>
          </a:extLst>
        </xdr:cNvPr>
        <xdr:cNvSpPr/>
      </xdr:nvSpPr>
      <xdr:spPr>
        <a:xfrm>
          <a:off x="1968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45176</xdr:rowOff>
    </xdr:from>
    <xdr:to>
      <xdr:col>15</xdr:col>
      <xdr:colOff>50800</xdr:colOff>
      <xdr:row>39</xdr:row>
      <xdr:rowOff>79466</xdr:rowOff>
    </xdr:to>
    <xdr:cxnSp macro="">
      <xdr:nvCxnSpPr>
        <xdr:cNvPr id="81" name="直線コネクタ 80">
          <a:extLst>
            <a:ext uri="{FF2B5EF4-FFF2-40B4-BE49-F238E27FC236}">
              <a16:creationId xmlns:a16="http://schemas.microsoft.com/office/drawing/2014/main" id="{D93D8386-CD3C-46C2-A4A3-89989210B3CE}"/>
            </a:ext>
          </a:extLst>
        </xdr:cNvPr>
        <xdr:cNvCxnSpPr/>
      </xdr:nvCxnSpPr>
      <xdr:spPr>
        <a:xfrm>
          <a:off x="2019300" y="67317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152763</xdr:rowOff>
    </xdr:from>
    <xdr:to>
      <xdr:col>6</xdr:col>
      <xdr:colOff>38100</xdr:colOff>
      <xdr:row>39</xdr:row>
      <xdr:rowOff>82913</xdr:rowOff>
    </xdr:to>
    <xdr:sp macro="" textlink="">
      <xdr:nvSpPr>
        <xdr:cNvPr id="82" name="楕円 81">
          <a:extLst>
            <a:ext uri="{FF2B5EF4-FFF2-40B4-BE49-F238E27FC236}">
              <a16:creationId xmlns:a16="http://schemas.microsoft.com/office/drawing/2014/main" id="{18D03E9C-EFBD-4B6D-8B07-1655EF811F94}"/>
            </a:ext>
          </a:extLst>
        </xdr:cNvPr>
        <xdr:cNvSpPr/>
      </xdr:nvSpPr>
      <xdr:spPr>
        <a:xfrm>
          <a:off x="1079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32113</xdr:rowOff>
    </xdr:from>
    <xdr:to>
      <xdr:col>10</xdr:col>
      <xdr:colOff>114300</xdr:colOff>
      <xdr:row>39</xdr:row>
      <xdr:rowOff>45176</xdr:rowOff>
    </xdr:to>
    <xdr:cxnSp macro="">
      <xdr:nvCxnSpPr>
        <xdr:cNvPr id="83" name="直線コネクタ 82">
          <a:extLst>
            <a:ext uri="{FF2B5EF4-FFF2-40B4-BE49-F238E27FC236}">
              <a16:creationId xmlns:a16="http://schemas.microsoft.com/office/drawing/2014/main" id="{B1112719-46FF-4B3D-B375-6D58EFD799D0}"/>
            </a:ext>
          </a:extLst>
        </xdr:cNvPr>
        <xdr:cNvCxnSpPr/>
      </xdr:nvCxnSpPr>
      <xdr:spPr>
        <a:xfrm>
          <a:off x="1130300" y="67186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ACEAB8CC-FA1E-4792-A1C9-935AFBBB23DC}"/>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F0AB4BBD-BF7E-4192-A3CA-E61A2CD0402F}"/>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DBBD3A83-860A-474B-82D8-31E6D197FFC2}"/>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9986C57F-37E6-4A0E-8E2A-1DA0DA4D4592}"/>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139354</xdr:rowOff>
    </xdr:from>
    <xdr:ext cx="405111" cy="259045"/>
    <xdr:sp macro="" textlink="">
      <xdr:nvSpPr>
        <xdr:cNvPr id="88" name="n_1mainValue【道路】&#10;有形固定資産減価償却率">
          <a:extLst>
            <a:ext uri="{FF2B5EF4-FFF2-40B4-BE49-F238E27FC236}">
              <a16:creationId xmlns:a16="http://schemas.microsoft.com/office/drawing/2014/main" id="{3292479B-CA9C-4477-A41F-B0D578C76CE0}"/>
            </a:ext>
          </a:extLst>
        </xdr:cNvPr>
        <xdr:cNvSpPr txBox="1"/>
      </xdr:nvSpPr>
      <xdr:spPr>
        <a:xfrm>
          <a:off x="3582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121393</xdr:rowOff>
    </xdr:from>
    <xdr:ext cx="405111" cy="259045"/>
    <xdr:sp macro="" textlink="">
      <xdr:nvSpPr>
        <xdr:cNvPr id="89" name="n_2mainValue【道路】&#10;有形固定資産減価償却率">
          <a:extLst>
            <a:ext uri="{FF2B5EF4-FFF2-40B4-BE49-F238E27FC236}">
              <a16:creationId xmlns:a16="http://schemas.microsoft.com/office/drawing/2014/main" id="{102BE969-068E-4649-921D-2613EB0A454B}"/>
            </a:ext>
          </a:extLst>
        </xdr:cNvPr>
        <xdr:cNvSpPr txBox="1"/>
      </xdr:nvSpPr>
      <xdr:spPr>
        <a:xfrm>
          <a:off x="2705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90" name="n_3mainValue【道路】&#10;有形固定資産減価償却率">
          <a:extLst>
            <a:ext uri="{FF2B5EF4-FFF2-40B4-BE49-F238E27FC236}">
              <a16:creationId xmlns:a16="http://schemas.microsoft.com/office/drawing/2014/main" id="{48999D83-1471-4A8E-BD3E-2141D96F4BB1}"/>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74040</xdr:rowOff>
    </xdr:from>
    <xdr:ext cx="405111" cy="259045"/>
    <xdr:sp macro="" textlink="">
      <xdr:nvSpPr>
        <xdr:cNvPr id="91" name="n_4mainValue【道路】&#10;有形固定資産減価償却率">
          <a:extLst>
            <a:ext uri="{FF2B5EF4-FFF2-40B4-BE49-F238E27FC236}">
              <a16:creationId xmlns:a16="http://schemas.microsoft.com/office/drawing/2014/main" id="{F9522505-BC91-4EF6-A5D3-6D20A667215A}"/>
            </a:ext>
          </a:extLst>
        </xdr:cNvPr>
        <xdr:cNvSpPr txBox="1"/>
      </xdr:nvSpPr>
      <xdr:spPr>
        <a:xfrm>
          <a:off x="927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656BA5C-0503-41D3-9201-BE39DA99C5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5C6555E-F9A2-4B59-AA3C-E92A17C913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11A59C1-CF36-47F7-9468-4B3654E486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8D99395-B0BB-4BF8-B44B-579A5393D3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C6C4D31-F588-410C-B80F-24DDA09ED8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3B3088C-908A-415E-A1E4-878D2B8C5F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4D3ED45-FDD4-49CC-9494-848FAD4484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9B9FC57-2E02-411F-B257-6C91A15975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F68F9EC-E139-479A-9865-21B0D84D38D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7569B05-5DCF-4AAA-B86A-C59F076932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F7E0B6C-F69A-4F2F-B489-1FC092406E4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B8ADB06-CE8A-49F9-8685-303C21EB63C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E099F3C-F4E4-441D-87BB-6C8A126C52A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77761A4A-88F8-403C-9B58-F61F363A8B3E}"/>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A88704D-77E4-42DF-8BE0-F449A24DF9A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B5DD12BB-4855-418E-B0C8-710F7ADEA2E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1BD236B-866A-40FF-BD58-D067AF75B4A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8B742970-E142-4500-B294-8C58899C434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F058A3F-F9C3-414A-BA8C-48A433B3A11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E6A974E2-10C3-46AC-8DB5-480BAB64ABF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AA06AB1-07FC-4FA4-B081-53F0589418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78457F57-1AB8-40B6-84B7-38F99065B5E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E3D13A6D-95AB-422D-9471-C77E94B455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F10F590A-C92F-471A-AD4A-8BF9FAC67FD3}"/>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1989E6E9-D1C0-4D0C-9048-DEBBF01E3CCF}"/>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6238B221-E86E-4768-9FF9-0A047F60ABCD}"/>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E805CCB0-AA26-487C-8325-900FB6B767FC}"/>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085B44DF-368B-4F9F-B974-9E52157F15CF}"/>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68857F06-0E42-41F3-A204-F55F9B811921}"/>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11370283-377E-4E1E-8CDA-485CC583840D}"/>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1F00471C-970B-42BD-B340-6FC1CF136DEF}"/>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DB0E30C8-7DCA-47AF-B986-005D0DD73AEB}"/>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732C3941-E3AA-42F8-90FF-DF89DF35ACAE}"/>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9BA02454-4A28-49D0-811F-E9A14C642133}"/>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357A6A6-A940-478C-B42E-75A8A0DAC7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2DD5B7-629D-4C6F-AFE1-25B93BAB75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4651BBA-1579-4DC2-9BCB-1E6BE9C6E1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B2F0594-E730-4DF5-88C2-6176C8E020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929C9EB-D601-4242-80F6-B29D2FDCFE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23619</xdr:rowOff>
    </xdr:from>
    <xdr:to>
      <xdr:col>55</xdr:col>
      <xdr:colOff>50800</xdr:colOff>
      <xdr:row>41</xdr:row>
      <xdr:rowOff>125219</xdr:rowOff>
    </xdr:to>
    <xdr:sp macro="" textlink="">
      <xdr:nvSpPr>
        <xdr:cNvPr id="131" name="楕円 130">
          <a:extLst>
            <a:ext uri="{FF2B5EF4-FFF2-40B4-BE49-F238E27FC236}">
              <a16:creationId xmlns:a16="http://schemas.microsoft.com/office/drawing/2014/main" id="{FFF99E5C-8D15-4CD0-A2CE-ACA9D7F245A1}"/>
            </a:ext>
          </a:extLst>
        </xdr:cNvPr>
        <xdr:cNvSpPr/>
      </xdr:nvSpPr>
      <xdr:spPr>
        <a:xfrm>
          <a:off x="10426700" y="70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1005AD93-451A-4174-A711-EF522421C9DB}"/>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27366</xdr:rowOff>
    </xdr:from>
    <xdr:to>
      <xdr:col>50</xdr:col>
      <xdr:colOff>165100</xdr:colOff>
      <xdr:row>41</xdr:row>
      <xdr:rowOff>128966</xdr:rowOff>
    </xdr:to>
    <xdr:sp macro="" textlink="">
      <xdr:nvSpPr>
        <xdr:cNvPr id="133" name="楕円 132">
          <a:extLst>
            <a:ext uri="{FF2B5EF4-FFF2-40B4-BE49-F238E27FC236}">
              <a16:creationId xmlns:a16="http://schemas.microsoft.com/office/drawing/2014/main" id="{19E04DDD-D4F2-455C-8E76-C069C5189D8A}"/>
            </a:ext>
          </a:extLst>
        </xdr:cNvPr>
        <xdr:cNvSpPr/>
      </xdr:nvSpPr>
      <xdr:spPr>
        <a:xfrm>
          <a:off x="9588500" y="70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74419</xdr:rowOff>
    </xdr:from>
    <xdr:to>
      <xdr:col>55</xdr:col>
      <xdr:colOff>0</xdr:colOff>
      <xdr:row>41</xdr:row>
      <xdr:rowOff>78166</xdr:rowOff>
    </xdr:to>
    <xdr:cxnSp macro="">
      <xdr:nvCxnSpPr>
        <xdr:cNvPr id="134" name="直線コネクタ 133">
          <a:extLst>
            <a:ext uri="{FF2B5EF4-FFF2-40B4-BE49-F238E27FC236}">
              <a16:creationId xmlns:a16="http://schemas.microsoft.com/office/drawing/2014/main" id="{B6583018-88A0-4ED6-988B-2CBB3203CA35}"/>
            </a:ext>
          </a:extLst>
        </xdr:cNvPr>
        <xdr:cNvCxnSpPr/>
      </xdr:nvCxnSpPr>
      <xdr:spPr>
        <a:xfrm flipV="1">
          <a:off x="9639300" y="7103869"/>
          <a:ext cx="8382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30578</xdr:rowOff>
    </xdr:from>
    <xdr:to>
      <xdr:col>46</xdr:col>
      <xdr:colOff>38100</xdr:colOff>
      <xdr:row>41</xdr:row>
      <xdr:rowOff>132178</xdr:rowOff>
    </xdr:to>
    <xdr:sp macro="" textlink="">
      <xdr:nvSpPr>
        <xdr:cNvPr id="135" name="楕円 134">
          <a:extLst>
            <a:ext uri="{FF2B5EF4-FFF2-40B4-BE49-F238E27FC236}">
              <a16:creationId xmlns:a16="http://schemas.microsoft.com/office/drawing/2014/main" id="{5D787291-74E7-4E48-9EA5-0239BE12AD3D}"/>
            </a:ext>
          </a:extLst>
        </xdr:cNvPr>
        <xdr:cNvSpPr/>
      </xdr:nvSpPr>
      <xdr:spPr>
        <a:xfrm>
          <a:off x="8699500" y="706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78166</xdr:rowOff>
    </xdr:from>
    <xdr:to>
      <xdr:col>50</xdr:col>
      <xdr:colOff>114300</xdr:colOff>
      <xdr:row>41</xdr:row>
      <xdr:rowOff>81378</xdr:rowOff>
    </xdr:to>
    <xdr:cxnSp macro="">
      <xdr:nvCxnSpPr>
        <xdr:cNvPr id="136" name="直線コネクタ 135">
          <a:extLst>
            <a:ext uri="{FF2B5EF4-FFF2-40B4-BE49-F238E27FC236}">
              <a16:creationId xmlns:a16="http://schemas.microsoft.com/office/drawing/2014/main" id="{2F72AB30-0C14-4E4B-81AD-59362E998367}"/>
            </a:ext>
          </a:extLst>
        </xdr:cNvPr>
        <xdr:cNvCxnSpPr/>
      </xdr:nvCxnSpPr>
      <xdr:spPr>
        <a:xfrm flipV="1">
          <a:off x="8750300" y="7107616"/>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33058</xdr:rowOff>
    </xdr:from>
    <xdr:to>
      <xdr:col>41</xdr:col>
      <xdr:colOff>101600</xdr:colOff>
      <xdr:row>41</xdr:row>
      <xdr:rowOff>134658</xdr:rowOff>
    </xdr:to>
    <xdr:sp macro="" textlink="">
      <xdr:nvSpPr>
        <xdr:cNvPr id="137" name="楕円 136">
          <a:extLst>
            <a:ext uri="{FF2B5EF4-FFF2-40B4-BE49-F238E27FC236}">
              <a16:creationId xmlns:a16="http://schemas.microsoft.com/office/drawing/2014/main" id="{F10995FA-B181-473C-8DE7-1041FC709218}"/>
            </a:ext>
          </a:extLst>
        </xdr:cNvPr>
        <xdr:cNvSpPr/>
      </xdr:nvSpPr>
      <xdr:spPr>
        <a:xfrm>
          <a:off x="7810500" y="70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81378</xdr:rowOff>
    </xdr:from>
    <xdr:to>
      <xdr:col>45</xdr:col>
      <xdr:colOff>177800</xdr:colOff>
      <xdr:row>41</xdr:row>
      <xdr:rowOff>83858</xdr:rowOff>
    </xdr:to>
    <xdr:cxnSp macro="">
      <xdr:nvCxnSpPr>
        <xdr:cNvPr id="138" name="直線コネクタ 137">
          <a:extLst>
            <a:ext uri="{FF2B5EF4-FFF2-40B4-BE49-F238E27FC236}">
              <a16:creationId xmlns:a16="http://schemas.microsoft.com/office/drawing/2014/main" id="{13926909-C0BC-4719-952A-0386AFCD1788}"/>
            </a:ext>
          </a:extLst>
        </xdr:cNvPr>
        <xdr:cNvCxnSpPr/>
      </xdr:nvCxnSpPr>
      <xdr:spPr>
        <a:xfrm flipV="1">
          <a:off x="7861300" y="7110828"/>
          <a:ext cx="8890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36213</xdr:rowOff>
    </xdr:from>
    <xdr:to>
      <xdr:col>36</xdr:col>
      <xdr:colOff>165100</xdr:colOff>
      <xdr:row>41</xdr:row>
      <xdr:rowOff>137813</xdr:rowOff>
    </xdr:to>
    <xdr:sp macro="" textlink="">
      <xdr:nvSpPr>
        <xdr:cNvPr id="139" name="楕円 138">
          <a:extLst>
            <a:ext uri="{FF2B5EF4-FFF2-40B4-BE49-F238E27FC236}">
              <a16:creationId xmlns:a16="http://schemas.microsoft.com/office/drawing/2014/main" id="{0C3854DB-B04E-48C5-83F9-1309142E0CFE}"/>
            </a:ext>
          </a:extLst>
        </xdr:cNvPr>
        <xdr:cNvSpPr/>
      </xdr:nvSpPr>
      <xdr:spPr>
        <a:xfrm>
          <a:off x="6921500" y="706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83858</xdr:rowOff>
    </xdr:from>
    <xdr:to>
      <xdr:col>41</xdr:col>
      <xdr:colOff>50800</xdr:colOff>
      <xdr:row>41</xdr:row>
      <xdr:rowOff>87013</xdr:rowOff>
    </xdr:to>
    <xdr:cxnSp macro="">
      <xdr:nvCxnSpPr>
        <xdr:cNvPr id="140" name="直線コネクタ 139">
          <a:extLst>
            <a:ext uri="{FF2B5EF4-FFF2-40B4-BE49-F238E27FC236}">
              <a16:creationId xmlns:a16="http://schemas.microsoft.com/office/drawing/2014/main" id="{11CA5E71-A677-4585-A2E1-73BE69CF7394}"/>
            </a:ext>
          </a:extLst>
        </xdr:cNvPr>
        <xdr:cNvCxnSpPr/>
      </xdr:nvCxnSpPr>
      <xdr:spPr>
        <a:xfrm flipV="1">
          <a:off x="6972300" y="711330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81E5A95A-7E90-4EB1-BBF2-81DACC4C056B}"/>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DB239AF5-F705-45DB-A74B-CD2C7E13102B}"/>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5A6736D5-6CAE-4351-9F46-7963CC52F84F}"/>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98D2AC69-8DD1-4E6F-B786-11907E8A7B6A}"/>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120093</xdr:rowOff>
    </xdr:from>
    <xdr:ext cx="534377" cy="259045"/>
    <xdr:sp macro="" textlink="">
      <xdr:nvSpPr>
        <xdr:cNvPr id="145" name="n_1mainValue【道路】&#10;一人当たり延長">
          <a:extLst>
            <a:ext uri="{FF2B5EF4-FFF2-40B4-BE49-F238E27FC236}">
              <a16:creationId xmlns:a16="http://schemas.microsoft.com/office/drawing/2014/main" id="{486D8418-21B9-4276-9D3F-40862FF34173}"/>
            </a:ext>
          </a:extLst>
        </xdr:cNvPr>
        <xdr:cNvSpPr txBox="1"/>
      </xdr:nvSpPr>
      <xdr:spPr>
        <a:xfrm>
          <a:off x="9359411" y="714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123305</xdr:rowOff>
    </xdr:from>
    <xdr:ext cx="534377" cy="259045"/>
    <xdr:sp macro="" textlink="">
      <xdr:nvSpPr>
        <xdr:cNvPr id="146" name="n_2mainValue【道路】&#10;一人当たり延長">
          <a:extLst>
            <a:ext uri="{FF2B5EF4-FFF2-40B4-BE49-F238E27FC236}">
              <a16:creationId xmlns:a16="http://schemas.microsoft.com/office/drawing/2014/main" id="{BD05D13C-2769-4FC7-A8B0-83D8E996B3D2}"/>
            </a:ext>
          </a:extLst>
        </xdr:cNvPr>
        <xdr:cNvSpPr txBox="1"/>
      </xdr:nvSpPr>
      <xdr:spPr>
        <a:xfrm>
          <a:off x="8483111" y="715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125785</xdr:rowOff>
    </xdr:from>
    <xdr:ext cx="534377" cy="259045"/>
    <xdr:sp macro="" textlink="">
      <xdr:nvSpPr>
        <xdr:cNvPr id="147" name="n_3mainValue【道路】&#10;一人当たり延長">
          <a:extLst>
            <a:ext uri="{FF2B5EF4-FFF2-40B4-BE49-F238E27FC236}">
              <a16:creationId xmlns:a16="http://schemas.microsoft.com/office/drawing/2014/main" id="{20018E05-2818-433D-8334-5C5AB1B40549}"/>
            </a:ext>
          </a:extLst>
        </xdr:cNvPr>
        <xdr:cNvSpPr txBox="1"/>
      </xdr:nvSpPr>
      <xdr:spPr>
        <a:xfrm>
          <a:off x="7594111" y="71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128940</xdr:rowOff>
    </xdr:from>
    <xdr:ext cx="534377" cy="259045"/>
    <xdr:sp macro="" textlink="">
      <xdr:nvSpPr>
        <xdr:cNvPr id="148" name="n_4mainValue【道路】&#10;一人当たり延長">
          <a:extLst>
            <a:ext uri="{FF2B5EF4-FFF2-40B4-BE49-F238E27FC236}">
              <a16:creationId xmlns:a16="http://schemas.microsoft.com/office/drawing/2014/main" id="{9EFC34CD-D0E1-4A3C-9435-C668B8CB3796}"/>
            </a:ext>
          </a:extLst>
        </xdr:cNvPr>
        <xdr:cNvSpPr txBox="1"/>
      </xdr:nvSpPr>
      <xdr:spPr>
        <a:xfrm>
          <a:off x="6705111" y="71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D4094F2-A857-42C9-BFF2-A1DE4F39B1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6CCC253-E5B8-423B-B647-C0FF3FA4A4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4E57F44-A220-4C2E-9A88-44E5D62C54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CD46AF0-6DED-49A8-BD14-41BB4FA4CC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F869918-54F2-4C50-B8E2-AE3369466BA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AC0D870-EEE2-4B9E-988A-55BD736C75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A607476-CDD5-4E82-93A4-E3C64C56B1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4556BA2-3FD3-45CF-B13A-5D7BE331CA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DE214C1-57E8-4EC2-B56E-B755E0F9F13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566123B-DA0B-414C-A126-239986E7390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C52ADF3-E49C-4D59-B65C-2AAF05AF2A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4C5EBA4-AD17-449A-B3DE-CB89ED8F16E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64774CF-6DFE-4870-A84E-B3EE2DD526E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08A3668-2061-4E15-89D9-9E2A93AEF75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C86D1B3-C75A-4BBF-93A3-BBF788F72F0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C527A86-35EE-447E-856D-8D36A18D11A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793CFDF-7D29-4E2E-A185-C7475BEE41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0F060A4-12EB-4869-92A6-FEA14F523E2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F73AC31-BA5F-487D-831F-2D8A732769C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BB5EE3E-8317-400F-AEFA-341B2DDE63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FE8AB54-D75D-4F26-8A48-BD87EED6FD4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C8D1C55-7A82-4B9D-9806-F0E56B414E5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F80B7D9-E52B-419A-90CB-E76B84C2E07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9AB4577-530C-4E4A-B771-2F2C880287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1533B5BD-A2FE-455C-8344-CBC540317E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9C49EBED-FEEE-4821-BE59-7B7FB1F0C74A}"/>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E5EDE64-586E-43F7-94C1-A459710BA9A7}"/>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E54BCB85-1075-489A-8CDA-9C1BCA25F16F}"/>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E91129FB-9083-462F-B686-D61DFDD0E3EE}"/>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6303BB4A-1434-4671-ABFE-77D2F18081C1}"/>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A0CD221C-B70A-41E7-8B64-F28624BF3C02}"/>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693262D3-5112-418D-AB65-3E7AA9D719EB}"/>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FC5F921-4F7C-4CB8-88D0-D07E0BB8AC3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7E5C00C0-665B-4B39-ADAB-0954A89E2267}"/>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7633C647-FD79-4D5F-885F-FABB21C20AD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5A2B410E-1C25-43C0-9AA4-4951EEE672AF}"/>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2505E66-A584-405B-ADBA-E8C919A1299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A595522-8F08-4826-8A8F-8B8E121F1EF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7276A7F-E39A-494A-B139-046778551AD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5CC6825-79DB-44B6-AD13-0B61D96D97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16CD62D-BD72-4EBC-8F0E-7DFCFD39917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90" name="楕円 189">
          <a:extLst>
            <a:ext uri="{FF2B5EF4-FFF2-40B4-BE49-F238E27FC236}">
              <a16:creationId xmlns:a16="http://schemas.microsoft.com/office/drawing/2014/main" id="{656D6F02-73FB-4DA7-8772-C609043A5995}"/>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532E70C-C1C0-4224-85F4-63BA89BDD475}"/>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65133</xdr:rowOff>
    </xdr:from>
    <xdr:to>
      <xdr:col>20</xdr:col>
      <xdr:colOff>38100</xdr:colOff>
      <xdr:row>62</xdr:row>
      <xdr:rowOff>166733</xdr:rowOff>
    </xdr:to>
    <xdr:sp macro="" textlink="">
      <xdr:nvSpPr>
        <xdr:cNvPr id="192" name="楕円 191">
          <a:extLst>
            <a:ext uri="{FF2B5EF4-FFF2-40B4-BE49-F238E27FC236}">
              <a16:creationId xmlns:a16="http://schemas.microsoft.com/office/drawing/2014/main" id="{9004351B-DD8F-4945-8B3B-7369D586932C}"/>
            </a:ext>
          </a:extLst>
        </xdr:cNvPr>
        <xdr:cNvSpPr/>
      </xdr:nvSpPr>
      <xdr:spPr>
        <a:xfrm>
          <a:off x="3746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115933</xdr:rowOff>
    </xdr:from>
    <xdr:to>
      <xdr:col>24</xdr:col>
      <xdr:colOff>63500</xdr:colOff>
      <xdr:row>62</xdr:row>
      <xdr:rowOff>125730</xdr:rowOff>
    </xdr:to>
    <xdr:cxnSp macro="">
      <xdr:nvCxnSpPr>
        <xdr:cNvPr id="193" name="直線コネクタ 192">
          <a:extLst>
            <a:ext uri="{FF2B5EF4-FFF2-40B4-BE49-F238E27FC236}">
              <a16:creationId xmlns:a16="http://schemas.microsoft.com/office/drawing/2014/main" id="{DA716224-A3B9-4CCE-9DCE-DF7974B43C28}"/>
            </a:ext>
          </a:extLst>
        </xdr:cNvPr>
        <xdr:cNvCxnSpPr/>
      </xdr:nvCxnSpPr>
      <xdr:spPr>
        <a:xfrm>
          <a:off x="3797300" y="1074583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145143</xdr:rowOff>
    </xdr:from>
    <xdr:to>
      <xdr:col>15</xdr:col>
      <xdr:colOff>101600</xdr:colOff>
      <xdr:row>63</xdr:row>
      <xdr:rowOff>75293</xdr:rowOff>
    </xdr:to>
    <xdr:sp macro="" textlink="">
      <xdr:nvSpPr>
        <xdr:cNvPr id="194" name="楕円 193">
          <a:extLst>
            <a:ext uri="{FF2B5EF4-FFF2-40B4-BE49-F238E27FC236}">
              <a16:creationId xmlns:a16="http://schemas.microsoft.com/office/drawing/2014/main" id="{AC22B064-C830-4F1B-AC6C-2A5A0DBCF653}"/>
            </a:ext>
          </a:extLst>
        </xdr:cNvPr>
        <xdr:cNvSpPr/>
      </xdr:nvSpPr>
      <xdr:spPr>
        <a:xfrm>
          <a:off x="2857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115933</xdr:rowOff>
    </xdr:from>
    <xdr:to>
      <xdr:col>19</xdr:col>
      <xdr:colOff>177800</xdr:colOff>
      <xdr:row>63</xdr:row>
      <xdr:rowOff>24493</xdr:rowOff>
    </xdr:to>
    <xdr:cxnSp macro="">
      <xdr:nvCxnSpPr>
        <xdr:cNvPr id="195" name="直線コネクタ 194">
          <a:extLst>
            <a:ext uri="{FF2B5EF4-FFF2-40B4-BE49-F238E27FC236}">
              <a16:creationId xmlns:a16="http://schemas.microsoft.com/office/drawing/2014/main" id="{4FB5C63E-2EFA-4520-9639-164D258C25D6}"/>
            </a:ext>
          </a:extLst>
        </xdr:cNvPr>
        <xdr:cNvCxnSpPr/>
      </xdr:nvCxnSpPr>
      <xdr:spPr>
        <a:xfrm flipV="1">
          <a:off x="2908300" y="1074583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138612</xdr:rowOff>
    </xdr:from>
    <xdr:to>
      <xdr:col>10</xdr:col>
      <xdr:colOff>165100</xdr:colOff>
      <xdr:row>63</xdr:row>
      <xdr:rowOff>68762</xdr:rowOff>
    </xdr:to>
    <xdr:sp macro="" textlink="">
      <xdr:nvSpPr>
        <xdr:cNvPr id="196" name="楕円 195">
          <a:extLst>
            <a:ext uri="{FF2B5EF4-FFF2-40B4-BE49-F238E27FC236}">
              <a16:creationId xmlns:a16="http://schemas.microsoft.com/office/drawing/2014/main" id="{A7CDDCE0-BCA9-4450-83C7-E15C9364547C}"/>
            </a:ext>
          </a:extLst>
        </xdr:cNvPr>
        <xdr:cNvSpPr/>
      </xdr:nvSpPr>
      <xdr:spPr>
        <a:xfrm>
          <a:off x="196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17962</xdr:rowOff>
    </xdr:from>
    <xdr:to>
      <xdr:col>15</xdr:col>
      <xdr:colOff>50800</xdr:colOff>
      <xdr:row>63</xdr:row>
      <xdr:rowOff>24493</xdr:rowOff>
    </xdr:to>
    <xdr:cxnSp macro="">
      <xdr:nvCxnSpPr>
        <xdr:cNvPr id="197" name="直線コネクタ 196">
          <a:extLst>
            <a:ext uri="{FF2B5EF4-FFF2-40B4-BE49-F238E27FC236}">
              <a16:creationId xmlns:a16="http://schemas.microsoft.com/office/drawing/2014/main" id="{20F2C08E-5D3B-43CB-8709-472E8B319063}"/>
            </a:ext>
          </a:extLst>
        </xdr:cNvPr>
        <xdr:cNvCxnSpPr/>
      </xdr:nvCxnSpPr>
      <xdr:spPr>
        <a:xfrm>
          <a:off x="2019300" y="10819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140244</xdr:rowOff>
    </xdr:from>
    <xdr:to>
      <xdr:col>6</xdr:col>
      <xdr:colOff>38100</xdr:colOff>
      <xdr:row>63</xdr:row>
      <xdr:rowOff>70394</xdr:rowOff>
    </xdr:to>
    <xdr:sp macro="" textlink="">
      <xdr:nvSpPr>
        <xdr:cNvPr id="198" name="楕円 197">
          <a:extLst>
            <a:ext uri="{FF2B5EF4-FFF2-40B4-BE49-F238E27FC236}">
              <a16:creationId xmlns:a16="http://schemas.microsoft.com/office/drawing/2014/main" id="{DF48778D-B341-4175-8E61-8375B68C9D69}"/>
            </a:ext>
          </a:extLst>
        </xdr:cNvPr>
        <xdr:cNvSpPr/>
      </xdr:nvSpPr>
      <xdr:spPr>
        <a:xfrm>
          <a:off x="1079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17962</xdr:rowOff>
    </xdr:from>
    <xdr:to>
      <xdr:col>10</xdr:col>
      <xdr:colOff>114300</xdr:colOff>
      <xdr:row>63</xdr:row>
      <xdr:rowOff>19594</xdr:rowOff>
    </xdr:to>
    <xdr:cxnSp macro="">
      <xdr:nvCxnSpPr>
        <xdr:cNvPr id="199" name="直線コネクタ 198">
          <a:extLst>
            <a:ext uri="{FF2B5EF4-FFF2-40B4-BE49-F238E27FC236}">
              <a16:creationId xmlns:a16="http://schemas.microsoft.com/office/drawing/2014/main" id="{2906C4BE-2797-4D79-9A1A-CD350AA3F9E8}"/>
            </a:ext>
          </a:extLst>
        </xdr:cNvPr>
        <xdr:cNvCxnSpPr/>
      </xdr:nvCxnSpPr>
      <xdr:spPr>
        <a:xfrm flipV="1">
          <a:off x="1130300" y="108193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FF4033C-E3EB-4E06-8CAC-05942A74D40B}"/>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DEAEA29-B66E-45B0-90E3-8704A2D6F049}"/>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416A117-85A6-4065-86C8-33E407687684}"/>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3FB3110-4172-475B-88EA-1ECD9BFBBA69}"/>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157860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CD96834-1F03-46D3-937C-A6464D0C796E}"/>
            </a:ext>
          </a:extLst>
        </xdr:cNvPr>
        <xdr:cNvSpPr txBox="1"/>
      </xdr:nvSpPr>
      <xdr:spPr>
        <a:xfrm>
          <a:off x="35820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66420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13573F1-9D4E-4C45-927C-F3E48A45A1F1}"/>
            </a:ext>
          </a:extLst>
        </xdr:cNvPr>
        <xdr:cNvSpPr txBox="1"/>
      </xdr:nvSpPr>
      <xdr:spPr>
        <a:xfrm>
          <a:off x="2705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59889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FD98967-BEA0-4D24-B830-75DC9E704568}"/>
            </a:ext>
          </a:extLst>
        </xdr:cNvPr>
        <xdr:cNvSpPr txBox="1"/>
      </xdr:nvSpPr>
      <xdr:spPr>
        <a:xfrm>
          <a:off x="1816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61521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F6B0056B-C058-4875-88A8-D166162BB491}"/>
            </a:ext>
          </a:extLst>
        </xdr:cNvPr>
        <xdr:cNvSpPr txBox="1"/>
      </xdr:nvSpPr>
      <xdr:spPr>
        <a:xfrm>
          <a:off x="9277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A71231F-BDC3-4607-B4EB-74D95A13761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3D3A8E8-7518-488B-AB03-576EA6D0C9C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274D6CE-2468-4723-B163-AD0534AB2C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27F7340-388B-41E9-9889-3BD14C77FC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CF37F11-59FB-475B-BD00-6F8CD4E4B8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EB16D08-FCB8-494F-AA00-F87C7577659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CE588E7-D43B-4615-B224-E2B83D47D9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B057911-189C-4047-A699-0D34DA622B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3D9156D-1F10-4721-A4DC-8155D80BD9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E6A9885-B692-4E24-95E6-96FAB501F7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D5EC11A-C0A2-4AF1-B606-6F9412D3103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F5C8CD85-D325-4883-AE11-0A9D8229F5C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199A4676-7791-4DC6-8930-FCDA0DEFDFB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9AF9C4FD-BEBC-4FFB-B3E3-DE45F04337E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77E5BE2F-6442-4D00-8537-368FFD2F258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214DC8C2-D228-4B64-963C-958D71A6365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E34910A-3786-437B-B160-0B868FF628B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90C37F2-0DF2-46A3-8739-2EA720271E9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BF165A3-1DF6-470C-8D40-9662FF5B99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AE97BC3-0A0E-4919-8601-D9E5FC769AC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A4202D1-FBCA-476B-BF39-3BC83306DF7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4A676262-5413-4614-B4C3-CEFFC63DF75D}"/>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68345ED-2D8D-4BD4-B02F-3CDB35AAAC96}"/>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A870BF52-9640-4BFB-8A77-21E641FF7685}"/>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00E8858-EFF9-4694-85CC-CDFE6367A679}"/>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32DCDD24-C9AA-4A21-BCDF-11C04A8B4C62}"/>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76A826A2-D876-437C-AB34-C88CF4EE070E}"/>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C25B727D-72DC-486D-A2C0-93D74C211292}"/>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D72EDC0-69B4-46A6-B0D2-16F231D2200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980D254B-FEF1-49A5-B442-5387091FB9E6}"/>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2FC400F5-0064-4456-BF16-E37B39C4914B}"/>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8E875487-17A4-4D0A-B57D-0AB53D01A03C}"/>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AD86C07-1389-45CE-BD0B-DAF3EC6F5B5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F9E434-8F17-4BBA-A34B-ED5EBC0552C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BF699EC-6673-410F-A0FC-8E3724F73D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98B98B-6211-4D47-A5F5-38AE3330016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206B5E1-9C51-4C03-9221-03B9C2FC1F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163867</xdr:rowOff>
    </xdr:from>
    <xdr:to>
      <xdr:col>55</xdr:col>
      <xdr:colOff>50800</xdr:colOff>
      <xdr:row>62</xdr:row>
      <xdr:rowOff>94017</xdr:rowOff>
    </xdr:to>
    <xdr:sp macro="" textlink="">
      <xdr:nvSpPr>
        <xdr:cNvPr id="245" name="楕円 244">
          <a:extLst>
            <a:ext uri="{FF2B5EF4-FFF2-40B4-BE49-F238E27FC236}">
              <a16:creationId xmlns:a16="http://schemas.microsoft.com/office/drawing/2014/main" id="{2E807019-4AC9-4387-85A3-F65C0FEC34A0}"/>
            </a:ext>
          </a:extLst>
        </xdr:cNvPr>
        <xdr:cNvSpPr/>
      </xdr:nvSpPr>
      <xdr:spPr>
        <a:xfrm>
          <a:off x="10426700" y="106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15294</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9DA29A18-A91E-45B2-B2A1-31150C46E687}"/>
            </a:ext>
          </a:extLst>
        </xdr:cNvPr>
        <xdr:cNvSpPr txBox="1"/>
      </xdr:nvSpPr>
      <xdr:spPr>
        <a:xfrm>
          <a:off x="10515600" y="104737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1853</xdr:rowOff>
    </xdr:from>
    <xdr:to>
      <xdr:col>50</xdr:col>
      <xdr:colOff>165100</xdr:colOff>
      <xdr:row>62</xdr:row>
      <xdr:rowOff>103453</xdr:rowOff>
    </xdr:to>
    <xdr:sp macro="" textlink="">
      <xdr:nvSpPr>
        <xdr:cNvPr id="247" name="楕円 246">
          <a:extLst>
            <a:ext uri="{FF2B5EF4-FFF2-40B4-BE49-F238E27FC236}">
              <a16:creationId xmlns:a16="http://schemas.microsoft.com/office/drawing/2014/main" id="{6578B9F7-FE60-44CC-BA46-B434D4EBFB2D}"/>
            </a:ext>
          </a:extLst>
        </xdr:cNvPr>
        <xdr:cNvSpPr/>
      </xdr:nvSpPr>
      <xdr:spPr>
        <a:xfrm>
          <a:off x="9588500" y="1063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43217</xdr:rowOff>
    </xdr:from>
    <xdr:to>
      <xdr:col>55</xdr:col>
      <xdr:colOff>0</xdr:colOff>
      <xdr:row>62</xdr:row>
      <xdr:rowOff>52653</xdr:rowOff>
    </xdr:to>
    <xdr:cxnSp macro="">
      <xdr:nvCxnSpPr>
        <xdr:cNvPr id="248" name="直線コネクタ 247">
          <a:extLst>
            <a:ext uri="{FF2B5EF4-FFF2-40B4-BE49-F238E27FC236}">
              <a16:creationId xmlns:a16="http://schemas.microsoft.com/office/drawing/2014/main" id="{537AC232-EFCC-4E63-A4A5-1C643DA1E7C1}"/>
            </a:ext>
          </a:extLst>
        </xdr:cNvPr>
        <xdr:cNvCxnSpPr/>
      </xdr:nvCxnSpPr>
      <xdr:spPr>
        <a:xfrm flipV="1">
          <a:off x="9639300" y="10673117"/>
          <a:ext cx="8382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28491</xdr:rowOff>
    </xdr:from>
    <xdr:to>
      <xdr:col>46</xdr:col>
      <xdr:colOff>38100</xdr:colOff>
      <xdr:row>62</xdr:row>
      <xdr:rowOff>130091</xdr:rowOff>
    </xdr:to>
    <xdr:sp macro="" textlink="">
      <xdr:nvSpPr>
        <xdr:cNvPr id="249" name="楕円 248">
          <a:extLst>
            <a:ext uri="{FF2B5EF4-FFF2-40B4-BE49-F238E27FC236}">
              <a16:creationId xmlns:a16="http://schemas.microsoft.com/office/drawing/2014/main" id="{B748D124-7862-461E-AC25-FB5945DB2F34}"/>
            </a:ext>
          </a:extLst>
        </xdr:cNvPr>
        <xdr:cNvSpPr/>
      </xdr:nvSpPr>
      <xdr:spPr>
        <a:xfrm>
          <a:off x="8699500" y="106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52653</xdr:rowOff>
    </xdr:from>
    <xdr:to>
      <xdr:col>50</xdr:col>
      <xdr:colOff>114300</xdr:colOff>
      <xdr:row>62</xdr:row>
      <xdr:rowOff>79291</xdr:rowOff>
    </xdr:to>
    <xdr:cxnSp macro="">
      <xdr:nvCxnSpPr>
        <xdr:cNvPr id="250" name="直線コネクタ 249">
          <a:extLst>
            <a:ext uri="{FF2B5EF4-FFF2-40B4-BE49-F238E27FC236}">
              <a16:creationId xmlns:a16="http://schemas.microsoft.com/office/drawing/2014/main" id="{CF0BD2DF-39CA-49C3-AFE5-B9EB02CB6B52}"/>
            </a:ext>
          </a:extLst>
        </xdr:cNvPr>
        <xdr:cNvCxnSpPr/>
      </xdr:nvCxnSpPr>
      <xdr:spPr>
        <a:xfrm flipV="1">
          <a:off x="8750300" y="10682553"/>
          <a:ext cx="889000" cy="2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27919</xdr:rowOff>
    </xdr:from>
    <xdr:to>
      <xdr:col>41</xdr:col>
      <xdr:colOff>101600</xdr:colOff>
      <xdr:row>62</xdr:row>
      <xdr:rowOff>129519</xdr:rowOff>
    </xdr:to>
    <xdr:sp macro="" textlink="">
      <xdr:nvSpPr>
        <xdr:cNvPr id="251" name="楕円 250">
          <a:extLst>
            <a:ext uri="{FF2B5EF4-FFF2-40B4-BE49-F238E27FC236}">
              <a16:creationId xmlns:a16="http://schemas.microsoft.com/office/drawing/2014/main" id="{8077E6DC-9EC2-4B8A-8B15-E37A6A036094}"/>
            </a:ext>
          </a:extLst>
        </xdr:cNvPr>
        <xdr:cNvSpPr/>
      </xdr:nvSpPr>
      <xdr:spPr>
        <a:xfrm>
          <a:off x="7810500" y="1065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78719</xdr:rowOff>
    </xdr:from>
    <xdr:to>
      <xdr:col>45</xdr:col>
      <xdr:colOff>177800</xdr:colOff>
      <xdr:row>62</xdr:row>
      <xdr:rowOff>79291</xdr:rowOff>
    </xdr:to>
    <xdr:cxnSp macro="">
      <xdr:nvCxnSpPr>
        <xdr:cNvPr id="252" name="直線コネクタ 251">
          <a:extLst>
            <a:ext uri="{FF2B5EF4-FFF2-40B4-BE49-F238E27FC236}">
              <a16:creationId xmlns:a16="http://schemas.microsoft.com/office/drawing/2014/main" id="{8927997D-120B-4543-A0FE-1C22D1D137B3}"/>
            </a:ext>
          </a:extLst>
        </xdr:cNvPr>
        <xdr:cNvCxnSpPr/>
      </xdr:nvCxnSpPr>
      <xdr:spPr>
        <a:xfrm>
          <a:off x="7861300" y="1070861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29886</xdr:rowOff>
    </xdr:from>
    <xdr:to>
      <xdr:col>36</xdr:col>
      <xdr:colOff>165100</xdr:colOff>
      <xdr:row>62</xdr:row>
      <xdr:rowOff>131486</xdr:rowOff>
    </xdr:to>
    <xdr:sp macro="" textlink="">
      <xdr:nvSpPr>
        <xdr:cNvPr id="253" name="楕円 252">
          <a:extLst>
            <a:ext uri="{FF2B5EF4-FFF2-40B4-BE49-F238E27FC236}">
              <a16:creationId xmlns:a16="http://schemas.microsoft.com/office/drawing/2014/main" id="{40F979D8-B935-4555-889B-FF88FB853B2F}"/>
            </a:ext>
          </a:extLst>
        </xdr:cNvPr>
        <xdr:cNvSpPr/>
      </xdr:nvSpPr>
      <xdr:spPr>
        <a:xfrm>
          <a:off x="6921500" y="106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78719</xdr:rowOff>
    </xdr:from>
    <xdr:to>
      <xdr:col>41</xdr:col>
      <xdr:colOff>50800</xdr:colOff>
      <xdr:row>62</xdr:row>
      <xdr:rowOff>80686</xdr:rowOff>
    </xdr:to>
    <xdr:cxnSp macro="">
      <xdr:nvCxnSpPr>
        <xdr:cNvPr id="254" name="直線コネクタ 253">
          <a:extLst>
            <a:ext uri="{FF2B5EF4-FFF2-40B4-BE49-F238E27FC236}">
              <a16:creationId xmlns:a16="http://schemas.microsoft.com/office/drawing/2014/main" id="{33C64B6E-FCE3-42FA-BC75-CA593174F372}"/>
            </a:ext>
          </a:extLst>
        </xdr:cNvPr>
        <xdr:cNvCxnSpPr/>
      </xdr:nvCxnSpPr>
      <xdr:spPr>
        <a:xfrm flipV="1">
          <a:off x="6972300" y="10708619"/>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7711942F-935A-4F29-B7D5-0845F050B6FB}"/>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32DB960-63B2-485E-AFFD-C8FB85E50263}"/>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2C515779-66FF-4484-87B3-4CA505A5586F}"/>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E7BCB2B-2106-4EA9-A824-FD1DC8250B76}"/>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119980</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24C309B7-ECA1-49F0-84F2-B7E312A24645}"/>
            </a:ext>
          </a:extLst>
        </xdr:cNvPr>
        <xdr:cNvSpPr txBox="1"/>
      </xdr:nvSpPr>
      <xdr:spPr>
        <a:xfrm>
          <a:off x="9281505" y="10406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146618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6BBBDD63-5074-4E7D-A211-DF76264280C8}"/>
            </a:ext>
          </a:extLst>
        </xdr:cNvPr>
        <xdr:cNvSpPr txBox="1"/>
      </xdr:nvSpPr>
      <xdr:spPr>
        <a:xfrm>
          <a:off x="8405205" y="10433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146046</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CAF255D3-FF15-4FB8-8246-3E51CDB22439}"/>
            </a:ext>
          </a:extLst>
        </xdr:cNvPr>
        <xdr:cNvSpPr txBox="1"/>
      </xdr:nvSpPr>
      <xdr:spPr>
        <a:xfrm>
          <a:off x="7516205" y="10433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122613</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BB2ECDA6-37E3-46E8-96FB-BA9538D4559C}"/>
            </a:ext>
          </a:extLst>
        </xdr:cNvPr>
        <xdr:cNvSpPr txBox="1"/>
      </xdr:nvSpPr>
      <xdr:spPr>
        <a:xfrm>
          <a:off x="6627205" y="107525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45FBBEB-BEE0-4F1C-BD3D-A9C3711DEB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874EFEC-C41C-4E9B-86D8-DDF48CAE13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27D7874-3734-4D12-BF3E-D1C6965C33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2C249D7-CF7E-4495-AFC3-AF067802D9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0E49866-307C-4DA8-A4F6-8EC372D3B5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472EC7A-EDB4-4F8D-AFCE-FABDAA224A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64C0A84-3A0B-4107-819B-3CBE0B5D61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E19BDF7-95E6-4355-94AA-C34AAA0FDA5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E603DE2-D361-478E-AEE0-7162615AC9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2E5C845-27F3-46AE-9246-FE663462D5F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343A1CC-528C-4C3D-AA68-16754AFA49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B7B0B6CD-B80C-4CC4-8A0B-298BCECAC29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EB138674-6A79-4650-A7AF-07A25704C28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35855FC0-817F-44DA-AB11-E6CF3E453DE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9A90AAC8-7ADA-4D3D-B08D-DEEC77B43F1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457C687-376E-44AD-8DB9-9137F37744A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6A0F5019-6B56-4EA2-BB61-5F7DBDABE5B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7A74CB40-D0B7-43F5-9B3D-3C190C16C34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1577B70-F2E9-4756-99A3-C7F6FB06866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4F08918-E19F-4CEB-A825-0B2D9322DAE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6F13EF5-4CF1-40C2-A7F4-188E277536E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83091C5D-D462-49E7-B673-25CF7DE7B31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EBF65130-C6E7-422C-B5D8-2339E33B483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D8FD9145-6327-40F9-9B2B-0D672191AF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7CD73FB-EA06-4E27-8D2C-F3BA72F720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5A80C304-BA9D-4E1F-B3C4-889FA8A3A557}"/>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E8FB21F7-438B-4B4E-8463-11EA5DD7862C}"/>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840EF43C-C0EA-4052-A349-325AB406E08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EE1B8ED2-A882-48CB-9012-EBBD70DEBCE0}"/>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4E0B0B6C-AA3F-4A18-AFD8-885B427D1A94}"/>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A2E0960-77F6-44C4-8A31-A13A69CDD40D}"/>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F17D58C2-FF9B-4470-B20D-8D193D019F06}"/>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36DBAB86-2803-44A1-A933-BF93125E4A1D}"/>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F40BDDF5-0E24-4AAE-B636-A02F323B120D}"/>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C53AB774-453C-4556-9888-EEEB6472DB64}"/>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88A1F13D-F77B-4151-A889-9039C0DF917A}"/>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EAFCF32-9A6A-42BF-98AA-82883A20375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0415744-51FC-4A2F-BF21-9B00F9EA59D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1C73CBF-2266-49BA-8518-3F86FB184D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D485FDD-4F1E-4954-A60D-8C4BBD39D2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B6E8A7-E664-45B5-95B2-CF7A1EE7E4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132624</xdr:rowOff>
    </xdr:from>
    <xdr:to>
      <xdr:col>24</xdr:col>
      <xdr:colOff>114300</xdr:colOff>
      <xdr:row>84</xdr:row>
      <xdr:rowOff>62774</xdr:rowOff>
    </xdr:to>
    <xdr:sp macro="" textlink="">
      <xdr:nvSpPr>
        <xdr:cNvPr id="304" name="楕円 303">
          <a:extLst>
            <a:ext uri="{FF2B5EF4-FFF2-40B4-BE49-F238E27FC236}">
              <a16:creationId xmlns:a16="http://schemas.microsoft.com/office/drawing/2014/main" id="{267B7E5C-B72D-465B-B65B-8B42B23E8C6F}"/>
            </a:ext>
          </a:extLst>
        </xdr:cNvPr>
        <xdr:cNvSpPr/>
      </xdr:nvSpPr>
      <xdr:spPr>
        <a:xfrm>
          <a:off x="4584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111051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8918F97-A7A5-443E-8696-EF0652FE05B1}"/>
            </a:ext>
          </a:extLst>
        </xdr:cNvPr>
        <xdr:cNvSpPr txBox="1"/>
      </xdr:nvSpPr>
      <xdr:spPr>
        <a:xfrm>
          <a:off x="4673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108131</xdr:rowOff>
    </xdr:from>
    <xdr:to>
      <xdr:col>20</xdr:col>
      <xdr:colOff>38100</xdr:colOff>
      <xdr:row>84</xdr:row>
      <xdr:rowOff>38281</xdr:rowOff>
    </xdr:to>
    <xdr:sp macro="" textlink="">
      <xdr:nvSpPr>
        <xdr:cNvPr id="306" name="楕円 305">
          <a:extLst>
            <a:ext uri="{FF2B5EF4-FFF2-40B4-BE49-F238E27FC236}">
              <a16:creationId xmlns:a16="http://schemas.microsoft.com/office/drawing/2014/main" id="{5A70A4C6-CCBB-419B-8728-52EB3F9D1E68}"/>
            </a:ext>
          </a:extLst>
        </xdr:cNvPr>
        <xdr:cNvSpPr/>
      </xdr:nvSpPr>
      <xdr:spPr>
        <a:xfrm>
          <a:off x="3746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158931</xdr:rowOff>
    </xdr:from>
    <xdr:to>
      <xdr:col>24</xdr:col>
      <xdr:colOff>63500</xdr:colOff>
      <xdr:row>84</xdr:row>
      <xdr:rowOff>11974</xdr:rowOff>
    </xdr:to>
    <xdr:cxnSp macro="">
      <xdr:nvCxnSpPr>
        <xdr:cNvPr id="307" name="直線コネクタ 306">
          <a:extLst>
            <a:ext uri="{FF2B5EF4-FFF2-40B4-BE49-F238E27FC236}">
              <a16:creationId xmlns:a16="http://schemas.microsoft.com/office/drawing/2014/main" id="{A83C3C82-BB35-45EC-985F-F14165CA02A9}"/>
            </a:ext>
          </a:extLst>
        </xdr:cNvPr>
        <xdr:cNvCxnSpPr/>
      </xdr:nvCxnSpPr>
      <xdr:spPr>
        <a:xfrm>
          <a:off x="3797300" y="1438928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308" name="楕円 307">
          <a:extLst>
            <a:ext uri="{FF2B5EF4-FFF2-40B4-BE49-F238E27FC236}">
              <a16:creationId xmlns:a16="http://schemas.microsoft.com/office/drawing/2014/main" id="{6E79C1C8-B0CF-4AAD-AC05-792316E72748}"/>
            </a:ext>
          </a:extLst>
        </xdr:cNvPr>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158931</xdr:rowOff>
    </xdr:to>
    <xdr:cxnSp macro="">
      <xdr:nvCxnSpPr>
        <xdr:cNvPr id="309" name="直線コネクタ 308">
          <a:extLst>
            <a:ext uri="{FF2B5EF4-FFF2-40B4-BE49-F238E27FC236}">
              <a16:creationId xmlns:a16="http://schemas.microsoft.com/office/drawing/2014/main" id="{641DBF40-3687-4DFA-A4DA-F63C9FD5926C}"/>
            </a:ext>
          </a:extLst>
        </xdr:cNvPr>
        <xdr:cNvCxnSpPr/>
      </xdr:nvCxnSpPr>
      <xdr:spPr>
        <a:xfrm>
          <a:off x="2908300" y="1434846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24856</xdr:rowOff>
    </xdr:from>
    <xdr:to>
      <xdr:col>10</xdr:col>
      <xdr:colOff>165100</xdr:colOff>
      <xdr:row>83</xdr:row>
      <xdr:rowOff>126456</xdr:rowOff>
    </xdr:to>
    <xdr:sp macro="" textlink="">
      <xdr:nvSpPr>
        <xdr:cNvPr id="310" name="楕円 309">
          <a:extLst>
            <a:ext uri="{FF2B5EF4-FFF2-40B4-BE49-F238E27FC236}">
              <a16:creationId xmlns:a16="http://schemas.microsoft.com/office/drawing/2014/main" id="{C0C71AF8-7A08-454B-9F36-B7398D5EE397}"/>
            </a:ext>
          </a:extLst>
        </xdr:cNvPr>
        <xdr:cNvSpPr/>
      </xdr:nvSpPr>
      <xdr:spPr>
        <a:xfrm>
          <a:off x="1968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75656</xdr:rowOff>
    </xdr:from>
    <xdr:to>
      <xdr:col>15</xdr:col>
      <xdr:colOff>50800</xdr:colOff>
      <xdr:row>83</xdr:row>
      <xdr:rowOff>118111</xdr:rowOff>
    </xdr:to>
    <xdr:cxnSp macro="">
      <xdr:nvCxnSpPr>
        <xdr:cNvPr id="311" name="直線コネクタ 310">
          <a:extLst>
            <a:ext uri="{FF2B5EF4-FFF2-40B4-BE49-F238E27FC236}">
              <a16:creationId xmlns:a16="http://schemas.microsoft.com/office/drawing/2014/main" id="{AE27500D-6620-4022-A6E7-2528719B04F9}"/>
            </a:ext>
          </a:extLst>
        </xdr:cNvPr>
        <xdr:cNvCxnSpPr/>
      </xdr:nvCxnSpPr>
      <xdr:spPr>
        <a:xfrm>
          <a:off x="2019300" y="143060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153851</xdr:rowOff>
    </xdr:from>
    <xdr:to>
      <xdr:col>6</xdr:col>
      <xdr:colOff>38100</xdr:colOff>
      <xdr:row>83</xdr:row>
      <xdr:rowOff>84001</xdr:rowOff>
    </xdr:to>
    <xdr:sp macro="" textlink="">
      <xdr:nvSpPr>
        <xdr:cNvPr id="312" name="楕円 311">
          <a:extLst>
            <a:ext uri="{FF2B5EF4-FFF2-40B4-BE49-F238E27FC236}">
              <a16:creationId xmlns:a16="http://schemas.microsoft.com/office/drawing/2014/main" id="{4B4132DF-F4B2-44C9-9C01-54069B1AA723}"/>
            </a:ext>
          </a:extLst>
        </xdr:cNvPr>
        <xdr:cNvSpPr/>
      </xdr:nvSpPr>
      <xdr:spPr>
        <a:xfrm>
          <a:off x="1079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33201</xdr:rowOff>
    </xdr:from>
    <xdr:to>
      <xdr:col>10</xdr:col>
      <xdr:colOff>114300</xdr:colOff>
      <xdr:row>83</xdr:row>
      <xdr:rowOff>75656</xdr:rowOff>
    </xdr:to>
    <xdr:cxnSp macro="">
      <xdr:nvCxnSpPr>
        <xdr:cNvPr id="313" name="直線コネクタ 312">
          <a:extLst>
            <a:ext uri="{FF2B5EF4-FFF2-40B4-BE49-F238E27FC236}">
              <a16:creationId xmlns:a16="http://schemas.microsoft.com/office/drawing/2014/main" id="{B128ECD0-9815-4740-A75F-9EC504E39269}"/>
            </a:ext>
          </a:extLst>
        </xdr:cNvPr>
        <xdr:cNvCxnSpPr/>
      </xdr:nvCxnSpPr>
      <xdr:spPr>
        <a:xfrm>
          <a:off x="1130300" y="142635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932C37C5-7A05-4FB4-AE29-E39FA039B97F}"/>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61774A10-74FA-4A4E-B0A9-BF5E7E3848B5}"/>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D51E07BA-5C35-4C0C-BE8A-E9D98B08F2DC}"/>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0B35290B-C107-42CC-83B7-330E3F3A4877}"/>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29408</xdr:rowOff>
    </xdr:from>
    <xdr:ext cx="405111" cy="259045"/>
    <xdr:sp macro="" textlink="">
      <xdr:nvSpPr>
        <xdr:cNvPr id="318" name="n_1mainValue【公営住宅】&#10;有形固定資産減価償却率">
          <a:extLst>
            <a:ext uri="{FF2B5EF4-FFF2-40B4-BE49-F238E27FC236}">
              <a16:creationId xmlns:a16="http://schemas.microsoft.com/office/drawing/2014/main" id="{99D1F83F-E06D-452B-827C-2404CD248F45}"/>
            </a:ext>
          </a:extLst>
        </xdr:cNvPr>
        <xdr:cNvSpPr txBox="1"/>
      </xdr:nvSpPr>
      <xdr:spPr>
        <a:xfrm>
          <a:off x="35820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19" name="n_2mainValue【公営住宅】&#10;有形固定資産減価償却率">
          <a:extLst>
            <a:ext uri="{FF2B5EF4-FFF2-40B4-BE49-F238E27FC236}">
              <a16:creationId xmlns:a16="http://schemas.microsoft.com/office/drawing/2014/main" id="{79020595-80AA-4237-96A3-3B27E1674117}"/>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20" name="n_3mainValue【公営住宅】&#10;有形固定資産減価償却率">
          <a:extLst>
            <a:ext uri="{FF2B5EF4-FFF2-40B4-BE49-F238E27FC236}">
              <a16:creationId xmlns:a16="http://schemas.microsoft.com/office/drawing/2014/main" id="{E94D683A-D395-4DF2-BDAE-7CECDE7C5E42}"/>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75128</xdr:rowOff>
    </xdr:from>
    <xdr:ext cx="405111" cy="259045"/>
    <xdr:sp macro="" textlink="">
      <xdr:nvSpPr>
        <xdr:cNvPr id="321" name="n_4mainValue【公営住宅】&#10;有形固定資産減価償却率">
          <a:extLst>
            <a:ext uri="{FF2B5EF4-FFF2-40B4-BE49-F238E27FC236}">
              <a16:creationId xmlns:a16="http://schemas.microsoft.com/office/drawing/2014/main" id="{6D108695-C081-413B-88EC-E108A54CDC24}"/>
            </a:ext>
          </a:extLst>
        </xdr:cNvPr>
        <xdr:cNvSpPr txBox="1"/>
      </xdr:nvSpPr>
      <xdr:spPr>
        <a:xfrm>
          <a:off x="927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3E8B4D9-AAB2-4F3B-9140-F38FE6A1C3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C620B4E-D60E-49AD-B433-7415F37E41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52C5C3A-EFCB-4DAE-92AE-DB1B780A4C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1D37C49-977F-42B7-9B14-49674CBAE4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D7EEFFF-4287-4276-BA82-55BCECE354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DEA71AB-BE03-48A7-A69B-411779D90F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4111BC9-AD20-4C64-9D7E-7E53B0FAC8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852553F-A4BE-47A3-9131-B97207EBB85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572193A-0518-4DF3-A955-EBDE77A057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DCDFBDF-537C-4FEF-B5A7-0192911576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84BC4F31-164C-47AA-B483-F05BA48AC43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12037360-AC52-420F-9FA5-FD51555729E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738C4E4-8519-47B2-A048-290862B78E8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204941C4-5C45-4392-9E35-1C78CEC00C5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E7A97DAB-C335-4213-9BB0-D82394880F2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9292662-D134-4A8C-8C38-8468EB43256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AF2AB77-0504-4DDB-B4A0-BDD3FED2F75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EAD4510-9A7D-4B59-B05E-7D700AC59C6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7188B97-C9C7-4EE1-94A4-5ABE7AE8995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E5C2EC95-EBF0-460F-BEB9-3A1459C4457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B3360CB-BB5A-4FC6-8B7D-CC2CAD535A5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7E070A3-9F21-4B65-BD32-691BFA446B1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5851B8A-8EA8-48AB-A581-D21F418FD5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60E3A04C-8BDF-4E23-9E03-82DCD606C4E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9D0BB0F0-0822-462A-84F3-F845E38224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E6342864-489E-4FD9-A6D8-CACEEB0049FB}"/>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A413D65C-8F95-45E5-B0CA-7B46DD941482}"/>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128D9D5C-7438-459C-B6C5-CA2B7B9BE933}"/>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95D5B19D-B4C7-4B58-96A3-4B2F78132B17}"/>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50DE56A2-E50B-442B-BEAE-A7B8769A0D7A}"/>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AC58CE27-28A7-4375-B7A4-670E9FDDFD01}"/>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3C9F50D-3251-4D2F-B0A4-7FA3FECD9315}"/>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AAF3C254-192D-4766-8295-C5FBA64562EC}"/>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BB3E46B7-F640-49D5-BE35-42AA0147F00A}"/>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7848079C-CA9F-40BC-8B29-2C1911F5E770}"/>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D211A477-123F-47F2-9830-812D7D19A5F6}"/>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D118387-56E2-4493-9F87-133D60B4A0F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A046D33-5AAE-4EC6-97EA-368E08C37B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93E14C7-B7BB-4BDA-A4A1-A1B7AE00B0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1CF3E53-2694-4FE9-A810-09D280F438E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751AEC4-7533-42D2-BAB5-C2428AB91C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114227</xdr:rowOff>
    </xdr:from>
    <xdr:to>
      <xdr:col>55</xdr:col>
      <xdr:colOff>50800</xdr:colOff>
      <xdr:row>86</xdr:row>
      <xdr:rowOff>44377</xdr:rowOff>
    </xdr:to>
    <xdr:sp macro="" textlink="">
      <xdr:nvSpPr>
        <xdr:cNvPr id="363" name="楕円 362">
          <a:extLst>
            <a:ext uri="{FF2B5EF4-FFF2-40B4-BE49-F238E27FC236}">
              <a16:creationId xmlns:a16="http://schemas.microsoft.com/office/drawing/2014/main" id="{C544E59C-A6A0-47D0-99AE-DAF9D8B4767C}"/>
            </a:ext>
          </a:extLst>
        </xdr:cNvPr>
        <xdr:cNvSpPr/>
      </xdr:nvSpPr>
      <xdr:spPr>
        <a:xfrm>
          <a:off x="10426700" y="146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92654</xdr:rowOff>
    </xdr:from>
    <xdr:ext cx="469744" cy="259045"/>
    <xdr:sp macro="" textlink="">
      <xdr:nvSpPr>
        <xdr:cNvPr id="364" name="【公営住宅】&#10;一人当たり面積該当値テキスト">
          <a:extLst>
            <a:ext uri="{FF2B5EF4-FFF2-40B4-BE49-F238E27FC236}">
              <a16:creationId xmlns:a16="http://schemas.microsoft.com/office/drawing/2014/main" id="{AC84FFCC-9818-4A89-92FC-9CB02F6354E0}"/>
            </a:ext>
          </a:extLst>
        </xdr:cNvPr>
        <xdr:cNvSpPr txBox="1"/>
      </xdr:nvSpPr>
      <xdr:spPr>
        <a:xfrm>
          <a:off x="10515600" y="1466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104104</xdr:rowOff>
    </xdr:from>
    <xdr:to>
      <xdr:col>50</xdr:col>
      <xdr:colOff>165100</xdr:colOff>
      <xdr:row>86</xdr:row>
      <xdr:rowOff>34254</xdr:rowOff>
    </xdr:to>
    <xdr:sp macro="" textlink="">
      <xdr:nvSpPr>
        <xdr:cNvPr id="365" name="楕円 364">
          <a:extLst>
            <a:ext uri="{FF2B5EF4-FFF2-40B4-BE49-F238E27FC236}">
              <a16:creationId xmlns:a16="http://schemas.microsoft.com/office/drawing/2014/main" id="{F1757FC6-E7AF-47EF-B1C4-020E66DB20B1}"/>
            </a:ext>
          </a:extLst>
        </xdr:cNvPr>
        <xdr:cNvSpPr/>
      </xdr:nvSpPr>
      <xdr:spPr>
        <a:xfrm>
          <a:off x="9588500" y="146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154904</xdr:rowOff>
    </xdr:from>
    <xdr:to>
      <xdr:col>55</xdr:col>
      <xdr:colOff>0</xdr:colOff>
      <xdr:row>85</xdr:row>
      <xdr:rowOff>165027</xdr:rowOff>
    </xdr:to>
    <xdr:cxnSp macro="">
      <xdr:nvCxnSpPr>
        <xdr:cNvPr id="366" name="直線コネクタ 365">
          <a:extLst>
            <a:ext uri="{FF2B5EF4-FFF2-40B4-BE49-F238E27FC236}">
              <a16:creationId xmlns:a16="http://schemas.microsoft.com/office/drawing/2014/main" id="{4EA72F59-788D-45AE-AF87-8C7312525F2A}"/>
            </a:ext>
          </a:extLst>
        </xdr:cNvPr>
        <xdr:cNvCxnSpPr/>
      </xdr:nvCxnSpPr>
      <xdr:spPr>
        <a:xfrm>
          <a:off x="9639300" y="14728154"/>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108567</xdr:rowOff>
    </xdr:from>
    <xdr:to>
      <xdr:col>46</xdr:col>
      <xdr:colOff>38100</xdr:colOff>
      <xdr:row>86</xdr:row>
      <xdr:rowOff>38717</xdr:rowOff>
    </xdr:to>
    <xdr:sp macro="" textlink="">
      <xdr:nvSpPr>
        <xdr:cNvPr id="367" name="楕円 366">
          <a:extLst>
            <a:ext uri="{FF2B5EF4-FFF2-40B4-BE49-F238E27FC236}">
              <a16:creationId xmlns:a16="http://schemas.microsoft.com/office/drawing/2014/main" id="{65A428FF-D5B8-451B-BBEA-2C65ECC207D1}"/>
            </a:ext>
          </a:extLst>
        </xdr:cNvPr>
        <xdr:cNvSpPr/>
      </xdr:nvSpPr>
      <xdr:spPr>
        <a:xfrm>
          <a:off x="8699500" y="146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154904</xdr:rowOff>
    </xdr:from>
    <xdr:to>
      <xdr:col>50</xdr:col>
      <xdr:colOff>114300</xdr:colOff>
      <xdr:row>85</xdr:row>
      <xdr:rowOff>159367</xdr:rowOff>
    </xdr:to>
    <xdr:cxnSp macro="">
      <xdr:nvCxnSpPr>
        <xdr:cNvPr id="368" name="直線コネクタ 367">
          <a:extLst>
            <a:ext uri="{FF2B5EF4-FFF2-40B4-BE49-F238E27FC236}">
              <a16:creationId xmlns:a16="http://schemas.microsoft.com/office/drawing/2014/main" id="{DC0427D6-AD93-47E2-9EA2-9A9039BDCD10}"/>
            </a:ext>
          </a:extLst>
        </xdr:cNvPr>
        <xdr:cNvCxnSpPr/>
      </xdr:nvCxnSpPr>
      <xdr:spPr>
        <a:xfrm flipV="1">
          <a:off x="8750300" y="14728154"/>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112376</xdr:rowOff>
    </xdr:from>
    <xdr:to>
      <xdr:col>41</xdr:col>
      <xdr:colOff>101600</xdr:colOff>
      <xdr:row>86</xdr:row>
      <xdr:rowOff>42526</xdr:rowOff>
    </xdr:to>
    <xdr:sp macro="" textlink="">
      <xdr:nvSpPr>
        <xdr:cNvPr id="369" name="楕円 368">
          <a:extLst>
            <a:ext uri="{FF2B5EF4-FFF2-40B4-BE49-F238E27FC236}">
              <a16:creationId xmlns:a16="http://schemas.microsoft.com/office/drawing/2014/main" id="{578F3145-4396-4732-B9AB-F32CFA48F833}"/>
            </a:ext>
          </a:extLst>
        </xdr:cNvPr>
        <xdr:cNvSpPr/>
      </xdr:nvSpPr>
      <xdr:spPr>
        <a:xfrm>
          <a:off x="7810500" y="1468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159367</xdr:rowOff>
    </xdr:from>
    <xdr:to>
      <xdr:col>45</xdr:col>
      <xdr:colOff>177800</xdr:colOff>
      <xdr:row>85</xdr:row>
      <xdr:rowOff>163176</xdr:rowOff>
    </xdr:to>
    <xdr:cxnSp macro="">
      <xdr:nvCxnSpPr>
        <xdr:cNvPr id="370" name="直線コネクタ 369">
          <a:extLst>
            <a:ext uri="{FF2B5EF4-FFF2-40B4-BE49-F238E27FC236}">
              <a16:creationId xmlns:a16="http://schemas.microsoft.com/office/drawing/2014/main" id="{A57FD788-2EF4-4017-935B-10CD4A6BAA0F}"/>
            </a:ext>
          </a:extLst>
        </xdr:cNvPr>
        <xdr:cNvCxnSpPr/>
      </xdr:nvCxnSpPr>
      <xdr:spPr>
        <a:xfrm flipV="1">
          <a:off x="7861300" y="1473261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116731</xdr:rowOff>
    </xdr:from>
    <xdr:to>
      <xdr:col>36</xdr:col>
      <xdr:colOff>165100</xdr:colOff>
      <xdr:row>86</xdr:row>
      <xdr:rowOff>46881</xdr:rowOff>
    </xdr:to>
    <xdr:sp macro="" textlink="">
      <xdr:nvSpPr>
        <xdr:cNvPr id="371" name="楕円 370">
          <a:extLst>
            <a:ext uri="{FF2B5EF4-FFF2-40B4-BE49-F238E27FC236}">
              <a16:creationId xmlns:a16="http://schemas.microsoft.com/office/drawing/2014/main" id="{A789DAF7-ACB6-4B6E-B204-A4522DBDC7FC}"/>
            </a:ext>
          </a:extLst>
        </xdr:cNvPr>
        <xdr:cNvSpPr/>
      </xdr:nvSpPr>
      <xdr:spPr>
        <a:xfrm>
          <a:off x="6921500" y="146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163176</xdr:rowOff>
    </xdr:from>
    <xdr:to>
      <xdr:col>41</xdr:col>
      <xdr:colOff>50800</xdr:colOff>
      <xdr:row>85</xdr:row>
      <xdr:rowOff>167531</xdr:rowOff>
    </xdr:to>
    <xdr:cxnSp macro="">
      <xdr:nvCxnSpPr>
        <xdr:cNvPr id="372" name="直線コネクタ 371">
          <a:extLst>
            <a:ext uri="{FF2B5EF4-FFF2-40B4-BE49-F238E27FC236}">
              <a16:creationId xmlns:a16="http://schemas.microsoft.com/office/drawing/2014/main" id="{46F2FAE3-C0A6-4694-9A61-458E768B111A}"/>
            </a:ext>
          </a:extLst>
        </xdr:cNvPr>
        <xdr:cNvCxnSpPr/>
      </xdr:nvCxnSpPr>
      <xdr:spPr>
        <a:xfrm flipV="1">
          <a:off x="6972300" y="1473642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DFE4A260-213C-4856-A023-9E61D4521685}"/>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CA817CE7-BB2B-4F08-BC21-77FBF86566BC}"/>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0C70F565-38BA-48F1-911F-BCB194338F77}"/>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DE58286D-F7B2-4D1B-B5FB-B991080E2091}"/>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25381</xdr:rowOff>
    </xdr:from>
    <xdr:ext cx="469744" cy="259045"/>
    <xdr:sp macro="" textlink="">
      <xdr:nvSpPr>
        <xdr:cNvPr id="377" name="n_1mainValue【公営住宅】&#10;一人当たり面積">
          <a:extLst>
            <a:ext uri="{FF2B5EF4-FFF2-40B4-BE49-F238E27FC236}">
              <a16:creationId xmlns:a16="http://schemas.microsoft.com/office/drawing/2014/main" id="{2059ADD5-265C-489F-83B0-F8B7F8C47515}"/>
            </a:ext>
          </a:extLst>
        </xdr:cNvPr>
        <xdr:cNvSpPr txBox="1"/>
      </xdr:nvSpPr>
      <xdr:spPr>
        <a:xfrm>
          <a:off x="9391727" y="1477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29844</xdr:rowOff>
    </xdr:from>
    <xdr:ext cx="469744" cy="259045"/>
    <xdr:sp macro="" textlink="">
      <xdr:nvSpPr>
        <xdr:cNvPr id="378" name="n_2mainValue【公営住宅】&#10;一人当たり面積">
          <a:extLst>
            <a:ext uri="{FF2B5EF4-FFF2-40B4-BE49-F238E27FC236}">
              <a16:creationId xmlns:a16="http://schemas.microsoft.com/office/drawing/2014/main" id="{AA0B906F-33BF-45BC-9714-32F9EB635DFB}"/>
            </a:ext>
          </a:extLst>
        </xdr:cNvPr>
        <xdr:cNvSpPr txBox="1"/>
      </xdr:nvSpPr>
      <xdr:spPr>
        <a:xfrm>
          <a:off x="8515427" y="147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33653</xdr:rowOff>
    </xdr:from>
    <xdr:ext cx="469744" cy="259045"/>
    <xdr:sp macro="" textlink="">
      <xdr:nvSpPr>
        <xdr:cNvPr id="379" name="n_3mainValue【公営住宅】&#10;一人当たり面積">
          <a:extLst>
            <a:ext uri="{FF2B5EF4-FFF2-40B4-BE49-F238E27FC236}">
              <a16:creationId xmlns:a16="http://schemas.microsoft.com/office/drawing/2014/main" id="{A6C133EE-DC33-4EEE-AF66-EF4CC513EAEE}"/>
            </a:ext>
          </a:extLst>
        </xdr:cNvPr>
        <xdr:cNvSpPr txBox="1"/>
      </xdr:nvSpPr>
      <xdr:spPr>
        <a:xfrm>
          <a:off x="7626427" y="1477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38008</xdr:rowOff>
    </xdr:from>
    <xdr:ext cx="469744" cy="259045"/>
    <xdr:sp macro="" textlink="">
      <xdr:nvSpPr>
        <xdr:cNvPr id="380" name="n_4mainValue【公営住宅】&#10;一人当たり面積">
          <a:extLst>
            <a:ext uri="{FF2B5EF4-FFF2-40B4-BE49-F238E27FC236}">
              <a16:creationId xmlns:a16="http://schemas.microsoft.com/office/drawing/2014/main" id="{EC513A30-E975-4FFF-9A4B-4F4AF2E6ACD6}"/>
            </a:ext>
          </a:extLst>
        </xdr:cNvPr>
        <xdr:cNvSpPr txBox="1"/>
      </xdr:nvSpPr>
      <xdr:spPr>
        <a:xfrm>
          <a:off x="6737427" y="147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B9AA50D-1B68-466C-9C1F-6E7864F106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A110288-5A10-4FFF-A628-41DE1639AB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C0D7E79-B7BE-42E6-9052-24A81E216D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BA93F2F-E90E-44EC-A2DF-16E6215067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8D71078-7140-420F-96C7-40304FBEBF0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1783553-2269-46A5-BD63-60C9849ABF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0E84991-7E94-46BE-A63F-DDE79A59F0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956AD3A-078B-4286-A77C-0B82ADBBB49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82691183-4161-41E1-9964-A78C4A30DF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CAAB475B-5C09-432A-97A6-109D546544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42570756-5369-49F0-89CC-1544B9B33B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C323FE19-6DEC-49E5-8798-0B4E75BA3E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565B10E2-0482-4428-8CA2-A8339FFB5F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8A1FFD1E-CB70-448A-8643-29EF164A30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AD4E8CE4-D590-43B9-8F32-2107CF08BF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BD672B2-ABB6-4FF0-961B-9DA08FEC02B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9B02E6D-5712-4A58-AA2F-D0DA4C6746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69A1DB03-C5D9-444B-B793-4393503A8F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A263289-C091-4941-8B7F-590EEBFCBC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2B923FD-E096-495E-8869-2C0D6543B9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F0E54CBF-A6D9-43B2-ABBB-BCE4130228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FE97949-52D8-4A16-9732-BC35C1249D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58AAD4C-0A1E-435A-8F8E-B0916F7CE9D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B51690-BBF0-4F90-886E-602524A75A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93BCD33B-D45C-44A2-B66E-857F32F384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634832E-60F7-4E61-91FD-3B9DC67D3E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554C452-4417-4042-B31B-7607747A03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6F8456E5-CBE3-4648-8792-898B66C572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C170C6F3-0DC4-472A-929D-C12C918FA3E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DB9B5CF4-4E0B-4627-9998-37814CEBB21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EB69AA9C-24E3-44C2-B9E2-B1B1210E2FC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A20F973-8952-439A-958E-2D58EE2578C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D945D94F-7933-42EC-99E2-8A23326B747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A0142826-029E-4A84-8CB7-45D4AFC306E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B9435CE0-8556-488E-828D-6AE69849993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D49B37C1-9C61-4745-AF9B-AE5CC4D3596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9314C87-6C34-4368-A682-EDB3E5E63F4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92A7B074-CBBE-4809-9379-A59B4F233DF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746A2610-BA8F-4119-9518-E2FEB30783F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E00521B9-5142-4B6A-B620-B0A6F671D4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22065855-10E8-4C5F-9031-D4004963F0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B67458AD-EB89-4C72-9FAD-0205AF3C228F}"/>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79497606-255C-4182-935D-75DDBF9F1D1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659B757F-B796-4809-A7B7-49BB42AF7F4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990948E1-C3D6-402A-9153-2ECD8887C79B}"/>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E53B2059-9D64-4115-9DB2-C808DF07D925}"/>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C8467485-035A-482B-B531-20177DAC3143}"/>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5CB0737A-C482-41C7-B07D-A1DFC9D1794C}"/>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7BBC33F7-CB69-467D-8FCA-FBB642AF1563}"/>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81C66343-25D2-48D1-8D68-3DED47E509B9}"/>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DCCE6EB4-0EAF-4F01-86CE-037A4E24587D}"/>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95D8547F-7E33-4C68-B77F-730BDF93635B}"/>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DE499B8-E58D-44A0-AC51-F332BA6AE5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4D95AB1-0D3C-4008-9134-6252B7648F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AE298F4-A7F2-4E06-AF2D-0DFA2D20AD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42ABE3F-B4C2-4AC4-A23F-1BD304B858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C86203E-8835-4974-A0C6-9EFEE407FE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438" name="楕円 437">
          <a:extLst>
            <a:ext uri="{FF2B5EF4-FFF2-40B4-BE49-F238E27FC236}">
              <a16:creationId xmlns:a16="http://schemas.microsoft.com/office/drawing/2014/main" id="{A898A2DF-4559-4064-A6FF-0E8990C775AC}"/>
            </a:ext>
          </a:extLst>
        </xdr:cNvPr>
        <xdr:cNvSpPr/>
      </xdr:nvSpPr>
      <xdr:spPr>
        <a:xfrm>
          <a:off x="16268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3827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7E50AAFB-CE65-466E-83BD-E9458681B2B1}"/>
            </a:ext>
          </a:extLst>
        </xdr:cNvPr>
        <xdr:cNvSpPr txBox="1"/>
      </xdr:nvSpPr>
      <xdr:spPr>
        <a:xfrm>
          <a:off x="16357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152763</xdr:rowOff>
    </xdr:from>
    <xdr:to>
      <xdr:col>81</xdr:col>
      <xdr:colOff>101600</xdr:colOff>
      <xdr:row>39</xdr:row>
      <xdr:rowOff>82913</xdr:rowOff>
    </xdr:to>
    <xdr:sp macro="" textlink="">
      <xdr:nvSpPr>
        <xdr:cNvPr id="440" name="楕円 439">
          <a:extLst>
            <a:ext uri="{FF2B5EF4-FFF2-40B4-BE49-F238E27FC236}">
              <a16:creationId xmlns:a16="http://schemas.microsoft.com/office/drawing/2014/main" id="{6F8E5766-EDE6-4C7B-8573-B38A7BDBCC2E}"/>
            </a:ext>
          </a:extLst>
        </xdr:cNvPr>
        <xdr:cNvSpPr/>
      </xdr:nvSpPr>
      <xdr:spPr>
        <a:xfrm>
          <a:off x="15430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32113</xdr:rowOff>
    </xdr:from>
    <xdr:to>
      <xdr:col>85</xdr:col>
      <xdr:colOff>127000</xdr:colOff>
      <xdr:row>39</xdr:row>
      <xdr:rowOff>76200</xdr:rowOff>
    </xdr:to>
    <xdr:cxnSp macro="">
      <xdr:nvCxnSpPr>
        <xdr:cNvPr id="441" name="直線コネクタ 440">
          <a:extLst>
            <a:ext uri="{FF2B5EF4-FFF2-40B4-BE49-F238E27FC236}">
              <a16:creationId xmlns:a16="http://schemas.microsoft.com/office/drawing/2014/main" id="{1C0C7627-6A3F-4FC4-B3AF-0A709FEFFDA5}"/>
            </a:ext>
          </a:extLst>
        </xdr:cNvPr>
        <xdr:cNvCxnSpPr/>
      </xdr:nvCxnSpPr>
      <xdr:spPr>
        <a:xfrm>
          <a:off x="15481300" y="671866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9072</xdr:rowOff>
    </xdr:from>
    <xdr:to>
      <xdr:col>76</xdr:col>
      <xdr:colOff>165100</xdr:colOff>
      <xdr:row>41</xdr:row>
      <xdr:rowOff>110672</xdr:rowOff>
    </xdr:to>
    <xdr:sp macro="" textlink="">
      <xdr:nvSpPr>
        <xdr:cNvPr id="442" name="楕円 441">
          <a:extLst>
            <a:ext uri="{FF2B5EF4-FFF2-40B4-BE49-F238E27FC236}">
              <a16:creationId xmlns:a16="http://schemas.microsoft.com/office/drawing/2014/main" id="{98CA9B6A-3997-4231-92D9-E1C4171DD422}"/>
            </a:ext>
          </a:extLst>
        </xdr:cNvPr>
        <xdr:cNvSpPr/>
      </xdr:nvSpPr>
      <xdr:spPr>
        <a:xfrm>
          <a:off x="14541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32113</xdr:rowOff>
    </xdr:from>
    <xdr:to>
      <xdr:col>81</xdr:col>
      <xdr:colOff>50800</xdr:colOff>
      <xdr:row>41</xdr:row>
      <xdr:rowOff>59872</xdr:rowOff>
    </xdr:to>
    <xdr:cxnSp macro="">
      <xdr:nvCxnSpPr>
        <xdr:cNvPr id="443" name="直線コネクタ 442">
          <a:extLst>
            <a:ext uri="{FF2B5EF4-FFF2-40B4-BE49-F238E27FC236}">
              <a16:creationId xmlns:a16="http://schemas.microsoft.com/office/drawing/2014/main" id="{176E1EE8-99E3-461C-ABF7-7C14ECF146ED}"/>
            </a:ext>
          </a:extLst>
        </xdr:cNvPr>
        <xdr:cNvCxnSpPr/>
      </xdr:nvCxnSpPr>
      <xdr:spPr>
        <a:xfrm flipV="1">
          <a:off x="14592300" y="6718663"/>
          <a:ext cx="889000" cy="37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xdr:rowOff>
    </xdr:from>
    <xdr:to>
      <xdr:col>72</xdr:col>
      <xdr:colOff>38100</xdr:colOff>
      <xdr:row>41</xdr:row>
      <xdr:rowOff>104140</xdr:rowOff>
    </xdr:to>
    <xdr:sp macro="" textlink="">
      <xdr:nvSpPr>
        <xdr:cNvPr id="444" name="楕円 443">
          <a:extLst>
            <a:ext uri="{FF2B5EF4-FFF2-40B4-BE49-F238E27FC236}">
              <a16:creationId xmlns:a16="http://schemas.microsoft.com/office/drawing/2014/main" id="{79D21AD9-A263-4A7D-A044-EC25D09AD015}"/>
            </a:ext>
          </a:extLst>
        </xdr:cNvPr>
        <xdr:cNvSpPr/>
      </xdr:nvSpPr>
      <xdr:spPr>
        <a:xfrm>
          <a:off x="1365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53340</xdr:rowOff>
    </xdr:from>
    <xdr:to>
      <xdr:col>76</xdr:col>
      <xdr:colOff>114300</xdr:colOff>
      <xdr:row>41</xdr:row>
      <xdr:rowOff>59872</xdr:rowOff>
    </xdr:to>
    <xdr:cxnSp macro="">
      <xdr:nvCxnSpPr>
        <xdr:cNvPr id="445" name="直線コネクタ 444">
          <a:extLst>
            <a:ext uri="{FF2B5EF4-FFF2-40B4-BE49-F238E27FC236}">
              <a16:creationId xmlns:a16="http://schemas.microsoft.com/office/drawing/2014/main" id="{B73DB4A7-75D6-4C14-8B71-A24A977EEC9A}"/>
            </a:ext>
          </a:extLst>
        </xdr:cNvPr>
        <xdr:cNvCxnSpPr/>
      </xdr:nvCxnSpPr>
      <xdr:spPr>
        <a:xfrm>
          <a:off x="13703300" y="708279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136434</xdr:rowOff>
    </xdr:from>
    <xdr:to>
      <xdr:col>67</xdr:col>
      <xdr:colOff>101600</xdr:colOff>
      <xdr:row>41</xdr:row>
      <xdr:rowOff>66584</xdr:rowOff>
    </xdr:to>
    <xdr:sp macro="" textlink="">
      <xdr:nvSpPr>
        <xdr:cNvPr id="446" name="楕円 445">
          <a:extLst>
            <a:ext uri="{FF2B5EF4-FFF2-40B4-BE49-F238E27FC236}">
              <a16:creationId xmlns:a16="http://schemas.microsoft.com/office/drawing/2014/main" id="{AD6367CE-A1C7-402B-BCAE-95FB227D3F81}"/>
            </a:ext>
          </a:extLst>
        </xdr:cNvPr>
        <xdr:cNvSpPr/>
      </xdr:nvSpPr>
      <xdr:spPr>
        <a:xfrm>
          <a:off x="12763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15784</xdr:rowOff>
    </xdr:from>
    <xdr:to>
      <xdr:col>71</xdr:col>
      <xdr:colOff>177800</xdr:colOff>
      <xdr:row>41</xdr:row>
      <xdr:rowOff>53340</xdr:rowOff>
    </xdr:to>
    <xdr:cxnSp macro="">
      <xdr:nvCxnSpPr>
        <xdr:cNvPr id="447" name="直線コネクタ 446">
          <a:extLst>
            <a:ext uri="{FF2B5EF4-FFF2-40B4-BE49-F238E27FC236}">
              <a16:creationId xmlns:a16="http://schemas.microsoft.com/office/drawing/2014/main" id="{A0C56B4A-664D-4C0D-BB44-BC6B420DB08A}"/>
            </a:ext>
          </a:extLst>
        </xdr:cNvPr>
        <xdr:cNvCxnSpPr/>
      </xdr:nvCxnSpPr>
      <xdr:spPr>
        <a:xfrm>
          <a:off x="12814300" y="70452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A8139075-68E2-4D85-AD09-AA7B52132C0D}"/>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D43A9787-33AB-432C-A144-AEC8C2B0DA36}"/>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456F29F-5D5E-4810-AECF-7E09AE11D889}"/>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B6832320-7523-4895-8276-6F6FDD9176EF}"/>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74040</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75E8F34-F241-4070-B62A-428D24361C8A}"/>
            </a:ext>
          </a:extLst>
        </xdr:cNvPr>
        <xdr:cNvSpPr txBox="1"/>
      </xdr:nvSpPr>
      <xdr:spPr>
        <a:xfrm>
          <a:off x="15266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101799</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B256FE0E-4C0D-4408-B65E-7E063820562C}"/>
            </a:ext>
          </a:extLst>
        </xdr:cNvPr>
        <xdr:cNvSpPr txBox="1"/>
      </xdr:nvSpPr>
      <xdr:spPr>
        <a:xfrm>
          <a:off x="143897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95267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D99ABC12-65D5-4DD7-BDD0-AF380DD60C71}"/>
            </a:ext>
          </a:extLst>
        </xdr:cNvPr>
        <xdr:cNvSpPr txBox="1"/>
      </xdr:nvSpPr>
      <xdr:spPr>
        <a:xfrm>
          <a:off x="13500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57711</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D4394A4F-BD2D-498E-9964-BB27853CEBD5}"/>
            </a:ext>
          </a:extLst>
        </xdr:cNvPr>
        <xdr:cNvSpPr txBox="1"/>
      </xdr:nvSpPr>
      <xdr:spPr>
        <a:xfrm>
          <a:off x="12611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D26C1E5A-FF1E-40E9-BC0B-BB190FB4E3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701BE00C-1DBE-440A-A36C-C9A3BB00754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4FBB05CC-8290-4C06-9D8E-535989134E4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9CEABC43-81C4-456F-BEC1-344DFC9939D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CE96FC7-3E4D-4687-94CE-A0CEC129EF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4173FFFA-E580-4F2F-9348-5C6A9698B5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1FD8835D-2D92-46A8-ACCE-FB9CDEE19A3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83F6ED09-3B93-4C1A-AEAE-D10981B9DD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34D9BE1-B712-40B4-B5E4-C8D593AA74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E06A1425-C0AD-42A0-99B6-6278A88179A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35614CA1-2252-4610-AA2F-6CB39E81EDD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2E5A603E-8343-4165-99B8-A8D5EE93765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A854EED3-7161-459F-9404-56BA55986B7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1B4CE533-268C-46B8-BCB1-F2F2C5DC729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7B12C47D-F672-4355-BFC4-812C567728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5E64CD0C-B29D-4FCF-AD7E-F6889A77A7E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4B05D0A0-0DC8-472C-8E14-D1CC355F8DA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80AFF871-5B5C-4443-8E14-E294CB4A09C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E618FF3-5269-48F4-B448-239E779DF44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919BD018-7895-461C-A35B-412850BF4B1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A6B157B8-789D-46AA-9176-29FC828CC74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E9628C4C-A19C-4D6B-ACAB-E4187313AD8A}"/>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E1AEECEB-0CE3-4649-A91A-A6CE45663A7A}"/>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662FC2ED-407F-4027-9CE9-AC8D37680A78}"/>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3A9ABF75-F039-4FBA-9C30-31CC491D466A}"/>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699369E8-E27D-4EE3-BC66-4264446BA8B6}"/>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E8F8C646-DE44-4D4B-9113-6AE5BEFF4725}"/>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1EB40E6F-C536-49D3-B83E-7A296BF04517}"/>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A7DEF096-50A5-448C-B989-1F469AE556B5}"/>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2B79A7A9-F80D-48E8-9AD6-E744A2D903DD}"/>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82C4AF81-A598-4C20-8D99-4E416A5CD676}"/>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E516BDE9-274B-4030-9596-A59097CC4679}"/>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7C5E66E-2CE4-4CC8-ADCE-A5BB233720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8DA55F5-1CE5-424D-B6C7-64FCF19AA2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54D8A5E-A509-41E4-AD3D-7E2251FAA9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D1C4776-15E5-4388-B565-01C2B802740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0559917-91DE-42A7-B79C-0BF732D94C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493" name="楕円 492">
          <a:extLst>
            <a:ext uri="{FF2B5EF4-FFF2-40B4-BE49-F238E27FC236}">
              <a16:creationId xmlns:a16="http://schemas.microsoft.com/office/drawing/2014/main" id="{0BC401DC-05EC-48D3-B552-F0585B9F6A15}"/>
            </a:ext>
          </a:extLst>
        </xdr:cNvPr>
        <xdr:cNvSpPr/>
      </xdr:nvSpPr>
      <xdr:spPr>
        <a:xfrm>
          <a:off x="22110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65549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DFD20E3-9908-4ACD-AABB-DF532712CCE5}"/>
            </a:ext>
          </a:extLst>
        </xdr:cNvPr>
        <xdr:cNvSpPr txBox="1"/>
      </xdr:nvSpPr>
      <xdr:spPr>
        <a:xfrm>
          <a:off x="22199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96266</xdr:rowOff>
    </xdr:from>
    <xdr:to>
      <xdr:col>112</xdr:col>
      <xdr:colOff>38100</xdr:colOff>
      <xdr:row>40</xdr:row>
      <xdr:rowOff>26416</xdr:rowOff>
    </xdr:to>
    <xdr:sp macro="" textlink="">
      <xdr:nvSpPr>
        <xdr:cNvPr id="495" name="楕円 494">
          <a:extLst>
            <a:ext uri="{FF2B5EF4-FFF2-40B4-BE49-F238E27FC236}">
              <a16:creationId xmlns:a16="http://schemas.microsoft.com/office/drawing/2014/main" id="{F8869E71-CA49-4ED5-A43A-29A48CE649E5}"/>
            </a:ext>
          </a:extLst>
        </xdr:cNvPr>
        <xdr:cNvSpPr/>
      </xdr:nvSpPr>
      <xdr:spPr>
        <a:xfrm>
          <a:off x="21272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137922</xdr:rowOff>
    </xdr:from>
    <xdr:to>
      <xdr:col>116</xdr:col>
      <xdr:colOff>63500</xdr:colOff>
      <xdr:row>39</xdr:row>
      <xdr:rowOff>147066</xdr:rowOff>
    </xdr:to>
    <xdr:cxnSp macro="">
      <xdr:nvCxnSpPr>
        <xdr:cNvPr id="496" name="直線コネクタ 495">
          <a:extLst>
            <a:ext uri="{FF2B5EF4-FFF2-40B4-BE49-F238E27FC236}">
              <a16:creationId xmlns:a16="http://schemas.microsoft.com/office/drawing/2014/main" id="{708346A6-8072-4AD9-9013-0D3A5690F9AD}"/>
            </a:ext>
          </a:extLst>
        </xdr:cNvPr>
        <xdr:cNvCxnSpPr/>
      </xdr:nvCxnSpPr>
      <xdr:spPr>
        <a:xfrm flipV="1">
          <a:off x="21323300" y="6824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104496</xdr:rowOff>
    </xdr:from>
    <xdr:to>
      <xdr:col>107</xdr:col>
      <xdr:colOff>101600</xdr:colOff>
      <xdr:row>40</xdr:row>
      <xdr:rowOff>34646</xdr:rowOff>
    </xdr:to>
    <xdr:sp macro="" textlink="">
      <xdr:nvSpPr>
        <xdr:cNvPr id="497" name="楕円 496">
          <a:extLst>
            <a:ext uri="{FF2B5EF4-FFF2-40B4-BE49-F238E27FC236}">
              <a16:creationId xmlns:a16="http://schemas.microsoft.com/office/drawing/2014/main" id="{3D6EDF1C-C9F8-4914-8AF5-D48BA497A51B}"/>
            </a:ext>
          </a:extLst>
        </xdr:cNvPr>
        <xdr:cNvSpPr/>
      </xdr:nvSpPr>
      <xdr:spPr>
        <a:xfrm>
          <a:off x="20383500" y="67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147066</xdr:rowOff>
    </xdr:from>
    <xdr:to>
      <xdr:col>111</xdr:col>
      <xdr:colOff>177800</xdr:colOff>
      <xdr:row>39</xdr:row>
      <xdr:rowOff>155296</xdr:rowOff>
    </xdr:to>
    <xdr:cxnSp macro="">
      <xdr:nvCxnSpPr>
        <xdr:cNvPr id="498" name="直線コネクタ 497">
          <a:extLst>
            <a:ext uri="{FF2B5EF4-FFF2-40B4-BE49-F238E27FC236}">
              <a16:creationId xmlns:a16="http://schemas.microsoft.com/office/drawing/2014/main" id="{65AC8A4A-EE2B-4867-8D7F-A612DC53D296}"/>
            </a:ext>
          </a:extLst>
        </xdr:cNvPr>
        <xdr:cNvCxnSpPr/>
      </xdr:nvCxnSpPr>
      <xdr:spPr>
        <a:xfrm flipV="1">
          <a:off x="20434300" y="6833616"/>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110896</xdr:rowOff>
    </xdr:from>
    <xdr:to>
      <xdr:col>102</xdr:col>
      <xdr:colOff>165100</xdr:colOff>
      <xdr:row>40</xdr:row>
      <xdr:rowOff>41046</xdr:rowOff>
    </xdr:to>
    <xdr:sp macro="" textlink="">
      <xdr:nvSpPr>
        <xdr:cNvPr id="499" name="楕円 498">
          <a:extLst>
            <a:ext uri="{FF2B5EF4-FFF2-40B4-BE49-F238E27FC236}">
              <a16:creationId xmlns:a16="http://schemas.microsoft.com/office/drawing/2014/main" id="{C00A6C14-73CF-4CF9-9AA5-C5FDA1407CF1}"/>
            </a:ext>
          </a:extLst>
        </xdr:cNvPr>
        <xdr:cNvSpPr/>
      </xdr:nvSpPr>
      <xdr:spPr>
        <a:xfrm>
          <a:off x="19494500" y="67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155296</xdr:rowOff>
    </xdr:from>
    <xdr:to>
      <xdr:col>107</xdr:col>
      <xdr:colOff>50800</xdr:colOff>
      <xdr:row>39</xdr:row>
      <xdr:rowOff>161696</xdr:rowOff>
    </xdr:to>
    <xdr:cxnSp macro="">
      <xdr:nvCxnSpPr>
        <xdr:cNvPr id="500" name="直線コネクタ 499">
          <a:extLst>
            <a:ext uri="{FF2B5EF4-FFF2-40B4-BE49-F238E27FC236}">
              <a16:creationId xmlns:a16="http://schemas.microsoft.com/office/drawing/2014/main" id="{D63AB55C-D951-482E-9E12-AF6850705F18}"/>
            </a:ext>
          </a:extLst>
        </xdr:cNvPr>
        <xdr:cNvCxnSpPr/>
      </xdr:nvCxnSpPr>
      <xdr:spPr>
        <a:xfrm flipV="1">
          <a:off x="19545300" y="684184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01" name="楕円 500">
          <a:extLst>
            <a:ext uri="{FF2B5EF4-FFF2-40B4-BE49-F238E27FC236}">
              <a16:creationId xmlns:a16="http://schemas.microsoft.com/office/drawing/2014/main" id="{718EFE22-701C-4B76-AF1B-92C50CA9711A}"/>
            </a:ext>
          </a:extLst>
        </xdr:cNvPr>
        <xdr:cNvSpPr/>
      </xdr:nvSpPr>
      <xdr:spPr>
        <a:xfrm>
          <a:off x="18605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161696</xdr:rowOff>
    </xdr:from>
    <xdr:to>
      <xdr:col>102</xdr:col>
      <xdr:colOff>114300</xdr:colOff>
      <xdr:row>39</xdr:row>
      <xdr:rowOff>169926</xdr:rowOff>
    </xdr:to>
    <xdr:cxnSp macro="">
      <xdr:nvCxnSpPr>
        <xdr:cNvPr id="502" name="直線コネクタ 501">
          <a:extLst>
            <a:ext uri="{FF2B5EF4-FFF2-40B4-BE49-F238E27FC236}">
              <a16:creationId xmlns:a16="http://schemas.microsoft.com/office/drawing/2014/main" id="{4FDCA27F-9C79-484B-A9E5-D5DDF40A9CE1}"/>
            </a:ext>
          </a:extLst>
        </xdr:cNvPr>
        <xdr:cNvCxnSpPr/>
      </xdr:nvCxnSpPr>
      <xdr:spPr>
        <a:xfrm flipV="1">
          <a:off x="18656300" y="6848246"/>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2A5C5E1C-5DC2-4E2D-BF25-B46725E76C4E}"/>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7906881C-F537-40D5-9B7E-96AFB123CB43}"/>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73E308D-31DD-489D-8E42-3A64D1547EDA}"/>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ECE8D121-33B4-4353-A0F3-330780C5851C}"/>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17543</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7DA35E34-1E1D-419C-B191-094C50178A9B}"/>
            </a:ext>
          </a:extLst>
        </xdr:cNvPr>
        <xdr:cNvSpPr txBox="1"/>
      </xdr:nvSpPr>
      <xdr:spPr>
        <a:xfrm>
          <a:off x="21075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25773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1CB08FB-D3AB-4AE6-9862-FA7BE5C2D51E}"/>
            </a:ext>
          </a:extLst>
        </xdr:cNvPr>
        <xdr:cNvSpPr txBox="1"/>
      </xdr:nvSpPr>
      <xdr:spPr>
        <a:xfrm>
          <a:off x="20199427" y="68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32173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E2F8EDC5-FB92-4449-8D9F-28A0DE7849B4}"/>
            </a:ext>
          </a:extLst>
        </xdr:cNvPr>
        <xdr:cNvSpPr txBox="1"/>
      </xdr:nvSpPr>
      <xdr:spPr>
        <a:xfrm>
          <a:off x="19310427" y="689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F32165B7-6163-4CED-843F-F8EB56D07784}"/>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24EFDA6D-19E8-4321-B86F-F60E5C28FC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20A0B54-8BC2-407F-AD5D-2E80B150B8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308E486B-39CE-4A6F-9D33-A8E93FB62A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CEDD3CC-F20C-4B61-A0A3-73B12BEE74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C021356-15BB-4390-B8B5-964687C4D7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32CA7161-2BA0-4AF0-BA72-9167439501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42AC6646-5A69-4FD3-9A12-374354101B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9C6E89F-E220-4E33-9401-C3EE4D367EC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E763775D-5813-430A-ADB4-8F792A3528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F505A42E-733C-4E05-987B-37853A0D18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E99FC84B-4E8A-4E20-B18A-865F29E6DD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BF36471C-01F4-4B73-BAB8-617FCC08F8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B472DC8E-2269-4407-8597-3C3F6A3161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960B53ED-87BD-4801-B2DC-6B38F33B13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2C8A544B-9A08-4441-95AD-D5C235243E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DD6D6C91-5795-4839-B0D4-DB22CF52A7A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785BB98D-377A-4EB3-AD23-B789C296513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E384CAFC-ED47-491C-A275-4AC7A18EAE3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EDA8E654-C23A-4823-8FEB-EC98E9B484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9DAEA10D-9184-4C8A-AA68-1A708B172B9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4AB5A958-4BB6-4DD6-97DC-E7C663D991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5C2EA6C0-26A9-4299-9BAA-0BB6E5E6EFD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CCFC471B-744C-416B-BFE1-D185FC5589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F72CB8EA-289B-4A30-945B-B7A5DFF547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C8BB99CF-4A0D-4D6E-9D45-19012D593ED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6218F84E-A42A-4C42-8C73-54EF39796B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5276E473-5761-4376-8DB2-E3CAF4AFC8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29BDA550-612C-489F-9836-3F669DFDAA9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B0EB1F11-96FC-46F6-BFA6-4A72420FC69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53C6888E-DE99-45E6-ABA6-7219B470BAE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AE9558D0-42D1-4033-9B87-3A938B97A70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8BA7D59B-C023-4A3E-8849-0BFC54467EC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5BFF3366-E14F-4AD7-9E5C-AB2DBA134EC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F05E9E2A-1E62-438C-ADC5-D0CF74B4BD8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38EA6A80-79A6-4DCF-B46C-60E34C382FC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1218979E-64F9-4EDA-AA11-D3E84C346BF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7" name="テキスト ボックス 546">
          <a:extLst>
            <a:ext uri="{FF2B5EF4-FFF2-40B4-BE49-F238E27FC236}">
              <a16:creationId xmlns:a16="http://schemas.microsoft.com/office/drawing/2014/main" id="{315AB054-7439-4A48-B0BD-56ACB436832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4C61C9D2-0DF6-4680-8A43-1B519D4852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6083711C-80BD-4552-8D20-B14E2376928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0" name="直線コネクタ 549">
          <a:extLst>
            <a:ext uri="{FF2B5EF4-FFF2-40B4-BE49-F238E27FC236}">
              <a16:creationId xmlns:a16="http://schemas.microsoft.com/office/drawing/2014/main" id="{8E7E1CDC-9633-4796-B206-F54917CF4E7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1" name="【児童館】&#10;有形固定資産減価償却率最小値テキスト">
          <a:extLst>
            <a:ext uri="{FF2B5EF4-FFF2-40B4-BE49-F238E27FC236}">
              <a16:creationId xmlns:a16="http://schemas.microsoft.com/office/drawing/2014/main" id="{27A5E958-77F2-4370-A896-CAA50588B752}"/>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2" name="直線コネクタ 551">
          <a:extLst>
            <a:ext uri="{FF2B5EF4-FFF2-40B4-BE49-F238E27FC236}">
              <a16:creationId xmlns:a16="http://schemas.microsoft.com/office/drawing/2014/main" id="{0DB8C888-9F7C-4D43-A512-A78C7118BF5E}"/>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3" name="【児童館】&#10;有形固定資産減価償却率最大値テキスト">
          <a:extLst>
            <a:ext uri="{FF2B5EF4-FFF2-40B4-BE49-F238E27FC236}">
              <a16:creationId xmlns:a16="http://schemas.microsoft.com/office/drawing/2014/main" id="{38AD0014-23DA-4126-A911-26B06AB13912}"/>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4" name="直線コネクタ 553">
          <a:extLst>
            <a:ext uri="{FF2B5EF4-FFF2-40B4-BE49-F238E27FC236}">
              <a16:creationId xmlns:a16="http://schemas.microsoft.com/office/drawing/2014/main" id="{21F72BF4-3FCE-49ED-90AD-25D4CF20A08F}"/>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555" name="【児童館】&#10;有形固定資産減価償却率平均値テキスト">
          <a:extLst>
            <a:ext uri="{FF2B5EF4-FFF2-40B4-BE49-F238E27FC236}">
              <a16:creationId xmlns:a16="http://schemas.microsoft.com/office/drawing/2014/main" id="{CE2E1060-5056-4338-9DCB-8FBC5E792AE2}"/>
            </a:ext>
          </a:extLst>
        </xdr:cNvPr>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556" name="フローチャート: 判断 555">
          <a:extLst>
            <a:ext uri="{FF2B5EF4-FFF2-40B4-BE49-F238E27FC236}">
              <a16:creationId xmlns:a16="http://schemas.microsoft.com/office/drawing/2014/main" id="{E3F536DD-1EA6-43F1-9A42-ECE888B164FF}"/>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557" name="フローチャート: 判断 556">
          <a:extLst>
            <a:ext uri="{FF2B5EF4-FFF2-40B4-BE49-F238E27FC236}">
              <a16:creationId xmlns:a16="http://schemas.microsoft.com/office/drawing/2014/main" id="{E05DFB98-E4AC-4DBC-8F66-5D23FB6B7E38}"/>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558" name="フローチャート: 判断 557">
          <a:extLst>
            <a:ext uri="{FF2B5EF4-FFF2-40B4-BE49-F238E27FC236}">
              <a16:creationId xmlns:a16="http://schemas.microsoft.com/office/drawing/2014/main" id="{AE624F5D-D7A1-4BD7-9A3F-005575B4F80A}"/>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559" name="フローチャート: 判断 558">
          <a:extLst>
            <a:ext uri="{FF2B5EF4-FFF2-40B4-BE49-F238E27FC236}">
              <a16:creationId xmlns:a16="http://schemas.microsoft.com/office/drawing/2014/main" id="{6CC77689-9E4F-4D50-B2E8-10F5323C3BFB}"/>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560" name="フローチャート: 判断 559">
          <a:extLst>
            <a:ext uri="{FF2B5EF4-FFF2-40B4-BE49-F238E27FC236}">
              <a16:creationId xmlns:a16="http://schemas.microsoft.com/office/drawing/2014/main" id="{BEA08407-DA30-4E60-AAF1-3738A13BC3DF}"/>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E33862AA-A76D-4DB2-836F-290DC7D0BC0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E945040A-AE07-4075-87EC-0D90C881DDB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DBE9EB3-FD85-4295-89BC-CF79FB6E08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42041C8-51B9-4372-B9D2-BC4C7EDBCA2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D583C02-65FB-437E-AB3F-3D680C908F7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36830</xdr:rowOff>
    </xdr:from>
    <xdr:to>
      <xdr:col>85</xdr:col>
      <xdr:colOff>177800</xdr:colOff>
      <xdr:row>83</xdr:row>
      <xdr:rowOff>138430</xdr:rowOff>
    </xdr:to>
    <xdr:sp macro="" textlink="">
      <xdr:nvSpPr>
        <xdr:cNvPr id="566" name="楕円 565">
          <a:extLst>
            <a:ext uri="{FF2B5EF4-FFF2-40B4-BE49-F238E27FC236}">
              <a16:creationId xmlns:a16="http://schemas.microsoft.com/office/drawing/2014/main" id="{B0985459-DA26-4BE5-BA9E-D852279D22C9}"/>
            </a:ext>
          </a:extLst>
        </xdr:cNvPr>
        <xdr:cNvSpPr/>
      </xdr:nvSpPr>
      <xdr:spPr>
        <a:xfrm>
          <a:off x="16268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15257</xdr:rowOff>
    </xdr:from>
    <xdr:ext cx="405111" cy="259045"/>
    <xdr:sp macro="" textlink="">
      <xdr:nvSpPr>
        <xdr:cNvPr id="567" name="【児童館】&#10;有形固定資産減価償却率該当値テキスト">
          <a:extLst>
            <a:ext uri="{FF2B5EF4-FFF2-40B4-BE49-F238E27FC236}">
              <a16:creationId xmlns:a16="http://schemas.microsoft.com/office/drawing/2014/main" id="{1279638F-D880-4D08-80A3-DEFBF44D23FE}"/>
            </a:ext>
          </a:extLst>
        </xdr:cNvPr>
        <xdr:cNvSpPr txBox="1"/>
      </xdr:nvSpPr>
      <xdr:spPr>
        <a:xfrm>
          <a:off x="16357600"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568" name="楕円 567">
          <a:extLst>
            <a:ext uri="{FF2B5EF4-FFF2-40B4-BE49-F238E27FC236}">
              <a16:creationId xmlns:a16="http://schemas.microsoft.com/office/drawing/2014/main" id="{DF4716D3-F9E5-4BFE-9659-54600450F076}"/>
            </a:ext>
          </a:extLst>
        </xdr:cNvPr>
        <xdr:cNvSpPr/>
      </xdr:nvSpPr>
      <xdr:spPr>
        <a:xfrm>
          <a:off x="1543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87630</xdr:rowOff>
    </xdr:to>
    <xdr:cxnSp macro="">
      <xdr:nvCxnSpPr>
        <xdr:cNvPr id="569" name="直線コネクタ 568">
          <a:extLst>
            <a:ext uri="{FF2B5EF4-FFF2-40B4-BE49-F238E27FC236}">
              <a16:creationId xmlns:a16="http://schemas.microsoft.com/office/drawing/2014/main" id="{4CCE49EF-E5C0-4F9D-87F3-A3F00031B775}"/>
            </a:ext>
          </a:extLst>
        </xdr:cNvPr>
        <xdr:cNvCxnSpPr/>
      </xdr:nvCxnSpPr>
      <xdr:spPr>
        <a:xfrm>
          <a:off x="15481300" y="143027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1270</xdr:rowOff>
    </xdr:from>
    <xdr:to>
      <xdr:col>76</xdr:col>
      <xdr:colOff>165100</xdr:colOff>
      <xdr:row>83</xdr:row>
      <xdr:rowOff>102870</xdr:rowOff>
    </xdr:to>
    <xdr:sp macro="" textlink="">
      <xdr:nvSpPr>
        <xdr:cNvPr id="570" name="楕円 569">
          <a:extLst>
            <a:ext uri="{FF2B5EF4-FFF2-40B4-BE49-F238E27FC236}">
              <a16:creationId xmlns:a16="http://schemas.microsoft.com/office/drawing/2014/main" id="{A7BCBDFD-4B0E-4644-8F0D-B8E2007CA3AA}"/>
            </a:ext>
          </a:extLst>
        </xdr:cNvPr>
        <xdr:cNvSpPr/>
      </xdr:nvSpPr>
      <xdr:spPr>
        <a:xfrm>
          <a:off x="145415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52070</xdr:rowOff>
    </xdr:from>
    <xdr:to>
      <xdr:col>81</xdr:col>
      <xdr:colOff>50800</xdr:colOff>
      <xdr:row>83</xdr:row>
      <xdr:rowOff>72389</xdr:rowOff>
    </xdr:to>
    <xdr:cxnSp macro="">
      <xdr:nvCxnSpPr>
        <xdr:cNvPr id="571" name="直線コネクタ 570">
          <a:extLst>
            <a:ext uri="{FF2B5EF4-FFF2-40B4-BE49-F238E27FC236}">
              <a16:creationId xmlns:a16="http://schemas.microsoft.com/office/drawing/2014/main" id="{E6CB5E0B-2B13-4C21-8C1C-ED3F102C673D}"/>
            </a:ext>
          </a:extLst>
        </xdr:cNvPr>
        <xdr:cNvCxnSpPr/>
      </xdr:nvCxnSpPr>
      <xdr:spPr>
        <a:xfrm>
          <a:off x="14592300" y="142824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111761</xdr:rowOff>
    </xdr:from>
    <xdr:to>
      <xdr:col>72</xdr:col>
      <xdr:colOff>38100</xdr:colOff>
      <xdr:row>85</xdr:row>
      <xdr:rowOff>41911</xdr:rowOff>
    </xdr:to>
    <xdr:sp macro="" textlink="">
      <xdr:nvSpPr>
        <xdr:cNvPr id="572" name="楕円 571">
          <a:extLst>
            <a:ext uri="{FF2B5EF4-FFF2-40B4-BE49-F238E27FC236}">
              <a16:creationId xmlns:a16="http://schemas.microsoft.com/office/drawing/2014/main" id="{AE1CE6A0-F763-41D5-9361-E22BDA4A544B}"/>
            </a:ext>
          </a:extLst>
        </xdr:cNvPr>
        <xdr:cNvSpPr/>
      </xdr:nvSpPr>
      <xdr:spPr>
        <a:xfrm>
          <a:off x="13652500" y="1451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52070</xdr:rowOff>
    </xdr:from>
    <xdr:to>
      <xdr:col>76</xdr:col>
      <xdr:colOff>114300</xdr:colOff>
      <xdr:row>84</xdr:row>
      <xdr:rowOff>162561</xdr:rowOff>
    </xdr:to>
    <xdr:cxnSp macro="">
      <xdr:nvCxnSpPr>
        <xdr:cNvPr id="573" name="直線コネクタ 572">
          <a:extLst>
            <a:ext uri="{FF2B5EF4-FFF2-40B4-BE49-F238E27FC236}">
              <a16:creationId xmlns:a16="http://schemas.microsoft.com/office/drawing/2014/main" id="{2B17EEA4-1770-459B-B23F-D55AD6F561F7}"/>
            </a:ext>
          </a:extLst>
        </xdr:cNvPr>
        <xdr:cNvCxnSpPr/>
      </xdr:nvCxnSpPr>
      <xdr:spPr>
        <a:xfrm flipV="1">
          <a:off x="13703300" y="142824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86361</xdr:rowOff>
    </xdr:from>
    <xdr:to>
      <xdr:col>67</xdr:col>
      <xdr:colOff>101600</xdr:colOff>
      <xdr:row>85</xdr:row>
      <xdr:rowOff>16511</xdr:rowOff>
    </xdr:to>
    <xdr:sp macro="" textlink="">
      <xdr:nvSpPr>
        <xdr:cNvPr id="574" name="楕円 573">
          <a:extLst>
            <a:ext uri="{FF2B5EF4-FFF2-40B4-BE49-F238E27FC236}">
              <a16:creationId xmlns:a16="http://schemas.microsoft.com/office/drawing/2014/main" id="{E101187B-4B8E-44BD-934A-362ED795B8A5}"/>
            </a:ext>
          </a:extLst>
        </xdr:cNvPr>
        <xdr:cNvSpPr/>
      </xdr:nvSpPr>
      <xdr:spPr>
        <a:xfrm>
          <a:off x="12763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137161</xdr:rowOff>
    </xdr:from>
    <xdr:to>
      <xdr:col>71</xdr:col>
      <xdr:colOff>177800</xdr:colOff>
      <xdr:row>84</xdr:row>
      <xdr:rowOff>162561</xdr:rowOff>
    </xdr:to>
    <xdr:cxnSp macro="">
      <xdr:nvCxnSpPr>
        <xdr:cNvPr id="575" name="直線コネクタ 574">
          <a:extLst>
            <a:ext uri="{FF2B5EF4-FFF2-40B4-BE49-F238E27FC236}">
              <a16:creationId xmlns:a16="http://schemas.microsoft.com/office/drawing/2014/main" id="{739214A3-70E2-4C42-87D5-3C92A3E858C3}"/>
            </a:ext>
          </a:extLst>
        </xdr:cNvPr>
        <xdr:cNvCxnSpPr/>
      </xdr:nvCxnSpPr>
      <xdr:spPr>
        <a:xfrm>
          <a:off x="12814300" y="145389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576" name="n_1aveValue【児童館】&#10;有形固定資産減価償却率">
          <a:extLst>
            <a:ext uri="{FF2B5EF4-FFF2-40B4-BE49-F238E27FC236}">
              <a16:creationId xmlns:a16="http://schemas.microsoft.com/office/drawing/2014/main" id="{FB52DE01-8F34-4206-894E-B889CDDE9765}"/>
            </a:ext>
          </a:extLst>
        </xdr:cNvPr>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577" name="n_2aveValue【児童館】&#10;有形固定資産減価償却率">
          <a:extLst>
            <a:ext uri="{FF2B5EF4-FFF2-40B4-BE49-F238E27FC236}">
              <a16:creationId xmlns:a16="http://schemas.microsoft.com/office/drawing/2014/main" id="{D4DD0231-2370-4163-BC13-61F9ADF63025}"/>
            </a:ext>
          </a:extLst>
        </xdr:cNvPr>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578" name="n_3aveValue【児童館】&#10;有形固定資産減価償却率">
          <a:extLst>
            <a:ext uri="{FF2B5EF4-FFF2-40B4-BE49-F238E27FC236}">
              <a16:creationId xmlns:a16="http://schemas.microsoft.com/office/drawing/2014/main" id="{2D2F710E-9661-4828-BEC7-D9A983E69BA4}"/>
            </a:ext>
          </a:extLst>
        </xdr:cNvPr>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579" name="n_4aveValue【児童館】&#10;有形固定資産減価償却率">
          <a:extLst>
            <a:ext uri="{FF2B5EF4-FFF2-40B4-BE49-F238E27FC236}">
              <a16:creationId xmlns:a16="http://schemas.microsoft.com/office/drawing/2014/main" id="{878CF5D4-BEFC-4EE6-BDA3-67358ACACF74}"/>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580" name="n_1mainValue【児童館】&#10;有形固定資産減価償却率">
          <a:extLst>
            <a:ext uri="{FF2B5EF4-FFF2-40B4-BE49-F238E27FC236}">
              <a16:creationId xmlns:a16="http://schemas.microsoft.com/office/drawing/2014/main" id="{DF5E7CA3-5B93-48B2-9FA3-A6BB6CA10B1C}"/>
            </a:ext>
          </a:extLst>
        </xdr:cNvPr>
        <xdr:cNvSpPr txBox="1"/>
      </xdr:nvSpPr>
      <xdr:spPr>
        <a:xfrm>
          <a:off x="15266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93997</xdr:rowOff>
    </xdr:from>
    <xdr:ext cx="405111" cy="259045"/>
    <xdr:sp macro="" textlink="">
      <xdr:nvSpPr>
        <xdr:cNvPr id="581" name="n_2mainValue【児童館】&#10;有形固定資産減価償却率">
          <a:extLst>
            <a:ext uri="{FF2B5EF4-FFF2-40B4-BE49-F238E27FC236}">
              <a16:creationId xmlns:a16="http://schemas.microsoft.com/office/drawing/2014/main" id="{83F87580-D43C-4B55-A681-3EC780E7A766}"/>
            </a:ext>
          </a:extLst>
        </xdr:cNvPr>
        <xdr:cNvSpPr txBox="1"/>
      </xdr:nvSpPr>
      <xdr:spPr>
        <a:xfrm>
          <a:off x="143897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33038</xdr:rowOff>
    </xdr:from>
    <xdr:ext cx="405111" cy="259045"/>
    <xdr:sp macro="" textlink="">
      <xdr:nvSpPr>
        <xdr:cNvPr id="582" name="n_3mainValue【児童館】&#10;有形固定資産減価償却率">
          <a:extLst>
            <a:ext uri="{FF2B5EF4-FFF2-40B4-BE49-F238E27FC236}">
              <a16:creationId xmlns:a16="http://schemas.microsoft.com/office/drawing/2014/main" id="{D1AFD07D-CF53-4CA6-9EE0-7E3141C9C454}"/>
            </a:ext>
          </a:extLst>
        </xdr:cNvPr>
        <xdr:cNvSpPr txBox="1"/>
      </xdr:nvSpPr>
      <xdr:spPr>
        <a:xfrm>
          <a:off x="13500744" y="1460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7638</xdr:rowOff>
    </xdr:from>
    <xdr:ext cx="405111" cy="259045"/>
    <xdr:sp macro="" textlink="">
      <xdr:nvSpPr>
        <xdr:cNvPr id="583" name="n_4mainValue【児童館】&#10;有形固定資産減価償却率">
          <a:extLst>
            <a:ext uri="{FF2B5EF4-FFF2-40B4-BE49-F238E27FC236}">
              <a16:creationId xmlns:a16="http://schemas.microsoft.com/office/drawing/2014/main" id="{DA4FF191-537B-40F6-BF72-EA3C7A49CBC1}"/>
            </a:ext>
          </a:extLst>
        </xdr:cNvPr>
        <xdr:cNvSpPr txBox="1"/>
      </xdr:nvSpPr>
      <xdr:spPr>
        <a:xfrm>
          <a:off x="12611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EBE76517-AA54-4EA7-9089-46B36FDDEB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2B798A61-C080-47D5-87D8-B5D9157614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EA6658A6-9AD2-4B86-BF62-54E18C07A5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3A840F44-5B6A-4B91-B99F-5A664C5C50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45579F87-B0D9-45A8-AEAD-93C70E5537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F85E057-EC83-4829-AA8B-1916A80B49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C87897B5-FCB9-405D-A921-2879CEF27A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1FCCEBB8-23D8-42FA-8C04-A51168902F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422D55BF-D672-46B9-9474-2FEB9368CDC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BAF59154-39C7-409B-884A-604242B7D92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79473934-6B85-4869-B211-D9ACCFB7855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77125B01-D1D8-4600-BECD-1CC89BA435D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4582CF70-1C03-4DF5-9CB3-13605A124C2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D2C3822D-5E05-4F01-ABF1-E52FFFC55F5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248D9C08-5CF3-4851-933B-7FD033B78EC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860EAC6A-2E26-4944-8B04-1C3D2CF1D0E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3E9CCB3C-7FA6-4763-A0B0-7569C15715F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4F8985E1-FC99-4499-8957-5AC36B3B413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7F2F1594-A3B6-49AD-AC5A-6DFD73EB037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93766583-90BA-4006-845A-C1AAF7DC31A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3CDF6FAF-A6ED-476B-A49E-FD41EBDFF25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DA66D7B2-226D-4926-B550-5228F23C34C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B4505CC-E2E7-40BB-B0C5-1323DAE0B55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607" name="直線コネクタ 606">
          <a:extLst>
            <a:ext uri="{FF2B5EF4-FFF2-40B4-BE49-F238E27FC236}">
              <a16:creationId xmlns:a16="http://schemas.microsoft.com/office/drawing/2014/main" id="{130466C1-1F20-4F0A-925B-A71D5B3B1228}"/>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08" name="【児童館】&#10;一人当たり面積最小値テキスト">
          <a:extLst>
            <a:ext uri="{FF2B5EF4-FFF2-40B4-BE49-F238E27FC236}">
              <a16:creationId xmlns:a16="http://schemas.microsoft.com/office/drawing/2014/main" id="{58FDFCB0-DEFB-45C2-89EB-2B6E87D5F73A}"/>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09" name="直線コネクタ 608">
          <a:extLst>
            <a:ext uri="{FF2B5EF4-FFF2-40B4-BE49-F238E27FC236}">
              <a16:creationId xmlns:a16="http://schemas.microsoft.com/office/drawing/2014/main" id="{678BE446-0F3F-4950-AC77-3F043717E594}"/>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10" name="【児童館】&#10;一人当たり面積最大値テキスト">
          <a:extLst>
            <a:ext uri="{FF2B5EF4-FFF2-40B4-BE49-F238E27FC236}">
              <a16:creationId xmlns:a16="http://schemas.microsoft.com/office/drawing/2014/main" id="{E0550E9D-AFF6-4B23-BE29-0D3E1420648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11" name="直線コネクタ 610">
          <a:extLst>
            <a:ext uri="{FF2B5EF4-FFF2-40B4-BE49-F238E27FC236}">
              <a16:creationId xmlns:a16="http://schemas.microsoft.com/office/drawing/2014/main" id="{D7DDF008-DBEE-4636-8627-D9852C71CABD}"/>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12" name="【児童館】&#10;一人当たり面積平均値テキスト">
          <a:extLst>
            <a:ext uri="{FF2B5EF4-FFF2-40B4-BE49-F238E27FC236}">
              <a16:creationId xmlns:a16="http://schemas.microsoft.com/office/drawing/2014/main" id="{41E3B46C-E224-4460-BFDB-DD3350747619}"/>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13" name="フローチャート: 判断 612">
          <a:extLst>
            <a:ext uri="{FF2B5EF4-FFF2-40B4-BE49-F238E27FC236}">
              <a16:creationId xmlns:a16="http://schemas.microsoft.com/office/drawing/2014/main" id="{9135A634-48A4-4419-A9FF-AB5EDC77F066}"/>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614" name="フローチャート: 判断 613">
          <a:extLst>
            <a:ext uri="{FF2B5EF4-FFF2-40B4-BE49-F238E27FC236}">
              <a16:creationId xmlns:a16="http://schemas.microsoft.com/office/drawing/2014/main" id="{3C1A70FB-2C26-45B0-8E11-855DCF80682F}"/>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615" name="フローチャート: 判断 614">
          <a:extLst>
            <a:ext uri="{FF2B5EF4-FFF2-40B4-BE49-F238E27FC236}">
              <a16:creationId xmlns:a16="http://schemas.microsoft.com/office/drawing/2014/main" id="{49A3625F-6C06-45CE-8704-A415A100AC23}"/>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16" name="フローチャート: 判断 615">
          <a:extLst>
            <a:ext uri="{FF2B5EF4-FFF2-40B4-BE49-F238E27FC236}">
              <a16:creationId xmlns:a16="http://schemas.microsoft.com/office/drawing/2014/main" id="{AD003856-CFB3-4308-A9FC-73D9B8A7BB29}"/>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617" name="フローチャート: 判断 616">
          <a:extLst>
            <a:ext uri="{FF2B5EF4-FFF2-40B4-BE49-F238E27FC236}">
              <a16:creationId xmlns:a16="http://schemas.microsoft.com/office/drawing/2014/main" id="{512C7E1C-5B8F-436E-AAF3-42C25F379D52}"/>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AE13EB4-7AAE-405B-99FB-225BF2B9B5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BB4327B-1BF4-4153-BD04-69812EEAAF9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8F4F3EB-C082-4932-8DEA-6E495B278FA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CA800CD-A480-4086-A5F2-641129B31AD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4193192D-8CCB-4D94-986A-5C4343CBEB7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93980</xdr:rowOff>
    </xdr:from>
    <xdr:to>
      <xdr:col>116</xdr:col>
      <xdr:colOff>114300</xdr:colOff>
      <xdr:row>84</xdr:row>
      <xdr:rowOff>24130</xdr:rowOff>
    </xdr:to>
    <xdr:sp macro="" textlink="">
      <xdr:nvSpPr>
        <xdr:cNvPr id="623" name="楕円 622">
          <a:extLst>
            <a:ext uri="{FF2B5EF4-FFF2-40B4-BE49-F238E27FC236}">
              <a16:creationId xmlns:a16="http://schemas.microsoft.com/office/drawing/2014/main" id="{89929AE6-D87F-4B03-AA45-6BACD7567B5E}"/>
            </a:ext>
          </a:extLst>
        </xdr:cNvPr>
        <xdr:cNvSpPr/>
      </xdr:nvSpPr>
      <xdr:spPr>
        <a:xfrm>
          <a:off x="22110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72407</xdr:rowOff>
    </xdr:from>
    <xdr:ext cx="469744" cy="259045"/>
    <xdr:sp macro="" textlink="">
      <xdr:nvSpPr>
        <xdr:cNvPr id="624" name="【児童館】&#10;一人当たり面積該当値テキスト">
          <a:extLst>
            <a:ext uri="{FF2B5EF4-FFF2-40B4-BE49-F238E27FC236}">
              <a16:creationId xmlns:a16="http://schemas.microsoft.com/office/drawing/2014/main" id="{AC53833C-8438-4FCC-8009-A8C0D69B2C7A}"/>
            </a:ext>
          </a:extLst>
        </xdr:cNvPr>
        <xdr:cNvSpPr txBox="1"/>
      </xdr:nvSpPr>
      <xdr:spPr>
        <a:xfrm>
          <a:off x="22199600"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109220</xdr:rowOff>
    </xdr:from>
    <xdr:to>
      <xdr:col>112</xdr:col>
      <xdr:colOff>38100</xdr:colOff>
      <xdr:row>84</xdr:row>
      <xdr:rowOff>39370</xdr:rowOff>
    </xdr:to>
    <xdr:sp macro="" textlink="">
      <xdr:nvSpPr>
        <xdr:cNvPr id="625" name="楕円 624">
          <a:extLst>
            <a:ext uri="{FF2B5EF4-FFF2-40B4-BE49-F238E27FC236}">
              <a16:creationId xmlns:a16="http://schemas.microsoft.com/office/drawing/2014/main" id="{E86792AC-EFB7-4F77-ABBA-5B1C90A44E6E}"/>
            </a:ext>
          </a:extLst>
        </xdr:cNvPr>
        <xdr:cNvSpPr/>
      </xdr:nvSpPr>
      <xdr:spPr>
        <a:xfrm>
          <a:off x="21272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144780</xdr:rowOff>
    </xdr:from>
    <xdr:to>
      <xdr:col>116</xdr:col>
      <xdr:colOff>63500</xdr:colOff>
      <xdr:row>83</xdr:row>
      <xdr:rowOff>160020</xdr:rowOff>
    </xdr:to>
    <xdr:cxnSp macro="">
      <xdr:nvCxnSpPr>
        <xdr:cNvPr id="626" name="直線コネクタ 625">
          <a:extLst>
            <a:ext uri="{FF2B5EF4-FFF2-40B4-BE49-F238E27FC236}">
              <a16:creationId xmlns:a16="http://schemas.microsoft.com/office/drawing/2014/main" id="{FF1B6592-09FE-4399-A334-C3FB8EAD8735}"/>
            </a:ext>
          </a:extLst>
        </xdr:cNvPr>
        <xdr:cNvCxnSpPr/>
      </xdr:nvCxnSpPr>
      <xdr:spPr>
        <a:xfrm flipV="1">
          <a:off x="21323300" y="143751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627" name="楕円 626">
          <a:extLst>
            <a:ext uri="{FF2B5EF4-FFF2-40B4-BE49-F238E27FC236}">
              <a16:creationId xmlns:a16="http://schemas.microsoft.com/office/drawing/2014/main" id="{7D7B2BD9-2413-478E-9B3F-D9DC10BF4219}"/>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160020</xdr:rowOff>
    </xdr:from>
    <xdr:to>
      <xdr:col>111</xdr:col>
      <xdr:colOff>177800</xdr:colOff>
      <xdr:row>84</xdr:row>
      <xdr:rowOff>0</xdr:rowOff>
    </xdr:to>
    <xdr:cxnSp macro="">
      <xdr:nvCxnSpPr>
        <xdr:cNvPr id="628" name="直線コネクタ 627">
          <a:extLst>
            <a:ext uri="{FF2B5EF4-FFF2-40B4-BE49-F238E27FC236}">
              <a16:creationId xmlns:a16="http://schemas.microsoft.com/office/drawing/2014/main" id="{E02816EF-AC4D-4BB4-8370-2D5B62DD804E}"/>
            </a:ext>
          </a:extLst>
        </xdr:cNvPr>
        <xdr:cNvCxnSpPr/>
      </xdr:nvCxnSpPr>
      <xdr:spPr>
        <a:xfrm flipV="1">
          <a:off x="20434300" y="14390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128270</xdr:rowOff>
    </xdr:from>
    <xdr:to>
      <xdr:col>102</xdr:col>
      <xdr:colOff>165100</xdr:colOff>
      <xdr:row>84</xdr:row>
      <xdr:rowOff>58420</xdr:rowOff>
    </xdr:to>
    <xdr:sp macro="" textlink="">
      <xdr:nvSpPr>
        <xdr:cNvPr id="629" name="楕円 628">
          <a:extLst>
            <a:ext uri="{FF2B5EF4-FFF2-40B4-BE49-F238E27FC236}">
              <a16:creationId xmlns:a16="http://schemas.microsoft.com/office/drawing/2014/main" id="{E517E19E-4FCF-4247-8F7E-DCA758101EAA}"/>
            </a:ext>
          </a:extLst>
        </xdr:cNvPr>
        <xdr:cNvSpPr/>
      </xdr:nvSpPr>
      <xdr:spPr>
        <a:xfrm>
          <a:off x="19494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7620</xdr:rowOff>
    </xdr:to>
    <xdr:cxnSp macro="">
      <xdr:nvCxnSpPr>
        <xdr:cNvPr id="630" name="直線コネクタ 629">
          <a:extLst>
            <a:ext uri="{FF2B5EF4-FFF2-40B4-BE49-F238E27FC236}">
              <a16:creationId xmlns:a16="http://schemas.microsoft.com/office/drawing/2014/main" id="{746C522B-BC4E-4607-93F8-92F5C74F8D5B}"/>
            </a:ext>
          </a:extLst>
        </xdr:cNvPr>
        <xdr:cNvCxnSpPr/>
      </xdr:nvCxnSpPr>
      <xdr:spPr>
        <a:xfrm flipV="1">
          <a:off x="19545300" y="1440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139700</xdr:rowOff>
    </xdr:from>
    <xdr:to>
      <xdr:col>98</xdr:col>
      <xdr:colOff>38100</xdr:colOff>
      <xdr:row>84</xdr:row>
      <xdr:rowOff>69850</xdr:rowOff>
    </xdr:to>
    <xdr:sp macro="" textlink="">
      <xdr:nvSpPr>
        <xdr:cNvPr id="631" name="楕円 630">
          <a:extLst>
            <a:ext uri="{FF2B5EF4-FFF2-40B4-BE49-F238E27FC236}">
              <a16:creationId xmlns:a16="http://schemas.microsoft.com/office/drawing/2014/main" id="{886C87FD-FE75-4DC8-A3BE-7B4C4185EA91}"/>
            </a:ext>
          </a:extLst>
        </xdr:cNvPr>
        <xdr:cNvSpPr/>
      </xdr:nvSpPr>
      <xdr:spPr>
        <a:xfrm>
          <a:off x="18605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xdr:rowOff>
    </xdr:from>
    <xdr:to>
      <xdr:col>102</xdr:col>
      <xdr:colOff>114300</xdr:colOff>
      <xdr:row>84</xdr:row>
      <xdr:rowOff>19050</xdr:rowOff>
    </xdr:to>
    <xdr:cxnSp macro="">
      <xdr:nvCxnSpPr>
        <xdr:cNvPr id="632" name="直線コネクタ 631">
          <a:extLst>
            <a:ext uri="{FF2B5EF4-FFF2-40B4-BE49-F238E27FC236}">
              <a16:creationId xmlns:a16="http://schemas.microsoft.com/office/drawing/2014/main" id="{52657ED2-43B3-469B-A334-8D576C832431}"/>
            </a:ext>
          </a:extLst>
        </xdr:cNvPr>
        <xdr:cNvCxnSpPr/>
      </xdr:nvCxnSpPr>
      <xdr:spPr>
        <a:xfrm flipV="1">
          <a:off x="18656300" y="14409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633" name="n_1aveValue【児童館】&#10;一人当たり面積">
          <a:extLst>
            <a:ext uri="{FF2B5EF4-FFF2-40B4-BE49-F238E27FC236}">
              <a16:creationId xmlns:a16="http://schemas.microsoft.com/office/drawing/2014/main" id="{D2590F65-804D-4302-9737-32AB832862D0}"/>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634" name="n_2aveValue【児童館】&#10;一人当たり面積">
          <a:extLst>
            <a:ext uri="{FF2B5EF4-FFF2-40B4-BE49-F238E27FC236}">
              <a16:creationId xmlns:a16="http://schemas.microsoft.com/office/drawing/2014/main" id="{3BD58FB3-B2B0-459C-9D61-D04D89F23F68}"/>
            </a:ext>
          </a:extLst>
        </xdr:cNvPr>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635" name="n_3aveValue【児童館】&#10;一人当たり面積">
          <a:extLst>
            <a:ext uri="{FF2B5EF4-FFF2-40B4-BE49-F238E27FC236}">
              <a16:creationId xmlns:a16="http://schemas.microsoft.com/office/drawing/2014/main" id="{46D231D3-A21D-4209-B4FE-176E054157BA}"/>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636" name="n_4aveValue【児童館】&#10;一人当たり面積">
          <a:extLst>
            <a:ext uri="{FF2B5EF4-FFF2-40B4-BE49-F238E27FC236}">
              <a16:creationId xmlns:a16="http://schemas.microsoft.com/office/drawing/2014/main" id="{1010C1D5-337A-491A-A200-AC16D8D67810}"/>
            </a:ext>
          </a:extLst>
        </xdr:cNvPr>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30497</xdr:rowOff>
    </xdr:from>
    <xdr:ext cx="469744" cy="259045"/>
    <xdr:sp macro="" textlink="">
      <xdr:nvSpPr>
        <xdr:cNvPr id="637" name="n_1mainValue【児童館】&#10;一人当たり面積">
          <a:extLst>
            <a:ext uri="{FF2B5EF4-FFF2-40B4-BE49-F238E27FC236}">
              <a16:creationId xmlns:a16="http://schemas.microsoft.com/office/drawing/2014/main" id="{B1F3E129-9365-4207-AA88-F43968054DAC}"/>
            </a:ext>
          </a:extLst>
        </xdr:cNvPr>
        <xdr:cNvSpPr txBox="1"/>
      </xdr:nvSpPr>
      <xdr:spPr>
        <a:xfrm>
          <a:off x="2107572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8" name="n_2mainValue【児童館】&#10;一人当たり面積">
          <a:extLst>
            <a:ext uri="{FF2B5EF4-FFF2-40B4-BE49-F238E27FC236}">
              <a16:creationId xmlns:a16="http://schemas.microsoft.com/office/drawing/2014/main" id="{B553B369-0FC8-441C-80B0-74828A330363}"/>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49547</xdr:rowOff>
    </xdr:from>
    <xdr:ext cx="469744" cy="259045"/>
    <xdr:sp macro="" textlink="">
      <xdr:nvSpPr>
        <xdr:cNvPr id="639" name="n_3mainValue【児童館】&#10;一人当たり面積">
          <a:extLst>
            <a:ext uri="{FF2B5EF4-FFF2-40B4-BE49-F238E27FC236}">
              <a16:creationId xmlns:a16="http://schemas.microsoft.com/office/drawing/2014/main" id="{7853AB18-1596-423A-BCD7-584033DBCD7F}"/>
            </a:ext>
          </a:extLst>
        </xdr:cNvPr>
        <xdr:cNvSpPr txBox="1"/>
      </xdr:nvSpPr>
      <xdr:spPr>
        <a:xfrm>
          <a:off x="19310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60977</xdr:rowOff>
    </xdr:from>
    <xdr:ext cx="469744" cy="259045"/>
    <xdr:sp macro="" textlink="">
      <xdr:nvSpPr>
        <xdr:cNvPr id="640" name="n_4mainValue【児童館】&#10;一人当たり面積">
          <a:extLst>
            <a:ext uri="{FF2B5EF4-FFF2-40B4-BE49-F238E27FC236}">
              <a16:creationId xmlns:a16="http://schemas.microsoft.com/office/drawing/2014/main" id="{336AAC80-FE1B-4CF5-841E-0F97B37F4E56}"/>
            </a:ext>
          </a:extLst>
        </xdr:cNvPr>
        <xdr:cNvSpPr txBox="1"/>
      </xdr:nvSpPr>
      <xdr:spPr>
        <a:xfrm>
          <a:off x="18421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FFC4AEB1-5565-43B6-9736-89649840AF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E434353B-B174-4C73-B0E2-4C3B40B93C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5CD932B8-6701-4401-BD5E-58235EFB51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5AC2D48-CD7C-4AD7-A9CD-BA7DCE3014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ECC7D2BF-C56E-4E72-A718-93185C71A1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EA0467-857C-4C6B-97B1-E6042A6299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6163AA20-4671-42D7-809D-9E4AB340F5B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E9F5FE5-28EC-464B-9274-5767159DBE1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587CF285-3F7E-4DF5-8C42-15F3F77FFB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8F59E890-65FE-4C72-B59A-A9414D2FBE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732A9273-8335-483A-BD3D-4866AEEF39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30BF7F37-A697-4536-8CC3-FEE5FE2CA3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D436A9CC-8767-4B09-9B56-C5477D0C8C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372E674E-22D4-46D4-A446-4735A0673B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700CCB09-5259-458C-AE5F-F61808F048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0F2B8860-117F-4445-9DE7-4A84E0776F0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5A448DB3-3DEF-4DB9-AE14-8B97DBDCD0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37A0D833-FF4E-478F-8250-C2D5F2217A1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7C177C2F-1668-45C3-8B9D-725CC46804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が高い公共施設等は、橋りょう、公営住宅、保育所、児童館となっている。また、一人当たり延長や面積、有形固定資産額については、橋りょうを除くすべての公共施設等について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橋りょうについては、定期的に点検を行いながら、順次、改修・長寿命化を実施しているところであるが、全体的に老朽化が進んでいる状況であり、令和元年度から老朽化した２つの橋りょうを架替え工事を実施しており、今後も財政状況を勘案しながら、計画的に改修や長寿命化を実施していく。</a:t>
          </a:r>
        </a:p>
        <a:p>
          <a:r>
            <a:rPr kumimoji="1" lang="ja-JP" altLang="en-US" sz="1300">
              <a:latin typeface="ＭＳ Ｐゴシック" panose="020B0600070205080204" pitchFamily="50" charset="-128"/>
              <a:ea typeface="ＭＳ Ｐゴシック" panose="020B0600070205080204" pitchFamily="50" charset="-128"/>
            </a:rPr>
            <a:t>　また、保育所については、令和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耐震改修工事を実施したことから、有形固定資産減価償却率が大幅に改善したものの、類似団体内平均値を上回っている。児童館については、保育所耐震改修工事による一時保育場所として利用す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年度に耐震工事を実施したことから改善したものの、類似団体内平均値を上回っている。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一方、公営住宅については、平成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年度に２団地を建替えしたことにより、有形固定資産減価償却率が類似団体内平均値をやや下回って推移していたが、令和元年度から逆転し類似団体内平均値を上回った。築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年を超えている公営住宅を多く抱えていることから、建替えや長寿命化、除却、複合化など総合的に検討し計画的に実施していく。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6EFCC4-38DA-41D4-BDCF-82D3A08EB3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B58BCF-F1BB-442C-A5A1-FCD8A3A132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FF63BB-FD2F-47E2-AE41-B6AF599352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622EED-7D4F-41FF-9EB5-FCF4B428C5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392F22-6493-48F4-8D4B-2A9B48B228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6DF56E-C7ED-4449-BB3E-85BC9E32E7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593A4B-DC09-4700-9BF4-B6B3DBED9A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EC1228-9EE9-4211-B837-E1E133B20D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0D6CF1-70ED-45E1-8EAC-5FA28B20FA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1A61BA-2DED-4DF8-8D25-12CE8F6F72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766D98-0283-4A12-8DD3-B9CB522540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3A09AA-1678-4637-96EE-8249AC2AB6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4E856D-C200-4EC3-8005-96474AEB33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AA08C4-E3B6-486A-AA8E-E7FFF22734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3291C78-147B-428D-986D-69345B5AA0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16C7F8-0C0F-4D8B-9934-80915E20BAE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83A9B0-1DD8-4E32-A02F-BBACB5E245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F0C5D5-8487-431B-9DD8-3B2C89E1FA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6811ED-9457-4FC9-859B-4E8D24FF73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15A5B12-2508-410B-9F94-5FA3E08AA0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97B6B0-DFF8-406B-ACEF-5ABE974EE4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3406BE-DFD7-4747-9BE6-FC9F6DAC16D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4742E1-8870-4A66-A37C-B43FF47E2B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B8A8F9-3DAE-40E1-AF0A-569CCAF43C7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DD2179-F4D2-4D95-BF18-218D56D3627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47D861-EDFE-44E0-A734-5961D34289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2736A3-2E73-4138-8F44-EC2C957C94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C0175C-5278-4D1B-BCB5-D2397056F3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AE56D2-0629-4AAC-81EF-E860AEEC5C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09D945-5931-4255-ACCD-60D810F675F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0784C0-4E6B-489F-AE6C-63B08E0245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54BE43-D723-44A3-9F46-86A70ED264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E7510E-0055-4CB9-A802-F76B4F0E767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0898CD-BB33-46AE-9EFE-90CB5905FB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D0E793-B89E-4F1B-AA2B-D9F01433970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D96C11-4463-4A10-B516-DCE0E63670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598B91-8FA7-4F51-9FB2-21697F9864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9F29B7-53C7-4641-A571-405B4591AD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A0BBC7-9D7A-47A5-A0FF-2DA6BF6CC40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9562348-BBD2-4979-ABF3-4EEA72D5AB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18EEDD3-E9ED-4473-BFE5-FF1ACA5004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76FE22F-63FB-4CD3-9F45-70C75E81B8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06D08C4-A7D0-433E-B2C4-2C8DB3AF23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265CA00-02B7-43F2-905F-2344C38718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7B32081-3F7F-41B3-9070-5F3AAA09BC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DE5E4F9-C35F-45E8-B692-365DDAF8DD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13056DC-34CB-4EF7-A0A6-E47BC228717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E2A5E3C-48DC-4C26-B054-BC491EDA84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111EBDA-B1A2-43BE-B8CB-E337120B19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9C95924-F781-4DAF-B948-28EA2FD1FD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45BEF79-4484-484E-9746-205CC04D83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42A290D-E752-4161-AC36-61B61C7C9F5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6E25D29-E147-4139-B9C4-09BA9E2627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EAB7813-16A6-4A3F-B7E9-2270352E37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260C4A7-C650-4009-B7E0-E58C94E1A1C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8CDBBC9-9E9D-4E14-AC6D-6F4A144C580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90F6FCB-DD67-44CD-8337-9860F727E5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3EE506D-7A80-4B9B-9E24-B31BACA834E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49420058-2FA2-4363-A55E-D65CD8BFAC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D45E57F-111F-4B77-A60E-3FFC42B85F7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B685DF3-2EF0-41F2-8D0E-32C681651D7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2D6B76B6-B425-49AD-A193-8C0917DC364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A3D5922-7B4A-4B9C-9C30-A9275A8C675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EB8FE41-6AD7-476B-9463-34490C27F99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70C14133-7375-449D-BE5E-A6494E46ED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649C21D-A991-4F81-9900-68D62C193A2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D1BA667-AEFF-4C86-8347-544843EF3C3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79CB5BB-51FB-4426-875D-EA8098ED194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22D7295-D06F-40C7-8622-1457EB7DA8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B20606C-40AA-473F-8B9C-4ECCA9ABFC1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E7C3AC1-6E81-4D50-89FF-4BBBD579A6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BDFECC7-D90A-466A-A41A-5AFFD7C54681}"/>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C744EB2-2FA4-4CA2-AD01-9F93C87BA79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4F751D03-A5D3-4C2B-8D14-96095FDC7EC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22A7CB8-51E3-4519-8407-C21B0DE56466}"/>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E7AEB33C-24E5-4BF3-9CC8-0C6C8ABB04B2}"/>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348C4045-9A83-40C8-BE6C-CE19D44F05CE}"/>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2379B60A-DDA0-4132-9FC6-FBC5C4B04EAF}"/>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5EA42EFF-D919-445C-87F1-9A3B24AA024A}"/>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9F2EAC5-D1F3-40F1-A323-6D8AD97CB2DA}"/>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727A3C4B-E859-4F1F-84B5-60FB5BB08E11}"/>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370497EA-6289-4688-90AF-5A452B585DA6}"/>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136CF57-10E7-4C79-8662-224A0A1F03C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3B7F079-17F0-4416-BA99-89B5011035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3EEC90B-F0FD-4AC8-9005-39E4C15F26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D46D990-15F1-40DC-904D-7198EE82695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CBD7A52-D595-487C-BF8B-E337F5FF0E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139700</xdr:rowOff>
    </xdr:from>
    <xdr:to>
      <xdr:col>24</xdr:col>
      <xdr:colOff>114300</xdr:colOff>
      <xdr:row>63</xdr:row>
      <xdr:rowOff>69850</xdr:rowOff>
    </xdr:to>
    <xdr:sp macro="" textlink="">
      <xdr:nvSpPr>
        <xdr:cNvPr id="89" name="楕円 88">
          <a:extLst>
            <a:ext uri="{FF2B5EF4-FFF2-40B4-BE49-F238E27FC236}">
              <a16:creationId xmlns:a16="http://schemas.microsoft.com/office/drawing/2014/main" id="{748B6262-A7E1-4D5A-AA6E-160FF41A9ED6}"/>
            </a:ext>
          </a:extLst>
        </xdr:cNvPr>
        <xdr:cNvSpPr/>
      </xdr:nvSpPr>
      <xdr:spPr>
        <a:xfrm>
          <a:off x="4584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118127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7F71951D-BC98-4E1D-AF46-227DC5C83975}"/>
            </a:ext>
          </a:extLst>
        </xdr:cNvPr>
        <xdr:cNvSpPr txBox="1"/>
      </xdr:nvSpPr>
      <xdr:spPr>
        <a:xfrm>
          <a:off x="4673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101600</xdr:rowOff>
    </xdr:from>
    <xdr:to>
      <xdr:col>20</xdr:col>
      <xdr:colOff>38100</xdr:colOff>
      <xdr:row>63</xdr:row>
      <xdr:rowOff>31750</xdr:rowOff>
    </xdr:to>
    <xdr:sp macro="" textlink="">
      <xdr:nvSpPr>
        <xdr:cNvPr id="91" name="楕円 90">
          <a:extLst>
            <a:ext uri="{FF2B5EF4-FFF2-40B4-BE49-F238E27FC236}">
              <a16:creationId xmlns:a16="http://schemas.microsoft.com/office/drawing/2014/main" id="{96F7A700-BC12-408F-A7BA-D08C66A06E56}"/>
            </a:ext>
          </a:extLst>
        </xdr:cNvPr>
        <xdr:cNvSpPr/>
      </xdr:nvSpPr>
      <xdr:spPr>
        <a:xfrm>
          <a:off x="3746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152400</xdr:rowOff>
    </xdr:from>
    <xdr:to>
      <xdr:col>24</xdr:col>
      <xdr:colOff>63500</xdr:colOff>
      <xdr:row>63</xdr:row>
      <xdr:rowOff>19050</xdr:rowOff>
    </xdr:to>
    <xdr:cxnSp macro="">
      <xdr:nvCxnSpPr>
        <xdr:cNvPr id="92" name="直線コネクタ 91">
          <a:extLst>
            <a:ext uri="{FF2B5EF4-FFF2-40B4-BE49-F238E27FC236}">
              <a16:creationId xmlns:a16="http://schemas.microsoft.com/office/drawing/2014/main" id="{00A07F0E-85CB-43AA-9322-59E41FD9BB12}"/>
            </a:ext>
          </a:extLst>
        </xdr:cNvPr>
        <xdr:cNvCxnSpPr/>
      </xdr:nvCxnSpPr>
      <xdr:spPr>
        <a:xfrm>
          <a:off x="3797300" y="1078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65405</xdr:rowOff>
    </xdr:from>
    <xdr:to>
      <xdr:col>15</xdr:col>
      <xdr:colOff>101600</xdr:colOff>
      <xdr:row>62</xdr:row>
      <xdr:rowOff>167005</xdr:rowOff>
    </xdr:to>
    <xdr:sp macro="" textlink="">
      <xdr:nvSpPr>
        <xdr:cNvPr id="93" name="楕円 92">
          <a:extLst>
            <a:ext uri="{FF2B5EF4-FFF2-40B4-BE49-F238E27FC236}">
              <a16:creationId xmlns:a16="http://schemas.microsoft.com/office/drawing/2014/main" id="{BCB77C17-1F16-46CD-B1C3-F3F43380488E}"/>
            </a:ext>
          </a:extLst>
        </xdr:cNvPr>
        <xdr:cNvSpPr/>
      </xdr:nvSpPr>
      <xdr:spPr>
        <a:xfrm>
          <a:off x="2857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116205</xdr:rowOff>
    </xdr:from>
    <xdr:to>
      <xdr:col>19</xdr:col>
      <xdr:colOff>177800</xdr:colOff>
      <xdr:row>62</xdr:row>
      <xdr:rowOff>152400</xdr:rowOff>
    </xdr:to>
    <xdr:cxnSp macro="">
      <xdr:nvCxnSpPr>
        <xdr:cNvPr id="94" name="直線コネクタ 93">
          <a:extLst>
            <a:ext uri="{FF2B5EF4-FFF2-40B4-BE49-F238E27FC236}">
              <a16:creationId xmlns:a16="http://schemas.microsoft.com/office/drawing/2014/main" id="{ADBE0B6C-437E-4603-ADB1-C3C33BA8ECDD}"/>
            </a:ext>
          </a:extLst>
        </xdr:cNvPr>
        <xdr:cNvCxnSpPr/>
      </xdr:nvCxnSpPr>
      <xdr:spPr>
        <a:xfrm>
          <a:off x="2908300" y="107461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95" name="楕円 94">
          <a:extLst>
            <a:ext uri="{FF2B5EF4-FFF2-40B4-BE49-F238E27FC236}">
              <a16:creationId xmlns:a16="http://schemas.microsoft.com/office/drawing/2014/main" id="{096905B5-56B9-4F51-B9EB-A98231E1E3EF}"/>
            </a:ext>
          </a:extLst>
        </xdr:cNvPr>
        <xdr:cNvSpPr/>
      </xdr:nvSpPr>
      <xdr:spPr>
        <a:xfrm>
          <a:off x="196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116205</xdr:rowOff>
    </xdr:to>
    <xdr:cxnSp macro="">
      <xdr:nvCxnSpPr>
        <xdr:cNvPr id="96" name="直線コネクタ 95">
          <a:extLst>
            <a:ext uri="{FF2B5EF4-FFF2-40B4-BE49-F238E27FC236}">
              <a16:creationId xmlns:a16="http://schemas.microsoft.com/office/drawing/2014/main" id="{64C79A93-A139-4DEC-832A-78B5D1DEC38E}"/>
            </a:ext>
          </a:extLst>
        </xdr:cNvPr>
        <xdr:cNvCxnSpPr/>
      </xdr:nvCxnSpPr>
      <xdr:spPr>
        <a:xfrm>
          <a:off x="2019300" y="107099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162560</xdr:rowOff>
    </xdr:from>
    <xdr:to>
      <xdr:col>6</xdr:col>
      <xdr:colOff>38100</xdr:colOff>
      <xdr:row>62</xdr:row>
      <xdr:rowOff>92710</xdr:rowOff>
    </xdr:to>
    <xdr:sp macro="" textlink="">
      <xdr:nvSpPr>
        <xdr:cNvPr id="97" name="楕円 96">
          <a:extLst>
            <a:ext uri="{FF2B5EF4-FFF2-40B4-BE49-F238E27FC236}">
              <a16:creationId xmlns:a16="http://schemas.microsoft.com/office/drawing/2014/main" id="{01211E4A-C41B-4AB2-8E85-F45F582CB385}"/>
            </a:ext>
          </a:extLst>
        </xdr:cNvPr>
        <xdr:cNvSpPr/>
      </xdr:nvSpPr>
      <xdr:spPr>
        <a:xfrm>
          <a:off x="107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41910</xdr:rowOff>
    </xdr:from>
    <xdr:to>
      <xdr:col>10</xdr:col>
      <xdr:colOff>114300</xdr:colOff>
      <xdr:row>62</xdr:row>
      <xdr:rowOff>80010</xdr:rowOff>
    </xdr:to>
    <xdr:cxnSp macro="">
      <xdr:nvCxnSpPr>
        <xdr:cNvPr id="98" name="直線コネクタ 97">
          <a:extLst>
            <a:ext uri="{FF2B5EF4-FFF2-40B4-BE49-F238E27FC236}">
              <a16:creationId xmlns:a16="http://schemas.microsoft.com/office/drawing/2014/main" id="{8A866ECE-1722-4717-8C25-EF0ECFB8898C}"/>
            </a:ext>
          </a:extLst>
        </xdr:cNvPr>
        <xdr:cNvCxnSpPr/>
      </xdr:nvCxnSpPr>
      <xdr:spPr>
        <a:xfrm>
          <a:off x="1130300" y="10671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13C7963B-6B31-4FD4-9923-C2F7F4233D34}"/>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C61128E2-05B7-4D47-A196-63E21A65930D}"/>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A72D34EB-A262-4316-B7C2-D332E7356DE2}"/>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9F991FA6-AB81-4CC1-AC52-8947CD53C97A}"/>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22877</xdr:rowOff>
    </xdr:from>
    <xdr:ext cx="405111" cy="259045"/>
    <xdr:sp macro="" textlink="">
      <xdr:nvSpPr>
        <xdr:cNvPr id="103" name="n_1mainValue【体育館・プール】&#10;有形固定資産減価償却率">
          <a:extLst>
            <a:ext uri="{FF2B5EF4-FFF2-40B4-BE49-F238E27FC236}">
              <a16:creationId xmlns:a16="http://schemas.microsoft.com/office/drawing/2014/main" id="{C296AFE3-8364-4A4B-B1DE-287092F7C567}"/>
            </a:ext>
          </a:extLst>
        </xdr:cNvPr>
        <xdr:cNvSpPr txBox="1"/>
      </xdr:nvSpPr>
      <xdr:spPr>
        <a:xfrm>
          <a:off x="3582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158132</xdr:rowOff>
    </xdr:from>
    <xdr:ext cx="405111" cy="259045"/>
    <xdr:sp macro="" textlink="">
      <xdr:nvSpPr>
        <xdr:cNvPr id="104" name="n_2mainValue【体育館・プール】&#10;有形固定資産減価償却率">
          <a:extLst>
            <a:ext uri="{FF2B5EF4-FFF2-40B4-BE49-F238E27FC236}">
              <a16:creationId xmlns:a16="http://schemas.microsoft.com/office/drawing/2014/main" id="{EBD67AC9-DEE6-45AC-AE6A-668C04929F54}"/>
            </a:ext>
          </a:extLst>
        </xdr:cNvPr>
        <xdr:cNvSpPr txBox="1"/>
      </xdr:nvSpPr>
      <xdr:spPr>
        <a:xfrm>
          <a:off x="2705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105" name="n_3mainValue【体育館・プール】&#10;有形固定資産減価償却率">
          <a:extLst>
            <a:ext uri="{FF2B5EF4-FFF2-40B4-BE49-F238E27FC236}">
              <a16:creationId xmlns:a16="http://schemas.microsoft.com/office/drawing/2014/main" id="{D7A89AF8-7BE9-408E-A7CD-2E03A3E614AB}"/>
            </a:ext>
          </a:extLst>
        </xdr:cNvPr>
        <xdr:cNvSpPr txBox="1"/>
      </xdr:nvSpPr>
      <xdr:spPr>
        <a:xfrm>
          <a:off x="1816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83837</xdr:rowOff>
    </xdr:from>
    <xdr:ext cx="405111" cy="259045"/>
    <xdr:sp macro="" textlink="">
      <xdr:nvSpPr>
        <xdr:cNvPr id="106" name="n_4mainValue【体育館・プール】&#10;有形固定資産減価償却率">
          <a:extLst>
            <a:ext uri="{FF2B5EF4-FFF2-40B4-BE49-F238E27FC236}">
              <a16:creationId xmlns:a16="http://schemas.microsoft.com/office/drawing/2014/main" id="{FA08BAF5-B2ED-41B8-9765-E4F0FA39701D}"/>
            </a:ext>
          </a:extLst>
        </xdr:cNvPr>
        <xdr:cNvSpPr txBox="1"/>
      </xdr:nvSpPr>
      <xdr:spPr>
        <a:xfrm>
          <a:off x="927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366DCA3-BE4D-46CF-9737-A2269E3AD29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62DB7B21-3CFF-49D3-8102-81DD763987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D12D41A9-4C77-437C-8821-5A4F5F921C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EBE30CE3-4A42-4BF2-974A-8ED5D50E2C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D0C0AB8-16B0-4F65-A044-EAB72B8072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608844A-6216-44D2-8300-6BD753BF8B3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1F1674D-EE22-49C8-94F3-087FD748DB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84F65D1-EBC6-48A8-A05F-D5A9258AB0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853D8208-536D-41DF-9849-E24B2C779B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1B4E64B-47CB-41C4-939C-D670E8D3621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234B3DC0-54B0-47AD-A3FD-130BCF9B163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A797F2FE-7110-4589-BC37-D279081BC0A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B553C11C-C76C-4BF4-8125-01179599648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AB8595CC-1788-4B17-AA37-112E54CE25E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EBBDE1C0-1C62-4913-B76D-B677C3256E7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B1E5C0-1881-4911-9436-595461895A4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E4BE78D8-A97F-4715-A576-4E96880892D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703B5E13-9F49-41DD-8CB6-88493C1B6E4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5000B174-568B-40B2-8E18-B442672F3FC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16A787C7-7E12-46AE-B266-3D409175F35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A315F66F-6FFC-46C4-9EEE-9151433122B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65C203AD-668D-423D-97FD-E325B8C7F20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304B1785-66DD-438D-B29D-F0FBDB575F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C76DCA87-2A28-4092-8987-161E6E53EB6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7867E3BB-A292-4688-9BB8-7F4036D7725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58E8499E-D00A-43F9-B8D5-15A255502F4E}"/>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12BB4D82-238D-4838-AE8E-BD6AE28774D6}"/>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03B5A2DE-A590-4BD7-8007-5870274EEA96}"/>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08149F68-84D0-4336-A931-2CF5CA79E8B7}"/>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2DF95F90-7FA4-4A29-9345-23D8E50CB62F}"/>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BF69FCD2-8D65-4514-B387-5683CF21E51B}"/>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5FF6238C-75C8-48A2-A718-19D4F5BAAF7F}"/>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DAC5FBC6-CF22-4FD3-8028-E61F3B12112E}"/>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FA8F22FB-E77C-48CD-85FE-18EB968EE04C}"/>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6FE5531A-712A-4C1B-B994-98FE0FEA9913}"/>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B2B84AED-C559-4EC0-B8C9-2FB87AF292E0}"/>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610F73B-4DEF-4206-B1CC-28C0F54A8C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8F006AC-14BC-4F7B-B05F-9ACE09A2F3C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07EB72C-92CB-4D69-8AAB-E768B2F5CE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6EB7CED-B0F6-4037-AA87-5F2826E078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246DBE6-A7B6-4365-8A5E-4A7FF2AE06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91259</xdr:rowOff>
    </xdr:from>
    <xdr:to>
      <xdr:col>55</xdr:col>
      <xdr:colOff>50800</xdr:colOff>
      <xdr:row>64</xdr:row>
      <xdr:rowOff>21409</xdr:rowOff>
    </xdr:to>
    <xdr:sp macro="" textlink="">
      <xdr:nvSpPr>
        <xdr:cNvPr id="148" name="楕円 147">
          <a:extLst>
            <a:ext uri="{FF2B5EF4-FFF2-40B4-BE49-F238E27FC236}">
              <a16:creationId xmlns:a16="http://schemas.microsoft.com/office/drawing/2014/main" id="{C54031A4-16EB-4228-AB3F-10B2702B2BBA}"/>
            </a:ext>
          </a:extLst>
        </xdr:cNvPr>
        <xdr:cNvSpPr/>
      </xdr:nvSpPr>
      <xdr:spPr>
        <a:xfrm>
          <a:off x="104267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69686</xdr:rowOff>
    </xdr:from>
    <xdr:ext cx="469744" cy="259045"/>
    <xdr:sp macro="" textlink="">
      <xdr:nvSpPr>
        <xdr:cNvPr id="149" name="【体育館・プール】&#10;一人当たり面積該当値テキスト">
          <a:extLst>
            <a:ext uri="{FF2B5EF4-FFF2-40B4-BE49-F238E27FC236}">
              <a16:creationId xmlns:a16="http://schemas.microsoft.com/office/drawing/2014/main" id="{8241FB79-D203-4AD2-B7E2-A5100221175D}"/>
            </a:ext>
          </a:extLst>
        </xdr:cNvPr>
        <xdr:cNvSpPr txBox="1"/>
      </xdr:nvSpPr>
      <xdr:spPr>
        <a:xfrm>
          <a:off x="10515600" y="108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95504</xdr:rowOff>
    </xdr:from>
    <xdr:to>
      <xdr:col>50</xdr:col>
      <xdr:colOff>165100</xdr:colOff>
      <xdr:row>64</xdr:row>
      <xdr:rowOff>25654</xdr:rowOff>
    </xdr:to>
    <xdr:sp macro="" textlink="">
      <xdr:nvSpPr>
        <xdr:cNvPr id="150" name="楕円 149">
          <a:extLst>
            <a:ext uri="{FF2B5EF4-FFF2-40B4-BE49-F238E27FC236}">
              <a16:creationId xmlns:a16="http://schemas.microsoft.com/office/drawing/2014/main" id="{411D1007-B453-44A5-ACD6-A470519FD5F4}"/>
            </a:ext>
          </a:extLst>
        </xdr:cNvPr>
        <xdr:cNvSpPr/>
      </xdr:nvSpPr>
      <xdr:spPr>
        <a:xfrm>
          <a:off x="9588500" y="108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142059</xdr:rowOff>
    </xdr:from>
    <xdr:to>
      <xdr:col>55</xdr:col>
      <xdr:colOff>0</xdr:colOff>
      <xdr:row>63</xdr:row>
      <xdr:rowOff>146304</xdr:rowOff>
    </xdr:to>
    <xdr:cxnSp macro="">
      <xdr:nvCxnSpPr>
        <xdr:cNvPr id="151" name="直線コネクタ 150">
          <a:extLst>
            <a:ext uri="{FF2B5EF4-FFF2-40B4-BE49-F238E27FC236}">
              <a16:creationId xmlns:a16="http://schemas.microsoft.com/office/drawing/2014/main" id="{E9C52AA6-3F8C-4A46-AB8D-CE4DB773397D}"/>
            </a:ext>
          </a:extLst>
        </xdr:cNvPr>
        <xdr:cNvCxnSpPr/>
      </xdr:nvCxnSpPr>
      <xdr:spPr>
        <a:xfrm flipV="1">
          <a:off x="9639300" y="10943409"/>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99423</xdr:rowOff>
    </xdr:from>
    <xdr:to>
      <xdr:col>46</xdr:col>
      <xdr:colOff>38100</xdr:colOff>
      <xdr:row>64</xdr:row>
      <xdr:rowOff>29573</xdr:rowOff>
    </xdr:to>
    <xdr:sp macro="" textlink="">
      <xdr:nvSpPr>
        <xdr:cNvPr id="152" name="楕円 151">
          <a:extLst>
            <a:ext uri="{FF2B5EF4-FFF2-40B4-BE49-F238E27FC236}">
              <a16:creationId xmlns:a16="http://schemas.microsoft.com/office/drawing/2014/main" id="{C408D385-14F7-48D6-847A-A87F17AB85AF}"/>
            </a:ext>
          </a:extLst>
        </xdr:cNvPr>
        <xdr:cNvSpPr/>
      </xdr:nvSpPr>
      <xdr:spPr>
        <a:xfrm>
          <a:off x="8699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146304</xdr:rowOff>
    </xdr:from>
    <xdr:to>
      <xdr:col>50</xdr:col>
      <xdr:colOff>114300</xdr:colOff>
      <xdr:row>63</xdr:row>
      <xdr:rowOff>150223</xdr:rowOff>
    </xdr:to>
    <xdr:cxnSp macro="">
      <xdr:nvCxnSpPr>
        <xdr:cNvPr id="153" name="直線コネクタ 152">
          <a:extLst>
            <a:ext uri="{FF2B5EF4-FFF2-40B4-BE49-F238E27FC236}">
              <a16:creationId xmlns:a16="http://schemas.microsoft.com/office/drawing/2014/main" id="{BB781312-7E70-4FBA-8A0D-8874BCE60BB7}"/>
            </a:ext>
          </a:extLst>
        </xdr:cNvPr>
        <xdr:cNvCxnSpPr/>
      </xdr:nvCxnSpPr>
      <xdr:spPr>
        <a:xfrm flipV="1">
          <a:off x="8750300" y="1094765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102688</xdr:rowOff>
    </xdr:from>
    <xdr:to>
      <xdr:col>41</xdr:col>
      <xdr:colOff>101600</xdr:colOff>
      <xdr:row>64</xdr:row>
      <xdr:rowOff>32838</xdr:rowOff>
    </xdr:to>
    <xdr:sp macro="" textlink="">
      <xdr:nvSpPr>
        <xdr:cNvPr id="154" name="楕円 153">
          <a:extLst>
            <a:ext uri="{FF2B5EF4-FFF2-40B4-BE49-F238E27FC236}">
              <a16:creationId xmlns:a16="http://schemas.microsoft.com/office/drawing/2014/main" id="{DB58BFF8-1441-43F2-A1AB-8184AF21D6C9}"/>
            </a:ext>
          </a:extLst>
        </xdr:cNvPr>
        <xdr:cNvSpPr/>
      </xdr:nvSpPr>
      <xdr:spPr>
        <a:xfrm>
          <a:off x="78105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150223</xdr:rowOff>
    </xdr:from>
    <xdr:to>
      <xdr:col>45</xdr:col>
      <xdr:colOff>177800</xdr:colOff>
      <xdr:row>63</xdr:row>
      <xdr:rowOff>153488</xdr:rowOff>
    </xdr:to>
    <xdr:cxnSp macro="">
      <xdr:nvCxnSpPr>
        <xdr:cNvPr id="155" name="直線コネクタ 154">
          <a:extLst>
            <a:ext uri="{FF2B5EF4-FFF2-40B4-BE49-F238E27FC236}">
              <a16:creationId xmlns:a16="http://schemas.microsoft.com/office/drawing/2014/main" id="{3F79FCC5-7ACC-47B1-A27D-B6DD7519C0A1}"/>
            </a:ext>
          </a:extLst>
        </xdr:cNvPr>
        <xdr:cNvCxnSpPr/>
      </xdr:nvCxnSpPr>
      <xdr:spPr>
        <a:xfrm flipV="1">
          <a:off x="7861300" y="109515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106281</xdr:rowOff>
    </xdr:from>
    <xdr:to>
      <xdr:col>36</xdr:col>
      <xdr:colOff>165100</xdr:colOff>
      <xdr:row>64</xdr:row>
      <xdr:rowOff>36431</xdr:rowOff>
    </xdr:to>
    <xdr:sp macro="" textlink="">
      <xdr:nvSpPr>
        <xdr:cNvPr id="156" name="楕円 155">
          <a:extLst>
            <a:ext uri="{FF2B5EF4-FFF2-40B4-BE49-F238E27FC236}">
              <a16:creationId xmlns:a16="http://schemas.microsoft.com/office/drawing/2014/main" id="{82B7CD5F-2A9C-45E5-80DA-8BE49E4E28E3}"/>
            </a:ext>
          </a:extLst>
        </xdr:cNvPr>
        <xdr:cNvSpPr/>
      </xdr:nvSpPr>
      <xdr:spPr>
        <a:xfrm>
          <a:off x="6921500" y="1090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153488</xdr:rowOff>
    </xdr:from>
    <xdr:to>
      <xdr:col>41</xdr:col>
      <xdr:colOff>50800</xdr:colOff>
      <xdr:row>63</xdr:row>
      <xdr:rowOff>157081</xdr:rowOff>
    </xdr:to>
    <xdr:cxnSp macro="">
      <xdr:nvCxnSpPr>
        <xdr:cNvPr id="157" name="直線コネクタ 156">
          <a:extLst>
            <a:ext uri="{FF2B5EF4-FFF2-40B4-BE49-F238E27FC236}">
              <a16:creationId xmlns:a16="http://schemas.microsoft.com/office/drawing/2014/main" id="{FB68859C-727F-4D02-B914-23D112B74275}"/>
            </a:ext>
          </a:extLst>
        </xdr:cNvPr>
        <xdr:cNvCxnSpPr/>
      </xdr:nvCxnSpPr>
      <xdr:spPr>
        <a:xfrm flipV="1">
          <a:off x="6972300" y="10954838"/>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005C6CAD-EE64-4F63-8401-0BA0DEA617A0}"/>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2D76BB84-F6DF-497F-892E-9248EE5361E2}"/>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05A08980-0019-42CA-B260-DAE6669B3A30}"/>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53CA01C6-7E0A-4CB6-8006-605D3696EAEB}"/>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16781</xdr:rowOff>
    </xdr:from>
    <xdr:ext cx="469744" cy="259045"/>
    <xdr:sp macro="" textlink="">
      <xdr:nvSpPr>
        <xdr:cNvPr id="162" name="n_1mainValue【体育館・プール】&#10;一人当たり面積">
          <a:extLst>
            <a:ext uri="{FF2B5EF4-FFF2-40B4-BE49-F238E27FC236}">
              <a16:creationId xmlns:a16="http://schemas.microsoft.com/office/drawing/2014/main" id="{FBD17C00-F41E-4B61-A1EB-E813C70D1588}"/>
            </a:ext>
          </a:extLst>
        </xdr:cNvPr>
        <xdr:cNvSpPr txBox="1"/>
      </xdr:nvSpPr>
      <xdr:spPr>
        <a:xfrm>
          <a:off x="93917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20700</xdr:rowOff>
    </xdr:from>
    <xdr:ext cx="469744" cy="259045"/>
    <xdr:sp macro="" textlink="">
      <xdr:nvSpPr>
        <xdr:cNvPr id="163" name="n_2mainValue【体育館・プール】&#10;一人当たり面積">
          <a:extLst>
            <a:ext uri="{FF2B5EF4-FFF2-40B4-BE49-F238E27FC236}">
              <a16:creationId xmlns:a16="http://schemas.microsoft.com/office/drawing/2014/main" id="{4B6EA1A5-A0C9-4010-B525-FDB335FA4C8A}"/>
            </a:ext>
          </a:extLst>
        </xdr:cNvPr>
        <xdr:cNvSpPr txBox="1"/>
      </xdr:nvSpPr>
      <xdr:spPr>
        <a:xfrm>
          <a:off x="8515427" y="109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23965</xdr:rowOff>
    </xdr:from>
    <xdr:ext cx="469744" cy="259045"/>
    <xdr:sp macro="" textlink="">
      <xdr:nvSpPr>
        <xdr:cNvPr id="164" name="n_3mainValue【体育館・プール】&#10;一人当たり面積">
          <a:extLst>
            <a:ext uri="{FF2B5EF4-FFF2-40B4-BE49-F238E27FC236}">
              <a16:creationId xmlns:a16="http://schemas.microsoft.com/office/drawing/2014/main" id="{35484BF7-0633-42A0-8E10-EFC8309FE020}"/>
            </a:ext>
          </a:extLst>
        </xdr:cNvPr>
        <xdr:cNvSpPr txBox="1"/>
      </xdr:nvSpPr>
      <xdr:spPr>
        <a:xfrm>
          <a:off x="7626427" y="109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27558</xdr:rowOff>
    </xdr:from>
    <xdr:ext cx="469744" cy="259045"/>
    <xdr:sp macro="" textlink="">
      <xdr:nvSpPr>
        <xdr:cNvPr id="165" name="n_4mainValue【体育館・プール】&#10;一人当たり面積">
          <a:extLst>
            <a:ext uri="{FF2B5EF4-FFF2-40B4-BE49-F238E27FC236}">
              <a16:creationId xmlns:a16="http://schemas.microsoft.com/office/drawing/2014/main" id="{ABFC1FB8-3673-4ADB-906A-840D1484576C}"/>
            </a:ext>
          </a:extLst>
        </xdr:cNvPr>
        <xdr:cNvSpPr txBox="1"/>
      </xdr:nvSpPr>
      <xdr:spPr>
        <a:xfrm>
          <a:off x="6737427" y="1100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1AB0F8A9-A497-4500-9BAB-2876FDAE1A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ACD66057-CE5C-42EC-9FE2-953E2F5B96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65061397-2CD7-4D6C-95D7-F917A539C4D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10A6B978-6046-421A-84E0-7E0163675B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3F55185A-AD19-4594-9258-515020D6C7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F82953BB-3B6F-40C2-8073-B12D48FFBF2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3379A464-F744-4E8A-BA4C-11CCACC337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A72F8C55-F001-47D5-9E09-7950D922F9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D7933F72-E865-4CD2-B393-2584304D2C7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C2E4C4BC-D670-42C7-A005-45C46EEBA52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B84E4128-7605-4098-96F2-69E340AF27D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E34E4EBE-B3D7-4180-B3A5-6F3FA4BA69B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E4108AB8-9B6A-4568-835E-77583875125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5B11385A-24EF-4BF0-9C05-6E9ECB2A11A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4A0483CD-BFD3-4ED0-A8E7-02A30E3AD7E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558EFA38-A8FE-4F01-97AF-E07D376B0D7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F97C387F-1329-4992-94D3-15B48D0EFAD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6E72BFB3-EE3F-4FBC-ABA6-526893898F8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44FE67B3-8E93-4B60-AB2D-9F77B26E0A9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EEF1C2AD-E419-4514-B2A4-07212FDC8C3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C5609961-F585-499F-80A5-D7376F6282B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37C4B785-6EBF-4956-AB82-4A48EBBBE37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41C58526-123B-495C-BAA8-02F62E9754B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9CEBE640-9E76-41FF-B612-A6351D4B58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A45617B0-6394-4623-BAE2-8B4F91A4CD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974957C8-EC6B-4894-A435-7696F6A51817}"/>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7C273F19-C324-4049-8DE8-55E238AD2A6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CC1394B7-CD29-4C64-B37F-C7D1BE5BE95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C2C8F2E-2715-48A2-9DA6-03203243C2CF}"/>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3B0413E6-6483-4A70-ABB0-4DC9D119CDEF}"/>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79045CDE-CDFF-4118-A508-AEC0A53D97B1}"/>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874F398A-8E18-472D-8B17-EB6C83F9731E}"/>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FE4138C5-FB90-4349-9C1B-5DA38D64F78F}"/>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A157C619-1F16-4D53-AD50-F465DD91C648}"/>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141E5212-FC82-4EF1-8B8B-1303806F8AD3}"/>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8112E780-90F9-4A86-908D-E2F30AF09C35}"/>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A57E6777-2C3D-4FDB-A506-132BBEF387C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E2FD640-6B3A-4F52-9360-1B0D94F2EA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AD7472A-1080-47CE-B663-4ED450C086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D2CF6392-E269-47E4-9053-31D453929D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D7B00FF0-5F81-48BF-83C4-DD2CE68793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207" name="楕円 206">
          <a:extLst>
            <a:ext uri="{FF2B5EF4-FFF2-40B4-BE49-F238E27FC236}">
              <a16:creationId xmlns:a16="http://schemas.microsoft.com/office/drawing/2014/main" id="{04FC0DCA-81DD-49B5-88F3-A268598FD9B4}"/>
            </a:ext>
          </a:extLst>
        </xdr:cNvPr>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E9028852-1291-4AA4-8913-FFDA23DE0CCD}"/>
            </a:ext>
          </a:extLst>
        </xdr:cNvPr>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166914</xdr:rowOff>
    </xdr:from>
    <xdr:to>
      <xdr:col>20</xdr:col>
      <xdr:colOff>38100</xdr:colOff>
      <xdr:row>85</xdr:row>
      <xdr:rowOff>97064</xdr:rowOff>
    </xdr:to>
    <xdr:sp macro="" textlink="">
      <xdr:nvSpPr>
        <xdr:cNvPr id="209" name="楕円 208">
          <a:extLst>
            <a:ext uri="{FF2B5EF4-FFF2-40B4-BE49-F238E27FC236}">
              <a16:creationId xmlns:a16="http://schemas.microsoft.com/office/drawing/2014/main" id="{1656BD4F-5B73-4E92-B068-4FF12D8D4121}"/>
            </a:ext>
          </a:extLst>
        </xdr:cNvPr>
        <xdr:cNvSpPr/>
      </xdr:nvSpPr>
      <xdr:spPr>
        <a:xfrm>
          <a:off x="3746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46264</xdr:rowOff>
    </xdr:from>
    <xdr:to>
      <xdr:col>24</xdr:col>
      <xdr:colOff>63500</xdr:colOff>
      <xdr:row>85</xdr:row>
      <xdr:rowOff>72389</xdr:rowOff>
    </xdr:to>
    <xdr:cxnSp macro="">
      <xdr:nvCxnSpPr>
        <xdr:cNvPr id="210" name="直線コネクタ 209">
          <a:extLst>
            <a:ext uri="{FF2B5EF4-FFF2-40B4-BE49-F238E27FC236}">
              <a16:creationId xmlns:a16="http://schemas.microsoft.com/office/drawing/2014/main" id="{16AEEC5D-7D1B-4839-B470-D3111FDE8080}"/>
            </a:ext>
          </a:extLst>
        </xdr:cNvPr>
        <xdr:cNvCxnSpPr/>
      </xdr:nvCxnSpPr>
      <xdr:spPr>
        <a:xfrm>
          <a:off x="3797300" y="146195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142421</xdr:rowOff>
    </xdr:from>
    <xdr:to>
      <xdr:col>15</xdr:col>
      <xdr:colOff>101600</xdr:colOff>
      <xdr:row>85</xdr:row>
      <xdr:rowOff>72571</xdr:rowOff>
    </xdr:to>
    <xdr:sp macro="" textlink="">
      <xdr:nvSpPr>
        <xdr:cNvPr id="211" name="楕円 210">
          <a:extLst>
            <a:ext uri="{FF2B5EF4-FFF2-40B4-BE49-F238E27FC236}">
              <a16:creationId xmlns:a16="http://schemas.microsoft.com/office/drawing/2014/main" id="{B2B04491-9391-4400-9C22-F34D284D6FAE}"/>
            </a:ext>
          </a:extLst>
        </xdr:cNvPr>
        <xdr:cNvSpPr/>
      </xdr:nvSpPr>
      <xdr:spPr>
        <a:xfrm>
          <a:off x="2857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21771</xdr:rowOff>
    </xdr:from>
    <xdr:to>
      <xdr:col>19</xdr:col>
      <xdr:colOff>177800</xdr:colOff>
      <xdr:row>85</xdr:row>
      <xdr:rowOff>46264</xdr:rowOff>
    </xdr:to>
    <xdr:cxnSp macro="">
      <xdr:nvCxnSpPr>
        <xdr:cNvPr id="212" name="直線コネクタ 211">
          <a:extLst>
            <a:ext uri="{FF2B5EF4-FFF2-40B4-BE49-F238E27FC236}">
              <a16:creationId xmlns:a16="http://schemas.microsoft.com/office/drawing/2014/main" id="{8F92B557-E5B0-47B3-AF00-3306B53A34E6}"/>
            </a:ext>
          </a:extLst>
        </xdr:cNvPr>
        <xdr:cNvCxnSpPr/>
      </xdr:nvCxnSpPr>
      <xdr:spPr>
        <a:xfrm>
          <a:off x="2908300" y="1459502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88537</xdr:rowOff>
    </xdr:from>
    <xdr:to>
      <xdr:col>10</xdr:col>
      <xdr:colOff>165100</xdr:colOff>
      <xdr:row>85</xdr:row>
      <xdr:rowOff>18687</xdr:rowOff>
    </xdr:to>
    <xdr:sp macro="" textlink="">
      <xdr:nvSpPr>
        <xdr:cNvPr id="213" name="楕円 212">
          <a:extLst>
            <a:ext uri="{FF2B5EF4-FFF2-40B4-BE49-F238E27FC236}">
              <a16:creationId xmlns:a16="http://schemas.microsoft.com/office/drawing/2014/main" id="{E17C75A1-2E4B-45EF-B0B1-20B1F52317D2}"/>
            </a:ext>
          </a:extLst>
        </xdr:cNvPr>
        <xdr:cNvSpPr/>
      </xdr:nvSpPr>
      <xdr:spPr>
        <a:xfrm>
          <a:off x="1968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139337</xdr:rowOff>
    </xdr:from>
    <xdr:to>
      <xdr:col>15</xdr:col>
      <xdr:colOff>50800</xdr:colOff>
      <xdr:row>85</xdr:row>
      <xdr:rowOff>21771</xdr:rowOff>
    </xdr:to>
    <xdr:cxnSp macro="">
      <xdr:nvCxnSpPr>
        <xdr:cNvPr id="214" name="直線コネクタ 213">
          <a:extLst>
            <a:ext uri="{FF2B5EF4-FFF2-40B4-BE49-F238E27FC236}">
              <a16:creationId xmlns:a16="http://schemas.microsoft.com/office/drawing/2014/main" id="{E8D7CF46-BBE5-43CE-9048-B3B441EBBFF9}"/>
            </a:ext>
          </a:extLst>
        </xdr:cNvPr>
        <xdr:cNvCxnSpPr/>
      </xdr:nvCxnSpPr>
      <xdr:spPr>
        <a:xfrm>
          <a:off x="2019300" y="1454113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67311</xdr:rowOff>
    </xdr:from>
    <xdr:to>
      <xdr:col>6</xdr:col>
      <xdr:colOff>38100</xdr:colOff>
      <xdr:row>84</xdr:row>
      <xdr:rowOff>168911</xdr:rowOff>
    </xdr:to>
    <xdr:sp macro="" textlink="">
      <xdr:nvSpPr>
        <xdr:cNvPr id="215" name="楕円 214">
          <a:extLst>
            <a:ext uri="{FF2B5EF4-FFF2-40B4-BE49-F238E27FC236}">
              <a16:creationId xmlns:a16="http://schemas.microsoft.com/office/drawing/2014/main" id="{16A49858-E20E-4723-9139-CC1D40A57365}"/>
            </a:ext>
          </a:extLst>
        </xdr:cNvPr>
        <xdr:cNvSpPr/>
      </xdr:nvSpPr>
      <xdr:spPr>
        <a:xfrm>
          <a:off x="1079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118111</xdr:rowOff>
    </xdr:from>
    <xdr:to>
      <xdr:col>10</xdr:col>
      <xdr:colOff>114300</xdr:colOff>
      <xdr:row>84</xdr:row>
      <xdr:rowOff>139337</xdr:rowOff>
    </xdr:to>
    <xdr:cxnSp macro="">
      <xdr:nvCxnSpPr>
        <xdr:cNvPr id="216" name="直線コネクタ 215">
          <a:extLst>
            <a:ext uri="{FF2B5EF4-FFF2-40B4-BE49-F238E27FC236}">
              <a16:creationId xmlns:a16="http://schemas.microsoft.com/office/drawing/2014/main" id="{480ACA32-EA12-49EB-9090-CF7E0596899D}"/>
            </a:ext>
          </a:extLst>
        </xdr:cNvPr>
        <xdr:cNvCxnSpPr/>
      </xdr:nvCxnSpPr>
      <xdr:spPr>
        <a:xfrm>
          <a:off x="1130300" y="1451991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9F0C6689-A663-4CB5-B4FB-FEB3A54F4FB2}"/>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736B028F-E6BB-4627-A15B-F60F35123CA3}"/>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E609E8DF-6EDC-4CB0-875F-2FDF4A0480BD}"/>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A987455B-23E6-4798-8A9F-868F4C41D912}"/>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88191</xdr:rowOff>
    </xdr:from>
    <xdr:ext cx="405111" cy="259045"/>
    <xdr:sp macro="" textlink="">
      <xdr:nvSpPr>
        <xdr:cNvPr id="221" name="n_1mainValue【福祉施設】&#10;有形固定資産減価償却率">
          <a:extLst>
            <a:ext uri="{FF2B5EF4-FFF2-40B4-BE49-F238E27FC236}">
              <a16:creationId xmlns:a16="http://schemas.microsoft.com/office/drawing/2014/main" id="{73E5A2A4-2806-49C3-B98B-52677ECA8FF1}"/>
            </a:ext>
          </a:extLst>
        </xdr:cNvPr>
        <xdr:cNvSpPr txBox="1"/>
      </xdr:nvSpPr>
      <xdr:spPr>
        <a:xfrm>
          <a:off x="35820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63698</xdr:rowOff>
    </xdr:from>
    <xdr:ext cx="405111" cy="259045"/>
    <xdr:sp macro="" textlink="">
      <xdr:nvSpPr>
        <xdr:cNvPr id="222" name="n_2mainValue【福祉施設】&#10;有形固定資産減価償却率">
          <a:extLst>
            <a:ext uri="{FF2B5EF4-FFF2-40B4-BE49-F238E27FC236}">
              <a16:creationId xmlns:a16="http://schemas.microsoft.com/office/drawing/2014/main" id="{DC83D973-1F10-4C6D-A256-D8B538944BEF}"/>
            </a:ext>
          </a:extLst>
        </xdr:cNvPr>
        <xdr:cNvSpPr txBox="1"/>
      </xdr:nvSpPr>
      <xdr:spPr>
        <a:xfrm>
          <a:off x="2705744" y="146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9814</xdr:rowOff>
    </xdr:from>
    <xdr:ext cx="405111" cy="259045"/>
    <xdr:sp macro="" textlink="">
      <xdr:nvSpPr>
        <xdr:cNvPr id="223" name="n_3mainValue【福祉施設】&#10;有形固定資産減価償却率">
          <a:extLst>
            <a:ext uri="{FF2B5EF4-FFF2-40B4-BE49-F238E27FC236}">
              <a16:creationId xmlns:a16="http://schemas.microsoft.com/office/drawing/2014/main" id="{2E0EC2B9-7978-46EA-9721-2C1DB3623045}"/>
            </a:ext>
          </a:extLst>
        </xdr:cNvPr>
        <xdr:cNvSpPr txBox="1"/>
      </xdr:nvSpPr>
      <xdr:spPr>
        <a:xfrm>
          <a:off x="1816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160038</xdr:rowOff>
    </xdr:from>
    <xdr:ext cx="405111" cy="259045"/>
    <xdr:sp macro="" textlink="">
      <xdr:nvSpPr>
        <xdr:cNvPr id="224" name="n_4mainValue【福祉施設】&#10;有形固定資産減価償却率">
          <a:extLst>
            <a:ext uri="{FF2B5EF4-FFF2-40B4-BE49-F238E27FC236}">
              <a16:creationId xmlns:a16="http://schemas.microsoft.com/office/drawing/2014/main" id="{8A18E1B3-EB7B-4B41-B264-78B0084DACDC}"/>
            </a:ext>
          </a:extLst>
        </xdr:cNvPr>
        <xdr:cNvSpPr txBox="1"/>
      </xdr:nvSpPr>
      <xdr:spPr>
        <a:xfrm>
          <a:off x="927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217CEEE0-B35B-4FAE-8FC6-0CC6A73A1E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776442C-5202-40C2-AECF-3048351E5D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354D9B75-31E6-4777-B036-010C603ACA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9A1D858A-13D7-4863-A504-57C38F75B5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2E762E90-6B12-4458-B337-3C05D53F05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73180FDA-B1AE-417E-9121-210653DAD3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84BA8D04-9940-482D-A055-130EE47CC5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2BFC7F7-2BCF-49F2-8B60-7B2B653A5EC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111AC01C-A0D7-4516-A9FC-584DA36347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CF9C3553-D0F1-4DEE-AC44-25AF6F7A08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65D79457-ED35-4C8D-9F4D-C00AF85D73D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5F2FF736-96C0-4BC2-BCCF-0102DFB35E5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466059AF-8DCE-482A-86DF-F6087C3EC0B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C4A91BC6-5CD9-44F0-88E0-7D7B7478F4C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1E830F85-D72F-469F-A2A3-3DF42D83CF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C5EB0921-2C8B-4D8D-80F1-D33D7632F8D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A5F81227-086E-41B4-944A-36CB968DFE2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D36E7A80-2347-4D16-B6F0-8C24999C0C1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D2FD529B-5804-4645-9F78-77C56E5F48D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10EBCB28-933F-4FC6-BA68-ECB3EDA0A17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C82C9719-58E8-4EC0-8086-925E84CEAD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911B82E6-CA94-466B-B89F-0AA4A17F87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F862D75E-2AB7-4602-B248-F8CFBA42BC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A31831B3-C638-40E2-B0A9-FE080BEAF6F8}"/>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52336E7B-1D19-4AEA-AD5F-40446106CDCF}"/>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4416C158-5EAF-464A-B393-1C9DFDE95C4D}"/>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A8947F04-6F89-4741-800C-5305785E92A4}"/>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BFC5B62F-FDF4-4442-9F87-00D3E426B4C3}"/>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a:extLst>
            <a:ext uri="{FF2B5EF4-FFF2-40B4-BE49-F238E27FC236}">
              <a16:creationId xmlns:a16="http://schemas.microsoft.com/office/drawing/2014/main" id="{F41D56C4-61F6-4B67-96DC-AA1CCC4156E5}"/>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353679BA-1A1D-489B-A5E3-8FD55263164E}"/>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FEF19295-4F3E-44D0-B98B-4900D90A4A3D}"/>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23348FC3-02F7-4321-BDA0-5A6BB36DBADC}"/>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05930EE8-59EA-44CA-876B-A44C988A4087}"/>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5C415205-74A3-4B36-B9FA-DF3CE56AA699}"/>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2F1AC04-ED2E-428E-B20C-66CF3FA0B60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2F08301-25E5-4D37-90AC-B383EF5B69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33927EB-7E96-4D03-A16D-D06FA7E6656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5C9AF4D-302A-4981-A375-1DFB22CE990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176BB1DA-6D1F-4373-A8D2-626F36E1A41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159131</xdr:rowOff>
    </xdr:from>
    <xdr:to>
      <xdr:col>55</xdr:col>
      <xdr:colOff>50800</xdr:colOff>
      <xdr:row>86</xdr:row>
      <xdr:rowOff>89281</xdr:rowOff>
    </xdr:to>
    <xdr:sp macro="" textlink="">
      <xdr:nvSpPr>
        <xdr:cNvPr id="264" name="楕円 263">
          <a:extLst>
            <a:ext uri="{FF2B5EF4-FFF2-40B4-BE49-F238E27FC236}">
              <a16:creationId xmlns:a16="http://schemas.microsoft.com/office/drawing/2014/main" id="{BE8A0EC1-5FFE-465F-BDD3-B4B9D9FD6DDF}"/>
            </a:ext>
          </a:extLst>
        </xdr:cNvPr>
        <xdr:cNvSpPr/>
      </xdr:nvSpPr>
      <xdr:spPr>
        <a:xfrm>
          <a:off x="10426700" y="147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74058</xdr:rowOff>
    </xdr:from>
    <xdr:ext cx="469744" cy="259045"/>
    <xdr:sp macro="" textlink="">
      <xdr:nvSpPr>
        <xdr:cNvPr id="265" name="【福祉施設】&#10;一人当たり面積該当値テキスト">
          <a:extLst>
            <a:ext uri="{FF2B5EF4-FFF2-40B4-BE49-F238E27FC236}">
              <a16:creationId xmlns:a16="http://schemas.microsoft.com/office/drawing/2014/main" id="{87DC3E87-E0E2-4D44-A15A-DD79A09A75BF}"/>
            </a:ext>
          </a:extLst>
        </xdr:cNvPr>
        <xdr:cNvSpPr txBox="1"/>
      </xdr:nvSpPr>
      <xdr:spPr>
        <a:xfrm>
          <a:off x="10515600" y="146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161037</xdr:rowOff>
    </xdr:from>
    <xdr:to>
      <xdr:col>50</xdr:col>
      <xdr:colOff>165100</xdr:colOff>
      <xdr:row>86</xdr:row>
      <xdr:rowOff>91187</xdr:rowOff>
    </xdr:to>
    <xdr:sp macro="" textlink="">
      <xdr:nvSpPr>
        <xdr:cNvPr id="266" name="楕円 265">
          <a:extLst>
            <a:ext uri="{FF2B5EF4-FFF2-40B4-BE49-F238E27FC236}">
              <a16:creationId xmlns:a16="http://schemas.microsoft.com/office/drawing/2014/main" id="{5D663154-5911-4174-BF44-06AB94BA4259}"/>
            </a:ext>
          </a:extLst>
        </xdr:cNvPr>
        <xdr:cNvSpPr/>
      </xdr:nvSpPr>
      <xdr:spPr>
        <a:xfrm>
          <a:off x="95885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38481</xdr:rowOff>
    </xdr:from>
    <xdr:to>
      <xdr:col>55</xdr:col>
      <xdr:colOff>0</xdr:colOff>
      <xdr:row>86</xdr:row>
      <xdr:rowOff>40387</xdr:rowOff>
    </xdr:to>
    <xdr:cxnSp macro="">
      <xdr:nvCxnSpPr>
        <xdr:cNvPr id="267" name="直線コネクタ 266">
          <a:extLst>
            <a:ext uri="{FF2B5EF4-FFF2-40B4-BE49-F238E27FC236}">
              <a16:creationId xmlns:a16="http://schemas.microsoft.com/office/drawing/2014/main" id="{AEFB609D-2AD7-4491-BB04-F495A98828CF}"/>
            </a:ext>
          </a:extLst>
        </xdr:cNvPr>
        <xdr:cNvCxnSpPr/>
      </xdr:nvCxnSpPr>
      <xdr:spPr>
        <a:xfrm flipV="1">
          <a:off x="9639300" y="14783181"/>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162940</xdr:rowOff>
    </xdr:from>
    <xdr:to>
      <xdr:col>46</xdr:col>
      <xdr:colOff>38100</xdr:colOff>
      <xdr:row>86</xdr:row>
      <xdr:rowOff>93090</xdr:rowOff>
    </xdr:to>
    <xdr:sp macro="" textlink="">
      <xdr:nvSpPr>
        <xdr:cNvPr id="268" name="楕円 267">
          <a:extLst>
            <a:ext uri="{FF2B5EF4-FFF2-40B4-BE49-F238E27FC236}">
              <a16:creationId xmlns:a16="http://schemas.microsoft.com/office/drawing/2014/main" id="{8C0A0033-F15D-4F92-AFC6-65B35D35A963}"/>
            </a:ext>
          </a:extLst>
        </xdr:cNvPr>
        <xdr:cNvSpPr/>
      </xdr:nvSpPr>
      <xdr:spPr>
        <a:xfrm>
          <a:off x="8699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40387</xdr:rowOff>
    </xdr:from>
    <xdr:to>
      <xdr:col>50</xdr:col>
      <xdr:colOff>114300</xdr:colOff>
      <xdr:row>86</xdr:row>
      <xdr:rowOff>42290</xdr:rowOff>
    </xdr:to>
    <xdr:cxnSp macro="">
      <xdr:nvCxnSpPr>
        <xdr:cNvPr id="269" name="直線コネクタ 268">
          <a:extLst>
            <a:ext uri="{FF2B5EF4-FFF2-40B4-BE49-F238E27FC236}">
              <a16:creationId xmlns:a16="http://schemas.microsoft.com/office/drawing/2014/main" id="{E14A868D-98CA-441B-945C-718AA32EE63D}"/>
            </a:ext>
          </a:extLst>
        </xdr:cNvPr>
        <xdr:cNvCxnSpPr/>
      </xdr:nvCxnSpPr>
      <xdr:spPr>
        <a:xfrm flipV="1">
          <a:off x="8750300" y="14785087"/>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116839</xdr:rowOff>
    </xdr:from>
    <xdr:to>
      <xdr:col>41</xdr:col>
      <xdr:colOff>101600</xdr:colOff>
      <xdr:row>86</xdr:row>
      <xdr:rowOff>46989</xdr:rowOff>
    </xdr:to>
    <xdr:sp macro="" textlink="">
      <xdr:nvSpPr>
        <xdr:cNvPr id="270" name="楕円 269">
          <a:extLst>
            <a:ext uri="{FF2B5EF4-FFF2-40B4-BE49-F238E27FC236}">
              <a16:creationId xmlns:a16="http://schemas.microsoft.com/office/drawing/2014/main" id="{E8B47C3C-A753-4D37-9340-0DB4FD9D0BD5}"/>
            </a:ext>
          </a:extLst>
        </xdr:cNvPr>
        <xdr:cNvSpPr/>
      </xdr:nvSpPr>
      <xdr:spPr>
        <a:xfrm>
          <a:off x="7810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167639</xdr:rowOff>
    </xdr:from>
    <xdr:to>
      <xdr:col>45</xdr:col>
      <xdr:colOff>177800</xdr:colOff>
      <xdr:row>86</xdr:row>
      <xdr:rowOff>42290</xdr:rowOff>
    </xdr:to>
    <xdr:cxnSp macro="">
      <xdr:nvCxnSpPr>
        <xdr:cNvPr id="271" name="直線コネクタ 270">
          <a:extLst>
            <a:ext uri="{FF2B5EF4-FFF2-40B4-BE49-F238E27FC236}">
              <a16:creationId xmlns:a16="http://schemas.microsoft.com/office/drawing/2014/main" id="{8D819A46-B2D2-44BE-ADDE-7C4FDC9B05E3}"/>
            </a:ext>
          </a:extLst>
        </xdr:cNvPr>
        <xdr:cNvCxnSpPr/>
      </xdr:nvCxnSpPr>
      <xdr:spPr>
        <a:xfrm>
          <a:off x="7861300" y="14740889"/>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119887</xdr:rowOff>
    </xdr:from>
    <xdr:to>
      <xdr:col>36</xdr:col>
      <xdr:colOff>165100</xdr:colOff>
      <xdr:row>86</xdr:row>
      <xdr:rowOff>50037</xdr:rowOff>
    </xdr:to>
    <xdr:sp macro="" textlink="">
      <xdr:nvSpPr>
        <xdr:cNvPr id="272" name="楕円 271">
          <a:extLst>
            <a:ext uri="{FF2B5EF4-FFF2-40B4-BE49-F238E27FC236}">
              <a16:creationId xmlns:a16="http://schemas.microsoft.com/office/drawing/2014/main" id="{35B903AB-B949-4997-AD01-FBFF554B205C}"/>
            </a:ext>
          </a:extLst>
        </xdr:cNvPr>
        <xdr:cNvSpPr/>
      </xdr:nvSpPr>
      <xdr:spPr>
        <a:xfrm>
          <a:off x="6921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167639</xdr:rowOff>
    </xdr:from>
    <xdr:to>
      <xdr:col>41</xdr:col>
      <xdr:colOff>50800</xdr:colOff>
      <xdr:row>85</xdr:row>
      <xdr:rowOff>170687</xdr:rowOff>
    </xdr:to>
    <xdr:cxnSp macro="">
      <xdr:nvCxnSpPr>
        <xdr:cNvPr id="273" name="直線コネクタ 272">
          <a:extLst>
            <a:ext uri="{FF2B5EF4-FFF2-40B4-BE49-F238E27FC236}">
              <a16:creationId xmlns:a16="http://schemas.microsoft.com/office/drawing/2014/main" id="{6161BD61-C14D-4DB1-954D-1EF52F149961}"/>
            </a:ext>
          </a:extLst>
        </xdr:cNvPr>
        <xdr:cNvCxnSpPr/>
      </xdr:nvCxnSpPr>
      <xdr:spPr>
        <a:xfrm flipV="1">
          <a:off x="6972300" y="147408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a:extLst>
            <a:ext uri="{FF2B5EF4-FFF2-40B4-BE49-F238E27FC236}">
              <a16:creationId xmlns:a16="http://schemas.microsoft.com/office/drawing/2014/main" id="{7B4B7B79-E0AE-4A44-8B38-9557A39F7622}"/>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a:extLst>
            <a:ext uri="{FF2B5EF4-FFF2-40B4-BE49-F238E27FC236}">
              <a16:creationId xmlns:a16="http://schemas.microsoft.com/office/drawing/2014/main" id="{0EA51A8C-D1BE-45EF-9567-86430AE26F32}"/>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a:extLst>
            <a:ext uri="{FF2B5EF4-FFF2-40B4-BE49-F238E27FC236}">
              <a16:creationId xmlns:a16="http://schemas.microsoft.com/office/drawing/2014/main" id="{1DB80CA1-8002-4C8B-B3FE-3B7E00F35C7F}"/>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5B92A848-DCDF-423D-96B7-24EF467CC242}"/>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82314</xdr:rowOff>
    </xdr:from>
    <xdr:ext cx="469744" cy="259045"/>
    <xdr:sp macro="" textlink="">
      <xdr:nvSpPr>
        <xdr:cNvPr id="278" name="n_1mainValue【福祉施設】&#10;一人当たり面積">
          <a:extLst>
            <a:ext uri="{FF2B5EF4-FFF2-40B4-BE49-F238E27FC236}">
              <a16:creationId xmlns:a16="http://schemas.microsoft.com/office/drawing/2014/main" id="{81561A6A-2C1F-4B04-AE09-E2B12C9480E9}"/>
            </a:ext>
          </a:extLst>
        </xdr:cNvPr>
        <xdr:cNvSpPr txBox="1"/>
      </xdr:nvSpPr>
      <xdr:spPr>
        <a:xfrm>
          <a:off x="9391727" y="148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84217</xdr:rowOff>
    </xdr:from>
    <xdr:ext cx="469744" cy="259045"/>
    <xdr:sp macro="" textlink="">
      <xdr:nvSpPr>
        <xdr:cNvPr id="279" name="n_2mainValue【福祉施設】&#10;一人当たり面積">
          <a:extLst>
            <a:ext uri="{FF2B5EF4-FFF2-40B4-BE49-F238E27FC236}">
              <a16:creationId xmlns:a16="http://schemas.microsoft.com/office/drawing/2014/main" id="{6B722ACA-C45E-4781-81BC-7FA353CC08EC}"/>
            </a:ext>
          </a:extLst>
        </xdr:cNvPr>
        <xdr:cNvSpPr txBox="1"/>
      </xdr:nvSpPr>
      <xdr:spPr>
        <a:xfrm>
          <a:off x="8515427" y="148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38116</xdr:rowOff>
    </xdr:from>
    <xdr:ext cx="469744" cy="259045"/>
    <xdr:sp macro="" textlink="">
      <xdr:nvSpPr>
        <xdr:cNvPr id="280" name="n_3mainValue【福祉施設】&#10;一人当たり面積">
          <a:extLst>
            <a:ext uri="{FF2B5EF4-FFF2-40B4-BE49-F238E27FC236}">
              <a16:creationId xmlns:a16="http://schemas.microsoft.com/office/drawing/2014/main" id="{231E0C1F-8F2D-4F5E-A22E-9403AFA52D29}"/>
            </a:ext>
          </a:extLst>
        </xdr:cNvPr>
        <xdr:cNvSpPr txBox="1"/>
      </xdr:nvSpPr>
      <xdr:spPr>
        <a:xfrm>
          <a:off x="7626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41164</xdr:rowOff>
    </xdr:from>
    <xdr:ext cx="469744" cy="259045"/>
    <xdr:sp macro="" textlink="">
      <xdr:nvSpPr>
        <xdr:cNvPr id="281" name="n_4mainValue【福祉施設】&#10;一人当たり面積">
          <a:extLst>
            <a:ext uri="{FF2B5EF4-FFF2-40B4-BE49-F238E27FC236}">
              <a16:creationId xmlns:a16="http://schemas.microsoft.com/office/drawing/2014/main" id="{5AB2F322-6194-4788-8CDB-D4A14B7CC8E0}"/>
            </a:ext>
          </a:extLst>
        </xdr:cNvPr>
        <xdr:cNvSpPr txBox="1"/>
      </xdr:nvSpPr>
      <xdr:spPr>
        <a:xfrm>
          <a:off x="6737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74C210EC-ACBD-422B-8515-61659DF5592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42DC6E0B-A628-4B03-8343-288B91EBE9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D3DC636F-3987-4440-85F6-7F1ED528F8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E06D30B6-DE85-40BF-AB44-01CBC68183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1CBF67B8-7081-4668-B742-6873271143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20BE38BB-3AAB-4C00-8829-6A5B2804B0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6E534049-4DD9-4C7B-B6B5-CB344BCF524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69CB3652-609F-44E3-A1DD-226C86091B4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25B0E886-98A7-4A1F-A89A-5D9161AC27F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E9C46993-E118-48F6-A06F-33001216C28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CE0A0FE0-5250-4BF3-AAC4-C21748536DE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594C263F-F6D7-4AFB-96E3-6ADDD25B506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F5E50CBA-64A5-4864-9626-376B03C4C80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7F2D1E81-E33E-45F0-B96F-5BED565777B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4D4B54C8-FCCC-4894-956A-5C768D12D64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DE270161-08A2-4A5D-B3FC-7E2B3B136B9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09CB7DD6-030E-46F8-8A34-6AAB36E1B01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BF814E42-69B4-4284-9E80-E94BF38B244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7DC5DAEB-BAC0-474D-A4B2-1BBCD3504F0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36142921-9E01-4207-9F95-64E3BF159E0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2407F199-65CF-4CA4-8E76-97D2E8107E1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455F230F-B3A3-4AC3-B80C-782D9FF5FD4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B3688A99-6EB5-48C4-BDC0-3B510565F1D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F1CFBCCC-EC20-4199-BB5E-300B172CC85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2E5A7168-5A27-44CC-9FE2-53D609F87B84}"/>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5248D3A3-4C1F-4EE8-844E-2BC8484FEF0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09A73F06-F356-4570-B2B9-D0A546B9332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E00FB61B-CA87-4178-A202-F6F97964C4D9}"/>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a:extLst>
            <a:ext uri="{FF2B5EF4-FFF2-40B4-BE49-F238E27FC236}">
              <a16:creationId xmlns:a16="http://schemas.microsoft.com/office/drawing/2014/main" id="{6B9E4D21-A493-4AA4-8045-E08A4E4F5AB7}"/>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15807A1B-9B2A-4E66-AA27-80A97BB40045}"/>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a:extLst>
            <a:ext uri="{FF2B5EF4-FFF2-40B4-BE49-F238E27FC236}">
              <a16:creationId xmlns:a16="http://schemas.microsoft.com/office/drawing/2014/main" id="{B696B187-23B8-499D-BA88-515F583CB4DE}"/>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a:extLst>
            <a:ext uri="{FF2B5EF4-FFF2-40B4-BE49-F238E27FC236}">
              <a16:creationId xmlns:a16="http://schemas.microsoft.com/office/drawing/2014/main" id="{66B6B230-117F-4F5D-9E32-61060E688C61}"/>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a:extLst>
            <a:ext uri="{FF2B5EF4-FFF2-40B4-BE49-F238E27FC236}">
              <a16:creationId xmlns:a16="http://schemas.microsoft.com/office/drawing/2014/main" id="{78021207-DAB0-4359-9A8E-3DB07604A822}"/>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a:extLst>
            <a:ext uri="{FF2B5EF4-FFF2-40B4-BE49-F238E27FC236}">
              <a16:creationId xmlns:a16="http://schemas.microsoft.com/office/drawing/2014/main" id="{E57370A0-6C80-452D-ABB1-94F21C44AA53}"/>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a:extLst>
            <a:ext uri="{FF2B5EF4-FFF2-40B4-BE49-F238E27FC236}">
              <a16:creationId xmlns:a16="http://schemas.microsoft.com/office/drawing/2014/main" id="{A8CEBCC7-9BDD-4D91-96D0-079F89807E55}"/>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5ED64BC-7024-420F-95C1-981C83C2AA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DA882B7-E258-496D-B6EA-6C7C66EF27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BC5DA1C-7D91-4CFB-AFDE-5F1B66A18F4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8A0C846-E953-4057-97A0-5EBB7948D90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74DECF35-C453-4980-8205-FBE2C3E7D17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103505</xdr:rowOff>
    </xdr:from>
    <xdr:to>
      <xdr:col>20</xdr:col>
      <xdr:colOff>38100</xdr:colOff>
      <xdr:row>108</xdr:row>
      <xdr:rowOff>33655</xdr:rowOff>
    </xdr:to>
    <xdr:sp macro="" textlink="">
      <xdr:nvSpPr>
        <xdr:cNvPr id="322" name="楕円 321">
          <a:extLst>
            <a:ext uri="{FF2B5EF4-FFF2-40B4-BE49-F238E27FC236}">
              <a16:creationId xmlns:a16="http://schemas.microsoft.com/office/drawing/2014/main" id="{DC2EE8A7-40CF-4716-AD6D-0E7569D56F99}"/>
            </a:ext>
          </a:extLst>
        </xdr:cNvPr>
        <xdr:cNvSpPr/>
      </xdr:nvSpPr>
      <xdr:spPr>
        <a:xfrm>
          <a:off x="3746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90170</xdr:rowOff>
    </xdr:from>
    <xdr:to>
      <xdr:col>15</xdr:col>
      <xdr:colOff>101600</xdr:colOff>
      <xdr:row>108</xdr:row>
      <xdr:rowOff>20320</xdr:rowOff>
    </xdr:to>
    <xdr:sp macro="" textlink="">
      <xdr:nvSpPr>
        <xdr:cNvPr id="323" name="楕円 322">
          <a:extLst>
            <a:ext uri="{FF2B5EF4-FFF2-40B4-BE49-F238E27FC236}">
              <a16:creationId xmlns:a16="http://schemas.microsoft.com/office/drawing/2014/main" id="{A1D5875F-6A60-43BC-AA0A-9A96BC86B5FF}"/>
            </a:ext>
          </a:extLst>
        </xdr:cNvPr>
        <xdr:cNvSpPr/>
      </xdr:nvSpPr>
      <xdr:spPr>
        <a:xfrm>
          <a:off x="2857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140970</xdr:rowOff>
    </xdr:from>
    <xdr:to>
      <xdr:col>19</xdr:col>
      <xdr:colOff>177800</xdr:colOff>
      <xdr:row>107</xdr:row>
      <xdr:rowOff>154305</xdr:rowOff>
    </xdr:to>
    <xdr:cxnSp macro="">
      <xdr:nvCxnSpPr>
        <xdr:cNvPr id="324" name="直線コネクタ 323">
          <a:extLst>
            <a:ext uri="{FF2B5EF4-FFF2-40B4-BE49-F238E27FC236}">
              <a16:creationId xmlns:a16="http://schemas.microsoft.com/office/drawing/2014/main" id="{CD4719C0-0E1F-48A2-8A6C-C717EAFA56EB}"/>
            </a:ext>
          </a:extLst>
        </xdr:cNvPr>
        <xdr:cNvCxnSpPr/>
      </xdr:nvCxnSpPr>
      <xdr:spPr>
        <a:xfrm>
          <a:off x="2908300" y="184861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76836</xdr:rowOff>
    </xdr:from>
    <xdr:to>
      <xdr:col>10</xdr:col>
      <xdr:colOff>165100</xdr:colOff>
      <xdr:row>108</xdr:row>
      <xdr:rowOff>6986</xdr:rowOff>
    </xdr:to>
    <xdr:sp macro="" textlink="">
      <xdr:nvSpPr>
        <xdr:cNvPr id="325" name="楕円 324">
          <a:extLst>
            <a:ext uri="{FF2B5EF4-FFF2-40B4-BE49-F238E27FC236}">
              <a16:creationId xmlns:a16="http://schemas.microsoft.com/office/drawing/2014/main" id="{9B62B998-1F82-48CC-A5BE-2FBFA91D366E}"/>
            </a:ext>
          </a:extLst>
        </xdr:cNvPr>
        <xdr:cNvSpPr/>
      </xdr:nvSpPr>
      <xdr:spPr>
        <a:xfrm>
          <a:off x="1968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127636</xdr:rowOff>
    </xdr:from>
    <xdr:to>
      <xdr:col>15</xdr:col>
      <xdr:colOff>50800</xdr:colOff>
      <xdr:row>107</xdr:row>
      <xdr:rowOff>140970</xdr:rowOff>
    </xdr:to>
    <xdr:cxnSp macro="">
      <xdr:nvCxnSpPr>
        <xdr:cNvPr id="326" name="直線コネクタ 325">
          <a:extLst>
            <a:ext uri="{FF2B5EF4-FFF2-40B4-BE49-F238E27FC236}">
              <a16:creationId xmlns:a16="http://schemas.microsoft.com/office/drawing/2014/main" id="{A70C2F76-5033-474E-B2F6-BCD9329C4F1E}"/>
            </a:ext>
          </a:extLst>
        </xdr:cNvPr>
        <xdr:cNvCxnSpPr/>
      </xdr:nvCxnSpPr>
      <xdr:spPr>
        <a:xfrm>
          <a:off x="2019300" y="184727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63500</xdr:rowOff>
    </xdr:from>
    <xdr:to>
      <xdr:col>6</xdr:col>
      <xdr:colOff>38100</xdr:colOff>
      <xdr:row>107</xdr:row>
      <xdr:rowOff>165100</xdr:rowOff>
    </xdr:to>
    <xdr:sp macro="" textlink="">
      <xdr:nvSpPr>
        <xdr:cNvPr id="327" name="楕円 326">
          <a:extLst>
            <a:ext uri="{FF2B5EF4-FFF2-40B4-BE49-F238E27FC236}">
              <a16:creationId xmlns:a16="http://schemas.microsoft.com/office/drawing/2014/main" id="{BA45752E-8C9A-4A0E-BF1E-8FF4C62BE4C2}"/>
            </a:ext>
          </a:extLst>
        </xdr:cNvPr>
        <xdr:cNvSpPr/>
      </xdr:nvSpPr>
      <xdr:spPr>
        <a:xfrm>
          <a:off x="107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114300</xdr:rowOff>
    </xdr:from>
    <xdr:to>
      <xdr:col>10</xdr:col>
      <xdr:colOff>114300</xdr:colOff>
      <xdr:row>107</xdr:row>
      <xdr:rowOff>127636</xdr:rowOff>
    </xdr:to>
    <xdr:cxnSp macro="">
      <xdr:nvCxnSpPr>
        <xdr:cNvPr id="328" name="直線コネクタ 327">
          <a:extLst>
            <a:ext uri="{FF2B5EF4-FFF2-40B4-BE49-F238E27FC236}">
              <a16:creationId xmlns:a16="http://schemas.microsoft.com/office/drawing/2014/main" id="{54904405-B50A-4506-931F-1CCE7113FB45}"/>
            </a:ext>
          </a:extLst>
        </xdr:cNvPr>
        <xdr:cNvCxnSpPr/>
      </xdr:nvCxnSpPr>
      <xdr:spPr>
        <a:xfrm>
          <a:off x="1130300" y="184594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29" name="n_1aveValue【市民会館】&#10;有形固定資産減価償却率">
          <a:extLst>
            <a:ext uri="{FF2B5EF4-FFF2-40B4-BE49-F238E27FC236}">
              <a16:creationId xmlns:a16="http://schemas.microsoft.com/office/drawing/2014/main" id="{A696932C-7E25-4C84-96C9-8539DBA38B7F}"/>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30" name="n_2aveValue【市民会館】&#10;有形固定資産減価償却率">
          <a:extLst>
            <a:ext uri="{FF2B5EF4-FFF2-40B4-BE49-F238E27FC236}">
              <a16:creationId xmlns:a16="http://schemas.microsoft.com/office/drawing/2014/main" id="{F7382B7C-6577-4FF8-886A-B6565A289161}"/>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31" name="n_3aveValue【市民会館】&#10;有形固定資産減価償却率">
          <a:extLst>
            <a:ext uri="{FF2B5EF4-FFF2-40B4-BE49-F238E27FC236}">
              <a16:creationId xmlns:a16="http://schemas.microsoft.com/office/drawing/2014/main" id="{B01C3786-70C4-4AEC-8992-C9DAFB7FB915}"/>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332" name="n_4aveValue【市民会館】&#10;有形固定資産減価償却率">
          <a:extLst>
            <a:ext uri="{FF2B5EF4-FFF2-40B4-BE49-F238E27FC236}">
              <a16:creationId xmlns:a16="http://schemas.microsoft.com/office/drawing/2014/main" id="{54CD2B04-684D-4B60-A957-C948113A0DC8}"/>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24782</xdr:rowOff>
    </xdr:from>
    <xdr:ext cx="405111" cy="259045"/>
    <xdr:sp macro="" textlink="">
      <xdr:nvSpPr>
        <xdr:cNvPr id="333" name="n_1mainValue【市民会館】&#10;有形固定資産減価償却率">
          <a:extLst>
            <a:ext uri="{FF2B5EF4-FFF2-40B4-BE49-F238E27FC236}">
              <a16:creationId xmlns:a16="http://schemas.microsoft.com/office/drawing/2014/main" id="{1F337CA8-404C-45CD-916A-345D773E4BD8}"/>
            </a:ext>
          </a:extLst>
        </xdr:cNvPr>
        <xdr:cNvSpPr txBox="1"/>
      </xdr:nvSpPr>
      <xdr:spPr>
        <a:xfrm>
          <a:off x="3582044" y="185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11447</xdr:rowOff>
    </xdr:from>
    <xdr:ext cx="405111" cy="259045"/>
    <xdr:sp macro="" textlink="">
      <xdr:nvSpPr>
        <xdr:cNvPr id="334" name="n_2mainValue【市民会館】&#10;有形固定資産減価償却率">
          <a:extLst>
            <a:ext uri="{FF2B5EF4-FFF2-40B4-BE49-F238E27FC236}">
              <a16:creationId xmlns:a16="http://schemas.microsoft.com/office/drawing/2014/main" id="{FA3A3B50-2127-442E-8137-19E4CA604D72}"/>
            </a:ext>
          </a:extLst>
        </xdr:cNvPr>
        <xdr:cNvSpPr txBox="1"/>
      </xdr:nvSpPr>
      <xdr:spPr>
        <a:xfrm>
          <a:off x="2705744"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169563</xdr:rowOff>
    </xdr:from>
    <xdr:ext cx="405111" cy="259045"/>
    <xdr:sp macro="" textlink="">
      <xdr:nvSpPr>
        <xdr:cNvPr id="335" name="n_3mainValue【市民会館】&#10;有形固定資産減価償却率">
          <a:extLst>
            <a:ext uri="{FF2B5EF4-FFF2-40B4-BE49-F238E27FC236}">
              <a16:creationId xmlns:a16="http://schemas.microsoft.com/office/drawing/2014/main" id="{CAB94939-0515-4CC2-BBC0-4CB3D02FA785}"/>
            </a:ext>
          </a:extLst>
        </xdr:cNvPr>
        <xdr:cNvSpPr txBox="1"/>
      </xdr:nvSpPr>
      <xdr:spPr>
        <a:xfrm>
          <a:off x="1816744"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156227</xdr:rowOff>
    </xdr:from>
    <xdr:ext cx="405111" cy="259045"/>
    <xdr:sp macro="" textlink="">
      <xdr:nvSpPr>
        <xdr:cNvPr id="336" name="n_4mainValue【市民会館】&#10;有形固定資産減価償却率">
          <a:extLst>
            <a:ext uri="{FF2B5EF4-FFF2-40B4-BE49-F238E27FC236}">
              <a16:creationId xmlns:a16="http://schemas.microsoft.com/office/drawing/2014/main" id="{F83CA89C-1B90-499B-B1DC-A9D93418F633}"/>
            </a:ext>
          </a:extLst>
        </xdr:cNvPr>
        <xdr:cNvSpPr txBox="1"/>
      </xdr:nvSpPr>
      <xdr:spPr>
        <a:xfrm>
          <a:off x="927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7E1DE086-0870-408B-A321-4359D79CFC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F34982CA-CEE5-4CA0-8B65-2CF58C81E6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FCD792DC-020B-44E4-9E00-D21385D23E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E4A200FD-40F7-407A-BD2C-0A6D769D8B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C5235DC3-86A2-498E-A7D0-CEAF93C9DF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A5A8351-978C-47BE-B921-57997B13F3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C8DE640C-2C58-42BD-B528-C08D5A54B8E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574E643D-B5B0-492D-A875-77D3C0A7815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AE47D392-049B-4587-8F7E-281F4A996DC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2427AA9E-3024-4BFD-B995-23455743F3D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7" name="直線コネクタ 346">
          <a:extLst>
            <a:ext uri="{FF2B5EF4-FFF2-40B4-BE49-F238E27FC236}">
              <a16:creationId xmlns:a16="http://schemas.microsoft.com/office/drawing/2014/main" id="{78434B76-8DAB-4879-9228-EBDAC9589A9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8" name="テキスト ボックス 347">
          <a:extLst>
            <a:ext uri="{FF2B5EF4-FFF2-40B4-BE49-F238E27FC236}">
              <a16:creationId xmlns:a16="http://schemas.microsoft.com/office/drawing/2014/main" id="{B11DA865-195B-4E31-B74B-C4F9DCA172C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9" name="直線コネクタ 348">
          <a:extLst>
            <a:ext uri="{FF2B5EF4-FFF2-40B4-BE49-F238E27FC236}">
              <a16:creationId xmlns:a16="http://schemas.microsoft.com/office/drawing/2014/main" id="{23A2ED9A-A8D3-4020-8863-8ABC1A2E4F8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0" name="テキスト ボックス 349">
          <a:extLst>
            <a:ext uri="{FF2B5EF4-FFF2-40B4-BE49-F238E27FC236}">
              <a16:creationId xmlns:a16="http://schemas.microsoft.com/office/drawing/2014/main" id="{29A5D467-17E5-4078-8D33-D58372851F1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1" name="直線コネクタ 350">
          <a:extLst>
            <a:ext uri="{FF2B5EF4-FFF2-40B4-BE49-F238E27FC236}">
              <a16:creationId xmlns:a16="http://schemas.microsoft.com/office/drawing/2014/main" id="{469EBC82-80C9-46E6-9CDD-EE07F86636C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2" name="テキスト ボックス 351">
          <a:extLst>
            <a:ext uri="{FF2B5EF4-FFF2-40B4-BE49-F238E27FC236}">
              <a16:creationId xmlns:a16="http://schemas.microsoft.com/office/drawing/2014/main" id="{94974194-D434-4D15-8A27-CE64F32AE42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3" name="直線コネクタ 352">
          <a:extLst>
            <a:ext uri="{FF2B5EF4-FFF2-40B4-BE49-F238E27FC236}">
              <a16:creationId xmlns:a16="http://schemas.microsoft.com/office/drawing/2014/main" id="{88863404-4798-4399-8AC4-A8192413AF9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4" name="テキスト ボックス 353">
          <a:extLst>
            <a:ext uri="{FF2B5EF4-FFF2-40B4-BE49-F238E27FC236}">
              <a16:creationId xmlns:a16="http://schemas.microsoft.com/office/drawing/2014/main" id="{BF112CEC-D883-41CA-9C0A-A2A9ED2909A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63781DC6-D96E-41C0-8D65-B5C73B9117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49D5E5F0-C4C3-4D9F-A7FA-2A7E5F9B99C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B1971E8F-768D-4693-A9BB-4384B083C84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58" name="直線コネクタ 357">
          <a:extLst>
            <a:ext uri="{FF2B5EF4-FFF2-40B4-BE49-F238E27FC236}">
              <a16:creationId xmlns:a16="http://schemas.microsoft.com/office/drawing/2014/main" id="{49A00B82-FD4E-45B4-9E76-C3A9C1558965}"/>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59" name="【市民会館】&#10;一人当たり面積最小値テキスト">
          <a:extLst>
            <a:ext uri="{FF2B5EF4-FFF2-40B4-BE49-F238E27FC236}">
              <a16:creationId xmlns:a16="http://schemas.microsoft.com/office/drawing/2014/main" id="{D8CDB353-FAFE-4649-9A7B-961EC18EDEAC}"/>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0" name="直線コネクタ 359">
          <a:extLst>
            <a:ext uri="{FF2B5EF4-FFF2-40B4-BE49-F238E27FC236}">
              <a16:creationId xmlns:a16="http://schemas.microsoft.com/office/drawing/2014/main" id="{E330A3C0-E9BA-4A9F-A3A9-8FE4327CA644}"/>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1" name="【市民会館】&#10;一人当たり面積最大値テキスト">
          <a:extLst>
            <a:ext uri="{FF2B5EF4-FFF2-40B4-BE49-F238E27FC236}">
              <a16:creationId xmlns:a16="http://schemas.microsoft.com/office/drawing/2014/main" id="{38380FC7-51A6-4A2B-82D5-BA81B8D9C813}"/>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2" name="直線コネクタ 361">
          <a:extLst>
            <a:ext uri="{FF2B5EF4-FFF2-40B4-BE49-F238E27FC236}">
              <a16:creationId xmlns:a16="http://schemas.microsoft.com/office/drawing/2014/main" id="{2A745F7B-A3C1-4C00-BC37-737E067045BA}"/>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35831</xdr:rowOff>
    </xdr:from>
    <xdr:ext cx="469744" cy="259045"/>
    <xdr:sp macro="" textlink="">
      <xdr:nvSpPr>
        <xdr:cNvPr id="363" name="【市民会館】&#10;一人当たり面積平均値テキスト">
          <a:extLst>
            <a:ext uri="{FF2B5EF4-FFF2-40B4-BE49-F238E27FC236}">
              <a16:creationId xmlns:a16="http://schemas.microsoft.com/office/drawing/2014/main" id="{DC232DA3-7F8D-40CA-8596-2B7C8D15A1B5}"/>
            </a:ext>
          </a:extLst>
        </xdr:cNvPr>
        <xdr:cNvSpPr txBox="1"/>
      </xdr:nvSpPr>
      <xdr:spPr>
        <a:xfrm>
          <a:off x="10515600" y="1803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4" name="フローチャート: 判断 363">
          <a:extLst>
            <a:ext uri="{FF2B5EF4-FFF2-40B4-BE49-F238E27FC236}">
              <a16:creationId xmlns:a16="http://schemas.microsoft.com/office/drawing/2014/main" id="{BD2B2EB0-43D7-41FE-9F74-3C60674D99C6}"/>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5" name="フローチャート: 判断 364">
          <a:extLst>
            <a:ext uri="{FF2B5EF4-FFF2-40B4-BE49-F238E27FC236}">
              <a16:creationId xmlns:a16="http://schemas.microsoft.com/office/drawing/2014/main" id="{78075AA3-63B8-497C-B0FE-C589C398A00C}"/>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6" name="フローチャート: 判断 365">
          <a:extLst>
            <a:ext uri="{FF2B5EF4-FFF2-40B4-BE49-F238E27FC236}">
              <a16:creationId xmlns:a16="http://schemas.microsoft.com/office/drawing/2014/main" id="{A2BFD83F-B9B7-4308-81A1-F8646E4E380F}"/>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67" name="フローチャート: 判断 366">
          <a:extLst>
            <a:ext uri="{FF2B5EF4-FFF2-40B4-BE49-F238E27FC236}">
              <a16:creationId xmlns:a16="http://schemas.microsoft.com/office/drawing/2014/main" id="{F6ED2D12-D16A-47A9-B4F4-B1291D0FEF15}"/>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68" name="フローチャート: 判断 367">
          <a:extLst>
            <a:ext uri="{FF2B5EF4-FFF2-40B4-BE49-F238E27FC236}">
              <a16:creationId xmlns:a16="http://schemas.microsoft.com/office/drawing/2014/main" id="{32B13A37-00C0-413D-B053-B1C80E016B0A}"/>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A44486F8-90C3-4594-9ACD-D00A7F8F9A7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7C9BBF3D-757B-40B7-BFAF-E3E6674CB7D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7F38B738-2A71-47D2-9663-386AA1911FB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AE401327-68D4-4FE4-86CE-546CA6E104F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87FADD0-663B-4340-9942-B78F902BB4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101752</xdr:rowOff>
    </xdr:from>
    <xdr:to>
      <xdr:col>46</xdr:col>
      <xdr:colOff>38100</xdr:colOff>
      <xdr:row>108</xdr:row>
      <xdr:rowOff>31902</xdr:rowOff>
    </xdr:to>
    <xdr:sp macro="" textlink="">
      <xdr:nvSpPr>
        <xdr:cNvPr id="374" name="楕円 373">
          <a:extLst>
            <a:ext uri="{FF2B5EF4-FFF2-40B4-BE49-F238E27FC236}">
              <a16:creationId xmlns:a16="http://schemas.microsoft.com/office/drawing/2014/main" id="{7EF35E6C-FBE0-4E20-9194-5F53AD418483}"/>
            </a:ext>
          </a:extLst>
        </xdr:cNvPr>
        <xdr:cNvSpPr/>
      </xdr:nvSpPr>
      <xdr:spPr>
        <a:xfrm>
          <a:off x="8699500" y="184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103581</xdr:rowOff>
    </xdr:from>
    <xdr:to>
      <xdr:col>41</xdr:col>
      <xdr:colOff>101600</xdr:colOff>
      <xdr:row>108</xdr:row>
      <xdr:rowOff>33731</xdr:rowOff>
    </xdr:to>
    <xdr:sp macro="" textlink="">
      <xdr:nvSpPr>
        <xdr:cNvPr id="375" name="楕円 374">
          <a:extLst>
            <a:ext uri="{FF2B5EF4-FFF2-40B4-BE49-F238E27FC236}">
              <a16:creationId xmlns:a16="http://schemas.microsoft.com/office/drawing/2014/main" id="{F4DA2727-A02E-4E68-BB84-F0BF69A338C1}"/>
            </a:ext>
          </a:extLst>
        </xdr:cNvPr>
        <xdr:cNvSpPr/>
      </xdr:nvSpPr>
      <xdr:spPr>
        <a:xfrm>
          <a:off x="7810500" y="184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152552</xdr:rowOff>
    </xdr:from>
    <xdr:to>
      <xdr:col>45</xdr:col>
      <xdr:colOff>177800</xdr:colOff>
      <xdr:row>107</xdr:row>
      <xdr:rowOff>154381</xdr:rowOff>
    </xdr:to>
    <xdr:cxnSp macro="">
      <xdr:nvCxnSpPr>
        <xdr:cNvPr id="376" name="直線コネクタ 375">
          <a:extLst>
            <a:ext uri="{FF2B5EF4-FFF2-40B4-BE49-F238E27FC236}">
              <a16:creationId xmlns:a16="http://schemas.microsoft.com/office/drawing/2014/main" id="{78C7F3EB-2F48-4D9B-9F28-D768AB6DBA60}"/>
            </a:ext>
          </a:extLst>
        </xdr:cNvPr>
        <xdr:cNvCxnSpPr/>
      </xdr:nvCxnSpPr>
      <xdr:spPr>
        <a:xfrm flipV="1">
          <a:off x="7861300" y="1849770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105868</xdr:rowOff>
    </xdr:from>
    <xdr:to>
      <xdr:col>36</xdr:col>
      <xdr:colOff>165100</xdr:colOff>
      <xdr:row>108</xdr:row>
      <xdr:rowOff>36018</xdr:rowOff>
    </xdr:to>
    <xdr:sp macro="" textlink="">
      <xdr:nvSpPr>
        <xdr:cNvPr id="377" name="楕円 376">
          <a:extLst>
            <a:ext uri="{FF2B5EF4-FFF2-40B4-BE49-F238E27FC236}">
              <a16:creationId xmlns:a16="http://schemas.microsoft.com/office/drawing/2014/main" id="{4810F7F5-032C-4DEE-A492-B60226BD7646}"/>
            </a:ext>
          </a:extLst>
        </xdr:cNvPr>
        <xdr:cNvSpPr/>
      </xdr:nvSpPr>
      <xdr:spPr>
        <a:xfrm>
          <a:off x="6921500" y="1845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154381</xdr:rowOff>
    </xdr:from>
    <xdr:to>
      <xdr:col>41</xdr:col>
      <xdr:colOff>50800</xdr:colOff>
      <xdr:row>107</xdr:row>
      <xdr:rowOff>156668</xdr:rowOff>
    </xdr:to>
    <xdr:cxnSp macro="">
      <xdr:nvCxnSpPr>
        <xdr:cNvPr id="378" name="直線コネクタ 377">
          <a:extLst>
            <a:ext uri="{FF2B5EF4-FFF2-40B4-BE49-F238E27FC236}">
              <a16:creationId xmlns:a16="http://schemas.microsoft.com/office/drawing/2014/main" id="{089210D1-04EA-46C0-9BCC-5CA36AFE0CD7}"/>
            </a:ext>
          </a:extLst>
        </xdr:cNvPr>
        <xdr:cNvCxnSpPr/>
      </xdr:nvCxnSpPr>
      <xdr:spPr>
        <a:xfrm flipV="1">
          <a:off x="6972300" y="1849953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79" name="n_1aveValue【市民会館】&#10;一人当たり面積">
          <a:extLst>
            <a:ext uri="{FF2B5EF4-FFF2-40B4-BE49-F238E27FC236}">
              <a16:creationId xmlns:a16="http://schemas.microsoft.com/office/drawing/2014/main" id="{3FEF2044-6BA8-4B64-AFC5-2C0B1997C057}"/>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0" name="n_2aveValue【市民会館】&#10;一人当たり面積">
          <a:extLst>
            <a:ext uri="{FF2B5EF4-FFF2-40B4-BE49-F238E27FC236}">
              <a16:creationId xmlns:a16="http://schemas.microsoft.com/office/drawing/2014/main" id="{F31395DE-F4D6-4968-A91E-D19E6E0BEE14}"/>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81" name="n_3aveValue【市民会館】&#10;一人当たり面積">
          <a:extLst>
            <a:ext uri="{FF2B5EF4-FFF2-40B4-BE49-F238E27FC236}">
              <a16:creationId xmlns:a16="http://schemas.microsoft.com/office/drawing/2014/main" id="{24454FB1-3B34-4CDB-9705-A516CFF374BC}"/>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82" name="n_4aveValue【市民会館】&#10;一人当たり面積">
          <a:extLst>
            <a:ext uri="{FF2B5EF4-FFF2-40B4-BE49-F238E27FC236}">
              <a16:creationId xmlns:a16="http://schemas.microsoft.com/office/drawing/2014/main" id="{50969C7B-781B-40A6-A042-06D857A93874}"/>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23029</xdr:rowOff>
    </xdr:from>
    <xdr:ext cx="469744" cy="259045"/>
    <xdr:sp macro="" textlink="">
      <xdr:nvSpPr>
        <xdr:cNvPr id="383" name="n_2mainValue【市民会館】&#10;一人当たり面積">
          <a:extLst>
            <a:ext uri="{FF2B5EF4-FFF2-40B4-BE49-F238E27FC236}">
              <a16:creationId xmlns:a16="http://schemas.microsoft.com/office/drawing/2014/main" id="{EDE06DBE-7847-4B63-94F0-11E88B126333}"/>
            </a:ext>
          </a:extLst>
        </xdr:cNvPr>
        <xdr:cNvSpPr txBox="1"/>
      </xdr:nvSpPr>
      <xdr:spPr>
        <a:xfrm>
          <a:off x="8515427" y="185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24858</xdr:rowOff>
    </xdr:from>
    <xdr:ext cx="469744" cy="259045"/>
    <xdr:sp macro="" textlink="">
      <xdr:nvSpPr>
        <xdr:cNvPr id="384" name="n_3mainValue【市民会館】&#10;一人当たり面積">
          <a:extLst>
            <a:ext uri="{FF2B5EF4-FFF2-40B4-BE49-F238E27FC236}">
              <a16:creationId xmlns:a16="http://schemas.microsoft.com/office/drawing/2014/main" id="{2D920CB7-DB79-4E7F-9A76-1401FF93CA2A}"/>
            </a:ext>
          </a:extLst>
        </xdr:cNvPr>
        <xdr:cNvSpPr txBox="1"/>
      </xdr:nvSpPr>
      <xdr:spPr>
        <a:xfrm>
          <a:off x="7626427" y="185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27145</xdr:rowOff>
    </xdr:from>
    <xdr:ext cx="469744" cy="259045"/>
    <xdr:sp macro="" textlink="">
      <xdr:nvSpPr>
        <xdr:cNvPr id="385" name="n_4mainValue【市民会館】&#10;一人当たり面積">
          <a:extLst>
            <a:ext uri="{FF2B5EF4-FFF2-40B4-BE49-F238E27FC236}">
              <a16:creationId xmlns:a16="http://schemas.microsoft.com/office/drawing/2014/main" id="{D919FF07-B0FE-45A2-BE29-9637F0D59FB8}"/>
            </a:ext>
          </a:extLst>
        </xdr:cNvPr>
        <xdr:cNvSpPr txBox="1"/>
      </xdr:nvSpPr>
      <xdr:spPr>
        <a:xfrm>
          <a:off x="6737427" y="1854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7F88B450-00AF-497D-8F56-B6CC4048A0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4D474737-2C7D-43DD-9C45-889CE2C9B3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501E1B5D-BB70-4CF0-A191-648692937C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5C5884D4-C2C7-4F41-8BB5-08E19DFA2C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E7331D64-86D1-480E-82C1-B15B1132B4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19BD6A74-CB29-45D9-BE86-DA1818B03A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33C66169-9F62-4942-B2F2-E129CA128A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1F0F3533-1AF0-43C3-A88F-27011FBEE2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3BC5593D-B375-474E-8E3B-D405CAAF11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19EBF834-6D47-49CA-B84E-2C0E0835A3E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70AA34DB-C2F9-47DD-AE97-1A3D4CE5C8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7" name="直線コネクタ 396">
          <a:extLst>
            <a:ext uri="{FF2B5EF4-FFF2-40B4-BE49-F238E27FC236}">
              <a16:creationId xmlns:a16="http://schemas.microsoft.com/office/drawing/2014/main" id="{536CE9FF-7503-4582-81EC-D0F203513E7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8" name="テキスト ボックス 397">
          <a:extLst>
            <a:ext uri="{FF2B5EF4-FFF2-40B4-BE49-F238E27FC236}">
              <a16:creationId xmlns:a16="http://schemas.microsoft.com/office/drawing/2014/main" id="{9C2911CE-936B-4F5F-BC4B-09493E2C232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9" name="直線コネクタ 398">
          <a:extLst>
            <a:ext uri="{FF2B5EF4-FFF2-40B4-BE49-F238E27FC236}">
              <a16:creationId xmlns:a16="http://schemas.microsoft.com/office/drawing/2014/main" id="{BB8C0F90-E253-4339-BABC-A2A30FC927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0" name="テキスト ボックス 399">
          <a:extLst>
            <a:ext uri="{FF2B5EF4-FFF2-40B4-BE49-F238E27FC236}">
              <a16:creationId xmlns:a16="http://schemas.microsoft.com/office/drawing/2014/main" id="{87625078-9919-4870-A466-C3D060F47FB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1" name="直線コネクタ 400">
          <a:extLst>
            <a:ext uri="{FF2B5EF4-FFF2-40B4-BE49-F238E27FC236}">
              <a16:creationId xmlns:a16="http://schemas.microsoft.com/office/drawing/2014/main" id="{182F4852-2D71-4661-8C92-E8060E7F6A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2" name="テキスト ボックス 401">
          <a:extLst>
            <a:ext uri="{FF2B5EF4-FFF2-40B4-BE49-F238E27FC236}">
              <a16:creationId xmlns:a16="http://schemas.microsoft.com/office/drawing/2014/main" id="{4CB63253-5C2A-4F1B-8C2C-15350FD40BE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3" name="直線コネクタ 402">
          <a:extLst>
            <a:ext uri="{FF2B5EF4-FFF2-40B4-BE49-F238E27FC236}">
              <a16:creationId xmlns:a16="http://schemas.microsoft.com/office/drawing/2014/main" id="{C9B2D91D-F8C2-47CC-84B1-B4F368F2ADE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4" name="テキスト ボックス 403">
          <a:extLst>
            <a:ext uri="{FF2B5EF4-FFF2-40B4-BE49-F238E27FC236}">
              <a16:creationId xmlns:a16="http://schemas.microsoft.com/office/drawing/2014/main" id="{4F5EA897-C29E-4FD9-ADCC-567949E6458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5" name="直線コネクタ 404">
          <a:extLst>
            <a:ext uri="{FF2B5EF4-FFF2-40B4-BE49-F238E27FC236}">
              <a16:creationId xmlns:a16="http://schemas.microsoft.com/office/drawing/2014/main" id="{961D4C3F-790C-49C9-ABE3-E4A78B63A49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6" name="テキスト ボックス 405">
          <a:extLst>
            <a:ext uri="{FF2B5EF4-FFF2-40B4-BE49-F238E27FC236}">
              <a16:creationId xmlns:a16="http://schemas.microsoft.com/office/drawing/2014/main" id="{C18AAF93-50CD-4ABB-A992-46F3CB9CCC0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7" name="直線コネクタ 406">
          <a:extLst>
            <a:ext uri="{FF2B5EF4-FFF2-40B4-BE49-F238E27FC236}">
              <a16:creationId xmlns:a16="http://schemas.microsoft.com/office/drawing/2014/main" id="{8F477FAF-EB16-4ED9-9BCE-F7CFE5FC2F8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8" name="テキスト ボックス 407">
          <a:extLst>
            <a:ext uri="{FF2B5EF4-FFF2-40B4-BE49-F238E27FC236}">
              <a16:creationId xmlns:a16="http://schemas.microsoft.com/office/drawing/2014/main" id="{B2452300-17ED-4021-87D5-3CEAB90AED9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577270F2-CD39-4972-B5BC-887E873CF52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D376FFCD-FD52-426F-9301-6466F54E660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11" name="直線コネクタ 410">
          <a:extLst>
            <a:ext uri="{FF2B5EF4-FFF2-40B4-BE49-F238E27FC236}">
              <a16:creationId xmlns:a16="http://schemas.microsoft.com/office/drawing/2014/main" id="{C660FA13-6CF8-4140-82A3-B356917CD0A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2" name="【一般廃棄物処理施設】&#10;有形固定資産減価償却率最小値テキスト">
          <a:extLst>
            <a:ext uri="{FF2B5EF4-FFF2-40B4-BE49-F238E27FC236}">
              <a16:creationId xmlns:a16="http://schemas.microsoft.com/office/drawing/2014/main" id="{F77E8F07-582A-4791-9CBE-1E9F4EC26B0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3" name="直線コネクタ 412">
          <a:extLst>
            <a:ext uri="{FF2B5EF4-FFF2-40B4-BE49-F238E27FC236}">
              <a16:creationId xmlns:a16="http://schemas.microsoft.com/office/drawing/2014/main" id="{FEA1E2D3-D60D-4A4B-82F4-52950FBFA36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14" name="【一般廃棄物処理施設】&#10;有形固定資産減価償却率最大値テキスト">
          <a:extLst>
            <a:ext uri="{FF2B5EF4-FFF2-40B4-BE49-F238E27FC236}">
              <a16:creationId xmlns:a16="http://schemas.microsoft.com/office/drawing/2014/main" id="{6987C428-786C-4506-96F9-A581DFDB3BDD}"/>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15" name="直線コネクタ 414">
          <a:extLst>
            <a:ext uri="{FF2B5EF4-FFF2-40B4-BE49-F238E27FC236}">
              <a16:creationId xmlns:a16="http://schemas.microsoft.com/office/drawing/2014/main" id="{4FD1639A-05DE-4F49-B8B8-63E62115C478}"/>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839652D6-53FE-4520-A48B-C2A6CC1D7DC3}"/>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17" name="フローチャート: 判断 416">
          <a:extLst>
            <a:ext uri="{FF2B5EF4-FFF2-40B4-BE49-F238E27FC236}">
              <a16:creationId xmlns:a16="http://schemas.microsoft.com/office/drawing/2014/main" id="{A9762722-E11D-41C3-AD56-4E286BF8195D}"/>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18" name="フローチャート: 判断 417">
          <a:extLst>
            <a:ext uri="{FF2B5EF4-FFF2-40B4-BE49-F238E27FC236}">
              <a16:creationId xmlns:a16="http://schemas.microsoft.com/office/drawing/2014/main" id="{3AB84F0B-CE2B-4BBE-90EB-93A358180088}"/>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19" name="フローチャート: 判断 418">
          <a:extLst>
            <a:ext uri="{FF2B5EF4-FFF2-40B4-BE49-F238E27FC236}">
              <a16:creationId xmlns:a16="http://schemas.microsoft.com/office/drawing/2014/main" id="{15A870E2-0D26-4841-9CDD-4624C560FAA4}"/>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0" name="フローチャート: 判断 419">
          <a:extLst>
            <a:ext uri="{FF2B5EF4-FFF2-40B4-BE49-F238E27FC236}">
              <a16:creationId xmlns:a16="http://schemas.microsoft.com/office/drawing/2014/main" id="{0A16B701-D4E8-4C27-BFAE-4E0CB2CDDEF5}"/>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1" name="フローチャート: 判断 420">
          <a:extLst>
            <a:ext uri="{FF2B5EF4-FFF2-40B4-BE49-F238E27FC236}">
              <a16:creationId xmlns:a16="http://schemas.microsoft.com/office/drawing/2014/main" id="{D958B33B-7AD3-48E7-9D1A-FC96C46B8898}"/>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9F7759BE-36FF-4FA9-9D70-8274A2D43F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E2943B2-A619-4A02-BCD7-0835B6E5F5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BD2E286B-9597-486C-9606-E5C4B9C573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C48BBFF-94C9-44CC-BA67-9C942FB0FE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ABC77BF-DF34-4715-B97F-55881F08463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98878</xdr:rowOff>
    </xdr:from>
    <xdr:to>
      <xdr:col>72</xdr:col>
      <xdr:colOff>38100</xdr:colOff>
      <xdr:row>40</xdr:row>
      <xdr:rowOff>29028</xdr:rowOff>
    </xdr:to>
    <xdr:sp macro="" textlink="">
      <xdr:nvSpPr>
        <xdr:cNvPr id="427" name="楕円 426">
          <a:extLst>
            <a:ext uri="{FF2B5EF4-FFF2-40B4-BE49-F238E27FC236}">
              <a16:creationId xmlns:a16="http://schemas.microsoft.com/office/drawing/2014/main" id="{DF8893F4-DE76-42C1-B038-0412906659BB}"/>
            </a:ext>
          </a:extLst>
        </xdr:cNvPr>
        <xdr:cNvSpPr/>
      </xdr:nvSpPr>
      <xdr:spPr>
        <a:xfrm>
          <a:off x="13652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27594</xdr:rowOff>
    </xdr:from>
    <xdr:ext cx="405111" cy="259045"/>
    <xdr:sp macro="" textlink="">
      <xdr:nvSpPr>
        <xdr:cNvPr id="428" name="n_1aveValue【一般廃棄物処理施設】&#10;有形固定資産減価償却率">
          <a:extLst>
            <a:ext uri="{FF2B5EF4-FFF2-40B4-BE49-F238E27FC236}">
              <a16:creationId xmlns:a16="http://schemas.microsoft.com/office/drawing/2014/main" id="{49C16952-DC29-402A-9BC0-DC4EDAC59A7E}"/>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29" name="n_2aveValue【一般廃棄物処理施設】&#10;有形固定資産減価償却率">
          <a:extLst>
            <a:ext uri="{FF2B5EF4-FFF2-40B4-BE49-F238E27FC236}">
              <a16:creationId xmlns:a16="http://schemas.microsoft.com/office/drawing/2014/main" id="{01B12DBC-5D5E-45EB-BD2A-264E3404E12C}"/>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30" name="n_3aveValue【一般廃棄物処理施設】&#10;有形固定資産減価償却率">
          <a:extLst>
            <a:ext uri="{FF2B5EF4-FFF2-40B4-BE49-F238E27FC236}">
              <a16:creationId xmlns:a16="http://schemas.microsoft.com/office/drawing/2014/main" id="{6B97418C-287C-467A-BA0E-E91DEC6811A9}"/>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31" name="n_4aveValue【一般廃棄物処理施設】&#10;有形固定資産減価償却率">
          <a:extLst>
            <a:ext uri="{FF2B5EF4-FFF2-40B4-BE49-F238E27FC236}">
              <a16:creationId xmlns:a16="http://schemas.microsoft.com/office/drawing/2014/main" id="{2BE3477A-E3A1-468E-BE02-30919FB1C32D}"/>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20155</xdr:rowOff>
    </xdr:from>
    <xdr:ext cx="405111" cy="259045"/>
    <xdr:sp macro="" textlink="">
      <xdr:nvSpPr>
        <xdr:cNvPr id="432" name="n_3mainValue【一般廃棄物処理施設】&#10;有形固定資産減価償却率">
          <a:extLst>
            <a:ext uri="{FF2B5EF4-FFF2-40B4-BE49-F238E27FC236}">
              <a16:creationId xmlns:a16="http://schemas.microsoft.com/office/drawing/2014/main" id="{828ED9CB-A66E-4088-BD18-FFAFB214E21F}"/>
            </a:ext>
          </a:extLst>
        </xdr:cNvPr>
        <xdr:cNvSpPr txBox="1"/>
      </xdr:nvSpPr>
      <xdr:spPr>
        <a:xfrm>
          <a:off x="13500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B37B5433-DD82-4D07-9C36-CF60A1890A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17E01C3A-CF1B-4F76-992E-3A80037572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1A42119E-E804-4A3F-9AD4-B7ED1A131B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8F160F4C-A0C6-45C5-9C7D-B5D2272407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48932FA0-F215-4D81-85CD-B2555742131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CEE39121-BF27-4A1A-A748-3001DA82A6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E0837DD8-9DE5-4209-8899-AF204589C93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ABDF547C-898F-451F-8AA8-5CB71882A7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C0FE33B1-8735-4BB1-9637-D0963E040FC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EE7D2A9A-6BFF-4CE1-B032-083DB3AF1C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3" name="直線コネクタ 442">
          <a:extLst>
            <a:ext uri="{FF2B5EF4-FFF2-40B4-BE49-F238E27FC236}">
              <a16:creationId xmlns:a16="http://schemas.microsoft.com/office/drawing/2014/main" id="{15125173-F943-4D54-968D-0D8D74E188F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4" name="テキスト ボックス 443">
          <a:extLst>
            <a:ext uri="{FF2B5EF4-FFF2-40B4-BE49-F238E27FC236}">
              <a16:creationId xmlns:a16="http://schemas.microsoft.com/office/drawing/2014/main" id="{9BEE5AA3-FD66-4DFA-9037-F944ACE6ACD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5" name="直線コネクタ 444">
          <a:extLst>
            <a:ext uri="{FF2B5EF4-FFF2-40B4-BE49-F238E27FC236}">
              <a16:creationId xmlns:a16="http://schemas.microsoft.com/office/drawing/2014/main" id="{2584D1D6-3036-4EA0-A2C7-753AE35B2D4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6" name="テキスト ボックス 445">
          <a:extLst>
            <a:ext uri="{FF2B5EF4-FFF2-40B4-BE49-F238E27FC236}">
              <a16:creationId xmlns:a16="http://schemas.microsoft.com/office/drawing/2014/main" id="{BB8C5EAD-36A0-4DEE-B86C-2B698EB77FC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7" name="直線コネクタ 446">
          <a:extLst>
            <a:ext uri="{FF2B5EF4-FFF2-40B4-BE49-F238E27FC236}">
              <a16:creationId xmlns:a16="http://schemas.microsoft.com/office/drawing/2014/main" id="{B4EB587D-2D6C-4BD3-8974-6B7045F5018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8" name="テキスト ボックス 447">
          <a:extLst>
            <a:ext uri="{FF2B5EF4-FFF2-40B4-BE49-F238E27FC236}">
              <a16:creationId xmlns:a16="http://schemas.microsoft.com/office/drawing/2014/main" id="{A05A472B-D622-4E3D-B656-74040B5C2A3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9" name="直線コネクタ 448">
          <a:extLst>
            <a:ext uri="{FF2B5EF4-FFF2-40B4-BE49-F238E27FC236}">
              <a16:creationId xmlns:a16="http://schemas.microsoft.com/office/drawing/2014/main" id="{EC7F7C69-6612-43B7-A563-C9621195B0A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0" name="テキスト ボックス 449">
          <a:extLst>
            <a:ext uri="{FF2B5EF4-FFF2-40B4-BE49-F238E27FC236}">
              <a16:creationId xmlns:a16="http://schemas.microsoft.com/office/drawing/2014/main" id="{27BCF10A-9656-412B-AAA6-5DF26DA46D4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1" name="直線コネクタ 450">
          <a:extLst>
            <a:ext uri="{FF2B5EF4-FFF2-40B4-BE49-F238E27FC236}">
              <a16:creationId xmlns:a16="http://schemas.microsoft.com/office/drawing/2014/main" id="{6D1BDADD-F0B2-4157-9A01-E85F0B4C206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52" name="テキスト ボックス 451">
          <a:extLst>
            <a:ext uri="{FF2B5EF4-FFF2-40B4-BE49-F238E27FC236}">
              <a16:creationId xmlns:a16="http://schemas.microsoft.com/office/drawing/2014/main" id="{3C8FE23C-77D3-41F7-BEAE-5466B39F7134}"/>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3" name="直線コネクタ 452">
          <a:extLst>
            <a:ext uri="{FF2B5EF4-FFF2-40B4-BE49-F238E27FC236}">
              <a16:creationId xmlns:a16="http://schemas.microsoft.com/office/drawing/2014/main" id="{88C3F72D-2AF7-40C0-8673-BBAB45784CD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54" name="テキスト ボックス 453">
          <a:extLst>
            <a:ext uri="{FF2B5EF4-FFF2-40B4-BE49-F238E27FC236}">
              <a16:creationId xmlns:a16="http://schemas.microsoft.com/office/drawing/2014/main" id="{DF8F601E-0F46-4D55-9973-A77658D3A1E1}"/>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id="{1E0A1078-51F6-4556-8BDF-C9B19311B19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6" name="テキスト ボックス 455">
          <a:extLst>
            <a:ext uri="{FF2B5EF4-FFF2-40B4-BE49-F238E27FC236}">
              <a16:creationId xmlns:a16="http://schemas.microsoft.com/office/drawing/2014/main" id="{E5C32A72-FD05-4975-8C4D-EC12F944BF9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a:extLst>
            <a:ext uri="{FF2B5EF4-FFF2-40B4-BE49-F238E27FC236}">
              <a16:creationId xmlns:a16="http://schemas.microsoft.com/office/drawing/2014/main" id="{7BD35A1D-6B52-4505-A1EE-58D932C5AB3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58" name="直線コネクタ 457">
          <a:extLst>
            <a:ext uri="{FF2B5EF4-FFF2-40B4-BE49-F238E27FC236}">
              <a16:creationId xmlns:a16="http://schemas.microsoft.com/office/drawing/2014/main" id="{D800EAA1-765D-4132-9C20-35CA6CAE328D}"/>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59" name="【一般廃棄物処理施設】&#10;一人当たり有形固定資産（償却資産）額最小値テキスト">
          <a:extLst>
            <a:ext uri="{FF2B5EF4-FFF2-40B4-BE49-F238E27FC236}">
              <a16:creationId xmlns:a16="http://schemas.microsoft.com/office/drawing/2014/main" id="{21F28DBA-B3CA-44DA-BE6C-08B1D807A128}"/>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60" name="直線コネクタ 459">
          <a:extLst>
            <a:ext uri="{FF2B5EF4-FFF2-40B4-BE49-F238E27FC236}">
              <a16:creationId xmlns:a16="http://schemas.microsoft.com/office/drawing/2014/main" id="{FB979263-588B-4EB7-B3E3-1B7A3E93234B}"/>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61" name="【一般廃棄物処理施設】&#10;一人当たり有形固定資産（償却資産）額最大値テキスト">
          <a:extLst>
            <a:ext uri="{FF2B5EF4-FFF2-40B4-BE49-F238E27FC236}">
              <a16:creationId xmlns:a16="http://schemas.microsoft.com/office/drawing/2014/main" id="{90F90D08-F1D4-42FD-AE75-A03AEE163C2B}"/>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62" name="直線コネクタ 461">
          <a:extLst>
            <a:ext uri="{FF2B5EF4-FFF2-40B4-BE49-F238E27FC236}">
              <a16:creationId xmlns:a16="http://schemas.microsoft.com/office/drawing/2014/main" id="{BF0A0BC0-EFAD-45FF-8718-92522F9F5C88}"/>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463" name="【一般廃棄物処理施設】&#10;一人当たり有形固定資産（償却資産）額平均値テキスト">
          <a:extLst>
            <a:ext uri="{FF2B5EF4-FFF2-40B4-BE49-F238E27FC236}">
              <a16:creationId xmlns:a16="http://schemas.microsoft.com/office/drawing/2014/main" id="{75B89869-2357-4B23-88AE-4FF8F5A87728}"/>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64" name="フローチャート: 判断 463">
          <a:extLst>
            <a:ext uri="{FF2B5EF4-FFF2-40B4-BE49-F238E27FC236}">
              <a16:creationId xmlns:a16="http://schemas.microsoft.com/office/drawing/2014/main" id="{409B5A10-982D-45E3-B755-6D45C6793949}"/>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65" name="フローチャート: 判断 464">
          <a:extLst>
            <a:ext uri="{FF2B5EF4-FFF2-40B4-BE49-F238E27FC236}">
              <a16:creationId xmlns:a16="http://schemas.microsoft.com/office/drawing/2014/main" id="{8F1198EA-C3A7-4D80-8A5A-7425E1F2C227}"/>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66" name="フローチャート: 判断 465">
          <a:extLst>
            <a:ext uri="{FF2B5EF4-FFF2-40B4-BE49-F238E27FC236}">
              <a16:creationId xmlns:a16="http://schemas.microsoft.com/office/drawing/2014/main" id="{16F7A8C3-D4EB-4624-B0E2-19D9A41BFF7B}"/>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67" name="フローチャート: 判断 466">
          <a:extLst>
            <a:ext uri="{FF2B5EF4-FFF2-40B4-BE49-F238E27FC236}">
              <a16:creationId xmlns:a16="http://schemas.microsoft.com/office/drawing/2014/main" id="{22A851F6-D0A7-4FFF-8A82-328F4694ADAE}"/>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68" name="フローチャート: 判断 467">
          <a:extLst>
            <a:ext uri="{FF2B5EF4-FFF2-40B4-BE49-F238E27FC236}">
              <a16:creationId xmlns:a16="http://schemas.microsoft.com/office/drawing/2014/main" id="{793AFBA7-A493-47EC-B28A-4783F1E842A0}"/>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8EE4E37-E737-4773-AB59-55AC679880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9F3B164A-B658-4CBE-B5BA-5582D633E1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493CAA73-3A2A-47F9-ADEA-0FE19C007E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30A5BB4F-CFFD-445E-BADE-23FFD4F769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F08B755E-6F29-4F11-B2EF-C4FC2EF134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171355</xdr:rowOff>
    </xdr:from>
    <xdr:to>
      <xdr:col>102</xdr:col>
      <xdr:colOff>165100</xdr:colOff>
      <xdr:row>42</xdr:row>
      <xdr:rowOff>101505</xdr:rowOff>
    </xdr:to>
    <xdr:sp macro="" textlink="">
      <xdr:nvSpPr>
        <xdr:cNvPr id="474" name="楕円 473">
          <a:extLst>
            <a:ext uri="{FF2B5EF4-FFF2-40B4-BE49-F238E27FC236}">
              <a16:creationId xmlns:a16="http://schemas.microsoft.com/office/drawing/2014/main" id="{D526F443-12AA-4884-8809-9022FA3976DA}"/>
            </a:ext>
          </a:extLst>
        </xdr:cNvPr>
        <xdr:cNvSpPr/>
      </xdr:nvSpPr>
      <xdr:spPr>
        <a:xfrm>
          <a:off x="19494500" y="72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131275</xdr:rowOff>
    </xdr:from>
    <xdr:ext cx="599010" cy="259045"/>
    <xdr:sp macro="" textlink="">
      <xdr:nvSpPr>
        <xdr:cNvPr id="475" name="n_1aveValue【一般廃棄物処理施設】&#10;一人当たり有形固定資産（償却資産）額">
          <a:extLst>
            <a:ext uri="{FF2B5EF4-FFF2-40B4-BE49-F238E27FC236}">
              <a16:creationId xmlns:a16="http://schemas.microsoft.com/office/drawing/2014/main" id="{16847B3B-F7F8-449A-BD6E-132F51D0BD00}"/>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76" name="n_2aveValue【一般廃棄物処理施設】&#10;一人当たり有形固定資産（償却資産）額">
          <a:extLst>
            <a:ext uri="{FF2B5EF4-FFF2-40B4-BE49-F238E27FC236}">
              <a16:creationId xmlns:a16="http://schemas.microsoft.com/office/drawing/2014/main" id="{99A53179-DA45-4E70-98AA-791C6CC39B54}"/>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77" name="n_3aveValue【一般廃棄物処理施設】&#10;一人当たり有形固定資産（償却資産）額">
          <a:extLst>
            <a:ext uri="{FF2B5EF4-FFF2-40B4-BE49-F238E27FC236}">
              <a16:creationId xmlns:a16="http://schemas.microsoft.com/office/drawing/2014/main" id="{1ABC4950-B555-4ACE-A8D3-63E3D4AC1BC0}"/>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78" name="n_4aveValue【一般廃棄物処理施設】&#10;一人当たり有形固定資産（償却資産）額">
          <a:extLst>
            <a:ext uri="{FF2B5EF4-FFF2-40B4-BE49-F238E27FC236}">
              <a16:creationId xmlns:a16="http://schemas.microsoft.com/office/drawing/2014/main" id="{C3F28B92-14AE-47B4-8922-FE5E1117561E}"/>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92632</xdr:rowOff>
    </xdr:from>
    <xdr:ext cx="534377" cy="259045"/>
    <xdr:sp macro="" textlink="">
      <xdr:nvSpPr>
        <xdr:cNvPr id="479" name="n_3mainValue【一般廃棄物処理施設】&#10;一人当たり有形固定資産（償却資産）額">
          <a:extLst>
            <a:ext uri="{FF2B5EF4-FFF2-40B4-BE49-F238E27FC236}">
              <a16:creationId xmlns:a16="http://schemas.microsoft.com/office/drawing/2014/main" id="{C44DF882-4496-42CB-9F22-9161AE01F548}"/>
            </a:ext>
          </a:extLst>
        </xdr:cNvPr>
        <xdr:cNvSpPr txBox="1"/>
      </xdr:nvSpPr>
      <xdr:spPr>
        <a:xfrm>
          <a:off x="19278111" y="72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9D8D0EAB-F6C9-43FC-A446-9B6D706156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35FA6FDC-0D64-4B19-9B86-0BC9D9A000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C02B9A3B-9000-49A7-AF15-BA8F69175D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D3EB608A-3546-4AC6-8B64-50C99E4393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EFEFCD46-263B-448E-9C61-160D8FA999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A92E7D66-F792-48CC-8697-CA43AFCB41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8F9C382F-1AA1-42F4-BCCD-7EC1BAE2577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FA4FD781-64FB-4BA6-B4C9-EEE36783108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a:extLst>
            <a:ext uri="{FF2B5EF4-FFF2-40B4-BE49-F238E27FC236}">
              <a16:creationId xmlns:a16="http://schemas.microsoft.com/office/drawing/2014/main" id="{13759321-03B6-47A4-A954-34159E969D7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a:extLst>
            <a:ext uri="{FF2B5EF4-FFF2-40B4-BE49-F238E27FC236}">
              <a16:creationId xmlns:a16="http://schemas.microsoft.com/office/drawing/2014/main" id="{186A5DD6-77DD-48E2-8ED3-1E8109B518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a:extLst>
            <a:ext uri="{FF2B5EF4-FFF2-40B4-BE49-F238E27FC236}">
              <a16:creationId xmlns:a16="http://schemas.microsoft.com/office/drawing/2014/main" id="{F87DB149-9A47-452A-B657-BCA2EBBAA0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a:extLst>
            <a:ext uri="{FF2B5EF4-FFF2-40B4-BE49-F238E27FC236}">
              <a16:creationId xmlns:a16="http://schemas.microsoft.com/office/drawing/2014/main" id="{B733A799-9B33-49FF-8410-51837C3706A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a:extLst>
            <a:ext uri="{FF2B5EF4-FFF2-40B4-BE49-F238E27FC236}">
              <a16:creationId xmlns:a16="http://schemas.microsoft.com/office/drawing/2014/main" id="{8D61E2C3-E90B-4DDF-BD75-A0FB81CC7D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a:extLst>
            <a:ext uri="{FF2B5EF4-FFF2-40B4-BE49-F238E27FC236}">
              <a16:creationId xmlns:a16="http://schemas.microsoft.com/office/drawing/2014/main" id="{A7F00B78-DD90-4EF1-93AD-15E3BE67D8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a:extLst>
            <a:ext uri="{FF2B5EF4-FFF2-40B4-BE49-F238E27FC236}">
              <a16:creationId xmlns:a16="http://schemas.microsoft.com/office/drawing/2014/main" id="{B69F5CF9-736C-44EC-99D7-412991F2A3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a:extLst>
            <a:ext uri="{FF2B5EF4-FFF2-40B4-BE49-F238E27FC236}">
              <a16:creationId xmlns:a16="http://schemas.microsoft.com/office/drawing/2014/main" id="{D7D5D292-570E-4C62-8840-DD3C57E98EA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9236ACFA-D97A-4686-8F63-3B84B3EF208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40EBB0EB-5EFE-4A88-92D5-9DB74CEA2D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DDA7B127-4797-4251-B36F-979C868BE4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898356C3-A7B1-49E6-9D6C-DE8112E00F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D2861079-B3D1-4E03-B3D5-E0C09C3799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D2B327DA-A251-48FA-83BA-BEBCF3EEF7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706168D2-2A95-4FED-BC90-AE5D8DDB61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5D7C75D0-7261-4E9C-884C-1D3C6C176B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a:extLst>
            <a:ext uri="{FF2B5EF4-FFF2-40B4-BE49-F238E27FC236}">
              <a16:creationId xmlns:a16="http://schemas.microsoft.com/office/drawing/2014/main" id="{71003791-C12E-4BB8-859A-8D5CD019DCB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a:extLst>
            <a:ext uri="{FF2B5EF4-FFF2-40B4-BE49-F238E27FC236}">
              <a16:creationId xmlns:a16="http://schemas.microsoft.com/office/drawing/2014/main" id="{E40D0EC0-BDC4-4884-8B80-635CC4EA491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6" name="テキスト ボックス 505">
          <a:extLst>
            <a:ext uri="{FF2B5EF4-FFF2-40B4-BE49-F238E27FC236}">
              <a16:creationId xmlns:a16="http://schemas.microsoft.com/office/drawing/2014/main" id="{EFB82BD2-5DED-4308-9006-87719ADE034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a:extLst>
            <a:ext uri="{FF2B5EF4-FFF2-40B4-BE49-F238E27FC236}">
              <a16:creationId xmlns:a16="http://schemas.microsoft.com/office/drawing/2014/main" id="{2E6B1FC8-C47F-4642-8ECA-099AAE891E9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8" name="テキスト ボックス 507">
          <a:extLst>
            <a:ext uri="{FF2B5EF4-FFF2-40B4-BE49-F238E27FC236}">
              <a16:creationId xmlns:a16="http://schemas.microsoft.com/office/drawing/2014/main" id="{CB5EABCB-B375-47D7-8DD1-4A7B081DBAF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a:extLst>
            <a:ext uri="{FF2B5EF4-FFF2-40B4-BE49-F238E27FC236}">
              <a16:creationId xmlns:a16="http://schemas.microsoft.com/office/drawing/2014/main" id="{49FCADD8-7BE5-4883-B1AA-069BE8DC71E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a:extLst>
            <a:ext uri="{FF2B5EF4-FFF2-40B4-BE49-F238E27FC236}">
              <a16:creationId xmlns:a16="http://schemas.microsoft.com/office/drawing/2014/main" id="{5045C9A7-68B7-46A7-8D1D-49BE262CBDB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a:extLst>
            <a:ext uri="{FF2B5EF4-FFF2-40B4-BE49-F238E27FC236}">
              <a16:creationId xmlns:a16="http://schemas.microsoft.com/office/drawing/2014/main" id="{0B84C360-0821-4067-B5C8-A8C6208D856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a:extLst>
            <a:ext uri="{FF2B5EF4-FFF2-40B4-BE49-F238E27FC236}">
              <a16:creationId xmlns:a16="http://schemas.microsoft.com/office/drawing/2014/main" id="{068FDA8B-40D3-4B0E-B39B-339C66D94FE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a:extLst>
            <a:ext uri="{FF2B5EF4-FFF2-40B4-BE49-F238E27FC236}">
              <a16:creationId xmlns:a16="http://schemas.microsoft.com/office/drawing/2014/main" id="{6D13D3BA-6230-4171-9722-DAC56AF16AE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a:extLst>
            <a:ext uri="{FF2B5EF4-FFF2-40B4-BE49-F238E27FC236}">
              <a16:creationId xmlns:a16="http://schemas.microsoft.com/office/drawing/2014/main" id="{E1D2FADE-BC5E-428D-B5C3-894CB3A864C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a:extLst>
            <a:ext uri="{FF2B5EF4-FFF2-40B4-BE49-F238E27FC236}">
              <a16:creationId xmlns:a16="http://schemas.microsoft.com/office/drawing/2014/main" id="{4F1B164F-B937-458D-93C7-9F4472320AC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a:extLst>
            <a:ext uri="{FF2B5EF4-FFF2-40B4-BE49-F238E27FC236}">
              <a16:creationId xmlns:a16="http://schemas.microsoft.com/office/drawing/2014/main" id="{7C45537C-581F-401A-9750-D5F1AB403C5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a:extLst>
            <a:ext uri="{FF2B5EF4-FFF2-40B4-BE49-F238E27FC236}">
              <a16:creationId xmlns:a16="http://schemas.microsoft.com/office/drawing/2014/main" id="{BAD9F9ED-8B1B-455B-82CD-31DF3D7B4B6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8" name="テキスト ボックス 517">
          <a:extLst>
            <a:ext uri="{FF2B5EF4-FFF2-40B4-BE49-F238E27FC236}">
              <a16:creationId xmlns:a16="http://schemas.microsoft.com/office/drawing/2014/main" id="{70420839-0773-4472-964C-057894CB3F7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0D692AC6-13A7-4AB4-BEE2-6403225932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a:extLst>
            <a:ext uri="{FF2B5EF4-FFF2-40B4-BE49-F238E27FC236}">
              <a16:creationId xmlns:a16="http://schemas.microsoft.com/office/drawing/2014/main" id="{CC9CF1FC-6185-42E7-9A9F-AF169ED084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21" name="直線コネクタ 520">
          <a:extLst>
            <a:ext uri="{FF2B5EF4-FFF2-40B4-BE49-F238E27FC236}">
              <a16:creationId xmlns:a16="http://schemas.microsoft.com/office/drawing/2014/main" id="{349954EA-1D2B-477F-949D-18D0BB4FC8A1}"/>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2" name="【消防施設】&#10;有形固定資産減価償却率最小値テキスト">
          <a:extLst>
            <a:ext uri="{FF2B5EF4-FFF2-40B4-BE49-F238E27FC236}">
              <a16:creationId xmlns:a16="http://schemas.microsoft.com/office/drawing/2014/main" id="{B246C154-2430-4713-85D3-1F0BE6169B2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3" name="直線コネクタ 522">
          <a:extLst>
            <a:ext uri="{FF2B5EF4-FFF2-40B4-BE49-F238E27FC236}">
              <a16:creationId xmlns:a16="http://schemas.microsoft.com/office/drawing/2014/main" id="{EF28D157-FE2E-40E8-A4C7-9204E49D07D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24" name="【消防施設】&#10;有形固定資産減価償却率最大値テキスト">
          <a:extLst>
            <a:ext uri="{FF2B5EF4-FFF2-40B4-BE49-F238E27FC236}">
              <a16:creationId xmlns:a16="http://schemas.microsoft.com/office/drawing/2014/main" id="{D66755FF-9B61-4E4C-8AE8-98F5AEA2D165}"/>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25" name="直線コネクタ 524">
          <a:extLst>
            <a:ext uri="{FF2B5EF4-FFF2-40B4-BE49-F238E27FC236}">
              <a16:creationId xmlns:a16="http://schemas.microsoft.com/office/drawing/2014/main" id="{9B14F82C-00D5-4629-8699-E568E0626732}"/>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26" name="【消防施設】&#10;有形固定資産減価償却率平均値テキスト">
          <a:extLst>
            <a:ext uri="{FF2B5EF4-FFF2-40B4-BE49-F238E27FC236}">
              <a16:creationId xmlns:a16="http://schemas.microsoft.com/office/drawing/2014/main" id="{809E318D-E9D5-4F0D-8FB7-89B38B876C3F}"/>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27" name="フローチャート: 判断 526">
          <a:extLst>
            <a:ext uri="{FF2B5EF4-FFF2-40B4-BE49-F238E27FC236}">
              <a16:creationId xmlns:a16="http://schemas.microsoft.com/office/drawing/2014/main" id="{F6487210-AF58-4058-B3EF-ADDA060637DE}"/>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28" name="フローチャート: 判断 527">
          <a:extLst>
            <a:ext uri="{FF2B5EF4-FFF2-40B4-BE49-F238E27FC236}">
              <a16:creationId xmlns:a16="http://schemas.microsoft.com/office/drawing/2014/main" id="{BD2D27DD-A936-423F-B36D-75A5A426AD92}"/>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29" name="フローチャート: 判断 528">
          <a:extLst>
            <a:ext uri="{FF2B5EF4-FFF2-40B4-BE49-F238E27FC236}">
              <a16:creationId xmlns:a16="http://schemas.microsoft.com/office/drawing/2014/main" id="{AA80F5FB-62D9-4ACD-AF7F-A9BBE0CD4CE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30" name="フローチャート: 判断 529">
          <a:extLst>
            <a:ext uri="{FF2B5EF4-FFF2-40B4-BE49-F238E27FC236}">
              <a16:creationId xmlns:a16="http://schemas.microsoft.com/office/drawing/2014/main" id="{A5B7F895-C664-47F2-9DBC-B622E7645BD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31" name="フローチャート: 判断 530">
          <a:extLst>
            <a:ext uri="{FF2B5EF4-FFF2-40B4-BE49-F238E27FC236}">
              <a16:creationId xmlns:a16="http://schemas.microsoft.com/office/drawing/2014/main" id="{C0F63953-47B7-44B8-9EE8-3A976BD8061B}"/>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35F37407-384B-4B95-8305-0A84283C44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80332CF3-AE50-41F0-9140-A024F026AD3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9C8223D6-1379-40F2-946B-2FCA16D5C86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BD7FD345-81FF-4A78-B475-A0D00C81B0A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38F05A9D-7B59-4A7E-B0A8-7009D136BE2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54248</xdr:rowOff>
    </xdr:from>
    <xdr:to>
      <xdr:col>85</xdr:col>
      <xdr:colOff>177800</xdr:colOff>
      <xdr:row>85</xdr:row>
      <xdr:rowOff>155848</xdr:rowOff>
    </xdr:to>
    <xdr:sp macro="" textlink="">
      <xdr:nvSpPr>
        <xdr:cNvPr id="537" name="楕円 536">
          <a:extLst>
            <a:ext uri="{FF2B5EF4-FFF2-40B4-BE49-F238E27FC236}">
              <a16:creationId xmlns:a16="http://schemas.microsoft.com/office/drawing/2014/main" id="{7BF4B510-07EF-48B5-898E-9619F9091263}"/>
            </a:ext>
          </a:extLst>
        </xdr:cNvPr>
        <xdr:cNvSpPr/>
      </xdr:nvSpPr>
      <xdr:spPr>
        <a:xfrm>
          <a:off x="16268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32675</xdr:rowOff>
    </xdr:from>
    <xdr:ext cx="405111" cy="259045"/>
    <xdr:sp macro="" textlink="">
      <xdr:nvSpPr>
        <xdr:cNvPr id="538" name="【消防施設】&#10;有形固定資産減価償却率該当値テキスト">
          <a:extLst>
            <a:ext uri="{FF2B5EF4-FFF2-40B4-BE49-F238E27FC236}">
              <a16:creationId xmlns:a16="http://schemas.microsoft.com/office/drawing/2014/main" id="{B6F141F6-CF2B-4E70-A352-765B53A3BE88}"/>
            </a:ext>
          </a:extLst>
        </xdr:cNvPr>
        <xdr:cNvSpPr txBox="1"/>
      </xdr:nvSpPr>
      <xdr:spPr>
        <a:xfrm>
          <a:off x="16357600"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29755</xdr:rowOff>
    </xdr:from>
    <xdr:to>
      <xdr:col>81</xdr:col>
      <xdr:colOff>101600</xdr:colOff>
      <xdr:row>86</xdr:row>
      <xdr:rowOff>131355</xdr:rowOff>
    </xdr:to>
    <xdr:sp macro="" textlink="">
      <xdr:nvSpPr>
        <xdr:cNvPr id="539" name="楕円 538">
          <a:extLst>
            <a:ext uri="{FF2B5EF4-FFF2-40B4-BE49-F238E27FC236}">
              <a16:creationId xmlns:a16="http://schemas.microsoft.com/office/drawing/2014/main" id="{666C7E13-BF0E-404E-ACC7-4438834CB7DB}"/>
            </a:ext>
          </a:extLst>
        </xdr:cNvPr>
        <xdr:cNvSpPr/>
      </xdr:nvSpPr>
      <xdr:spPr>
        <a:xfrm>
          <a:off x="15430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105048</xdr:rowOff>
    </xdr:from>
    <xdr:to>
      <xdr:col>85</xdr:col>
      <xdr:colOff>127000</xdr:colOff>
      <xdr:row>86</xdr:row>
      <xdr:rowOff>80555</xdr:rowOff>
    </xdr:to>
    <xdr:cxnSp macro="">
      <xdr:nvCxnSpPr>
        <xdr:cNvPr id="540" name="直線コネクタ 539">
          <a:extLst>
            <a:ext uri="{FF2B5EF4-FFF2-40B4-BE49-F238E27FC236}">
              <a16:creationId xmlns:a16="http://schemas.microsoft.com/office/drawing/2014/main" id="{845E374B-D870-4790-A869-6CC631816AFE}"/>
            </a:ext>
          </a:extLst>
        </xdr:cNvPr>
        <xdr:cNvCxnSpPr/>
      </xdr:nvCxnSpPr>
      <xdr:spPr>
        <a:xfrm flipV="1">
          <a:off x="15481300" y="1467829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54248</xdr:rowOff>
    </xdr:from>
    <xdr:to>
      <xdr:col>76</xdr:col>
      <xdr:colOff>165100</xdr:colOff>
      <xdr:row>86</xdr:row>
      <xdr:rowOff>155848</xdr:rowOff>
    </xdr:to>
    <xdr:sp macro="" textlink="">
      <xdr:nvSpPr>
        <xdr:cNvPr id="541" name="楕円 540">
          <a:extLst>
            <a:ext uri="{FF2B5EF4-FFF2-40B4-BE49-F238E27FC236}">
              <a16:creationId xmlns:a16="http://schemas.microsoft.com/office/drawing/2014/main" id="{F8A844CD-8E01-4744-9911-6BB4292446F4}"/>
            </a:ext>
          </a:extLst>
        </xdr:cNvPr>
        <xdr:cNvSpPr/>
      </xdr:nvSpPr>
      <xdr:spPr>
        <a:xfrm>
          <a:off x="145415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80555</xdr:rowOff>
    </xdr:from>
    <xdr:to>
      <xdr:col>81</xdr:col>
      <xdr:colOff>50800</xdr:colOff>
      <xdr:row>86</xdr:row>
      <xdr:rowOff>105048</xdr:rowOff>
    </xdr:to>
    <xdr:cxnSp macro="">
      <xdr:nvCxnSpPr>
        <xdr:cNvPr id="542" name="直線コネクタ 541">
          <a:extLst>
            <a:ext uri="{FF2B5EF4-FFF2-40B4-BE49-F238E27FC236}">
              <a16:creationId xmlns:a16="http://schemas.microsoft.com/office/drawing/2014/main" id="{0DF80938-A763-4DDC-9243-3396DC3ACCC5}"/>
            </a:ext>
          </a:extLst>
        </xdr:cNvPr>
        <xdr:cNvCxnSpPr/>
      </xdr:nvCxnSpPr>
      <xdr:spPr>
        <a:xfrm flipV="1">
          <a:off x="14592300" y="148252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44450</xdr:rowOff>
    </xdr:from>
    <xdr:to>
      <xdr:col>72</xdr:col>
      <xdr:colOff>38100</xdr:colOff>
      <xdr:row>86</xdr:row>
      <xdr:rowOff>146050</xdr:rowOff>
    </xdr:to>
    <xdr:sp macro="" textlink="">
      <xdr:nvSpPr>
        <xdr:cNvPr id="543" name="楕円 542">
          <a:extLst>
            <a:ext uri="{FF2B5EF4-FFF2-40B4-BE49-F238E27FC236}">
              <a16:creationId xmlns:a16="http://schemas.microsoft.com/office/drawing/2014/main" id="{02E609AA-4EBC-4970-8267-8AF89E6A3D80}"/>
            </a:ext>
          </a:extLst>
        </xdr:cNvPr>
        <xdr:cNvSpPr/>
      </xdr:nvSpPr>
      <xdr:spPr>
        <a:xfrm>
          <a:off x="1365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95250</xdr:rowOff>
    </xdr:from>
    <xdr:to>
      <xdr:col>76</xdr:col>
      <xdr:colOff>114300</xdr:colOff>
      <xdr:row>86</xdr:row>
      <xdr:rowOff>105048</xdr:rowOff>
    </xdr:to>
    <xdr:cxnSp macro="">
      <xdr:nvCxnSpPr>
        <xdr:cNvPr id="544" name="直線コネクタ 543">
          <a:extLst>
            <a:ext uri="{FF2B5EF4-FFF2-40B4-BE49-F238E27FC236}">
              <a16:creationId xmlns:a16="http://schemas.microsoft.com/office/drawing/2014/main" id="{7793F1C4-5887-48F2-B4A5-E7D84A10DDF4}"/>
            </a:ext>
          </a:extLst>
        </xdr:cNvPr>
        <xdr:cNvCxnSpPr/>
      </xdr:nvCxnSpPr>
      <xdr:spPr>
        <a:xfrm>
          <a:off x="13703300" y="1483995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36286</xdr:rowOff>
    </xdr:from>
    <xdr:to>
      <xdr:col>67</xdr:col>
      <xdr:colOff>101600</xdr:colOff>
      <xdr:row>86</xdr:row>
      <xdr:rowOff>137886</xdr:rowOff>
    </xdr:to>
    <xdr:sp macro="" textlink="">
      <xdr:nvSpPr>
        <xdr:cNvPr id="545" name="楕円 544">
          <a:extLst>
            <a:ext uri="{FF2B5EF4-FFF2-40B4-BE49-F238E27FC236}">
              <a16:creationId xmlns:a16="http://schemas.microsoft.com/office/drawing/2014/main" id="{AF3650C4-2A04-45D2-9487-C8839451B377}"/>
            </a:ext>
          </a:extLst>
        </xdr:cNvPr>
        <xdr:cNvSpPr/>
      </xdr:nvSpPr>
      <xdr:spPr>
        <a:xfrm>
          <a:off x="12763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87086</xdr:rowOff>
    </xdr:from>
    <xdr:to>
      <xdr:col>71</xdr:col>
      <xdr:colOff>177800</xdr:colOff>
      <xdr:row>86</xdr:row>
      <xdr:rowOff>95250</xdr:rowOff>
    </xdr:to>
    <xdr:cxnSp macro="">
      <xdr:nvCxnSpPr>
        <xdr:cNvPr id="546" name="直線コネクタ 545">
          <a:extLst>
            <a:ext uri="{FF2B5EF4-FFF2-40B4-BE49-F238E27FC236}">
              <a16:creationId xmlns:a16="http://schemas.microsoft.com/office/drawing/2014/main" id="{D2B891E1-B36B-4EFE-9E86-9F7BB1C244BD}"/>
            </a:ext>
          </a:extLst>
        </xdr:cNvPr>
        <xdr:cNvCxnSpPr/>
      </xdr:nvCxnSpPr>
      <xdr:spPr>
        <a:xfrm>
          <a:off x="12814300" y="148317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47" name="n_1aveValue【消防施設】&#10;有形固定資産減価償却率">
          <a:extLst>
            <a:ext uri="{FF2B5EF4-FFF2-40B4-BE49-F238E27FC236}">
              <a16:creationId xmlns:a16="http://schemas.microsoft.com/office/drawing/2014/main" id="{57F9BA44-BFA8-40E1-B80E-C861AE6B3905}"/>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48" name="n_2aveValue【消防施設】&#10;有形固定資産減価償却率">
          <a:extLst>
            <a:ext uri="{FF2B5EF4-FFF2-40B4-BE49-F238E27FC236}">
              <a16:creationId xmlns:a16="http://schemas.microsoft.com/office/drawing/2014/main" id="{A98BC86E-72D7-416E-A7FD-5B8CF22CAFA9}"/>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49" name="n_3aveValue【消防施設】&#10;有形固定資産減価償却率">
          <a:extLst>
            <a:ext uri="{FF2B5EF4-FFF2-40B4-BE49-F238E27FC236}">
              <a16:creationId xmlns:a16="http://schemas.microsoft.com/office/drawing/2014/main" id="{01AA7CD4-1CFE-4479-A5F9-DFE24C4E753A}"/>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50" name="n_4aveValue【消防施設】&#10;有形固定資産減価償却率">
          <a:extLst>
            <a:ext uri="{FF2B5EF4-FFF2-40B4-BE49-F238E27FC236}">
              <a16:creationId xmlns:a16="http://schemas.microsoft.com/office/drawing/2014/main" id="{6A125839-E481-4A0D-9F3E-484A99A78A1F}"/>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122482</xdr:rowOff>
    </xdr:from>
    <xdr:ext cx="405111" cy="259045"/>
    <xdr:sp macro="" textlink="">
      <xdr:nvSpPr>
        <xdr:cNvPr id="551" name="n_1mainValue【消防施設】&#10;有形固定資産減価償却率">
          <a:extLst>
            <a:ext uri="{FF2B5EF4-FFF2-40B4-BE49-F238E27FC236}">
              <a16:creationId xmlns:a16="http://schemas.microsoft.com/office/drawing/2014/main" id="{CCF8FD2C-B358-4B3A-9837-8164687994ED}"/>
            </a:ext>
          </a:extLst>
        </xdr:cNvPr>
        <xdr:cNvSpPr txBox="1"/>
      </xdr:nvSpPr>
      <xdr:spPr>
        <a:xfrm>
          <a:off x="152660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146975</xdr:rowOff>
    </xdr:from>
    <xdr:ext cx="405111" cy="259045"/>
    <xdr:sp macro="" textlink="">
      <xdr:nvSpPr>
        <xdr:cNvPr id="552" name="n_2mainValue【消防施設】&#10;有形固定資産減価償却率">
          <a:extLst>
            <a:ext uri="{FF2B5EF4-FFF2-40B4-BE49-F238E27FC236}">
              <a16:creationId xmlns:a16="http://schemas.microsoft.com/office/drawing/2014/main" id="{A38DFC7F-9B78-4B34-932C-7146A200EE63}"/>
            </a:ext>
          </a:extLst>
        </xdr:cNvPr>
        <xdr:cNvSpPr txBox="1"/>
      </xdr:nvSpPr>
      <xdr:spPr>
        <a:xfrm>
          <a:off x="14389744" y="1489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137177</xdr:rowOff>
    </xdr:from>
    <xdr:ext cx="405111" cy="259045"/>
    <xdr:sp macro="" textlink="">
      <xdr:nvSpPr>
        <xdr:cNvPr id="553" name="n_3mainValue【消防施設】&#10;有形固定資産減価償却率">
          <a:extLst>
            <a:ext uri="{FF2B5EF4-FFF2-40B4-BE49-F238E27FC236}">
              <a16:creationId xmlns:a16="http://schemas.microsoft.com/office/drawing/2014/main" id="{91E81A53-33C2-4399-AAEA-C449052413B8}"/>
            </a:ext>
          </a:extLst>
        </xdr:cNvPr>
        <xdr:cNvSpPr txBox="1"/>
      </xdr:nvSpPr>
      <xdr:spPr>
        <a:xfrm>
          <a:off x="13500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129013</xdr:rowOff>
    </xdr:from>
    <xdr:ext cx="405111" cy="259045"/>
    <xdr:sp macro="" textlink="">
      <xdr:nvSpPr>
        <xdr:cNvPr id="554" name="n_4mainValue【消防施設】&#10;有形固定資産減価償却率">
          <a:extLst>
            <a:ext uri="{FF2B5EF4-FFF2-40B4-BE49-F238E27FC236}">
              <a16:creationId xmlns:a16="http://schemas.microsoft.com/office/drawing/2014/main" id="{8013E384-D9EF-46A3-8133-69D404494A43}"/>
            </a:ext>
          </a:extLst>
        </xdr:cNvPr>
        <xdr:cNvSpPr txBox="1"/>
      </xdr:nvSpPr>
      <xdr:spPr>
        <a:xfrm>
          <a:off x="12611744" y="1487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a16="http://schemas.microsoft.com/office/drawing/2014/main" id="{AF1E66EA-90F9-4A60-BB2E-BCD340CFC4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a16="http://schemas.microsoft.com/office/drawing/2014/main" id="{1BC2969D-8F75-4088-86B5-58A4F570968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a16="http://schemas.microsoft.com/office/drawing/2014/main" id="{797F3043-5224-4514-9985-0EC4FD76E56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a16="http://schemas.microsoft.com/office/drawing/2014/main" id="{935CA3F9-E2D4-42AC-866E-F7FF2F8339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a16="http://schemas.microsoft.com/office/drawing/2014/main" id="{699C7AEC-7421-4FDC-8719-45FFE68007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a16="http://schemas.microsoft.com/office/drawing/2014/main" id="{F4CDA93A-AA2A-447D-9895-582977FFF8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a16="http://schemas.microsoft.com/office/drawing/2014/main" id="{7B56165D-2F7E-42A9-8315-50CDE44893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a16="http://schemas.microsoft.com/office/drawing/2014/main" id="{32EFB04B-9E38-48DC-898A-FB24A49BD65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a:extLst>
            <a:ext uri="{FF2B5EF4-FFF2-40B4-BE49-F238E27FC236}">
              <a16:creationId xmlns:a16="http://schemas.microsoft.com/office/drawing/2014/main" id="{D34FC1BF-BAB0-4EFC-BC76-8CD3885D60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a16="http://schemas.microsoft.com/office/drawing/2014/main" id="{56BC2689-F040-468C-AF5B-2B3131C60A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5" name="直線コネクタ 564">
          <a:extLst>
            <a:ext uri="{FF2B5EF4-FFF2-40B4-BE49-F238E27FC236}">
              <a16:creationId xmlns:a16="http://schemas.microsoft.com/office/drawing/2014/main" id="{F54D9FED-139E-43A4-AE5B-6CDD77BCB53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6" name="テキスト ボックス 565">
          <a:extLst>
            <a:ext uri="{FF2B5EF4-FFF2-40B4-BE49-F238E27FC236}">
              <a16:creationId xmlns:a16="http://schemas.microsoft.com/office/drawing/2014/main" id="{E7FDAAF6-0E35-4D1C-866F-359FD27E830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7" name="直線コネクタ 566">
          <a:extLst>
            <a:ext uri="{FF2B5EF4-FFF2-40B4-BE49-F238E27FC236}">
              <a16:creationId xmlns:a16="http://schemas.microsoft.com/office/drawing/2014/main" id="{D66D87DB-E0BF-49F7-B40E-A40B7E7190C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8" name="テキスト ボックス 567">
          <a:extLst>
            <a:ext uri="{FF2B5EF4-FFF2-40B4-BE49-F238E27FC236}">
              <a16:creationId xmlns:a16="http://schemas.microsoft.com/office/drawing/2014/main" id="{F05C1344-C6A8-4BE1-A6E9-7A5498F66A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9" name="直線コネクタ 568">
          <a:extLst>
            <a:ext uri="{FF2B5EF4-FFF2-40B4-BE49-F238E27FC236}">
              <a16:creationId xmlns:a16="http://schemas.microsoft.com/office/drawing/2014/main" id="{0FC5E693-A623-42F9-9008-CDECC4ECC0B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0" name="テキスト ボックス 569">
          <a:extLst>
            <a:ext uri="{FF2B5EF4-FFF2-40B4-BE49-F238E27FC236}">
              <a16:creationId xmlns:a16="http://schemas.microsoft.com/office/drawing/2014/main" id="{85C15D3E-F723-4723-B1B9-4B6A7A32BEF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1" name="直線コネクタ 570">
          <a:extLst>
            <a:ext uri="{FF2B5EF4-FFF2-40B4-BE49-F238E27FC236}">
              <a16:creationId xmlns:a16="http://schemas.microsoft.com/office/drawing/2014/main" id="{B20989BC-3A0E-4D77-994A-2339385A1B4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2" name="テキスト ボックス 571">
          <a:extLst>
            <a:ext uri="{FF2B5EF4-FFF2-40B4-BE49-F238E27FC236}">
              <a16:creationId xmlns:a16="http://schemas.microsoft.com/office/drawing/2014/main" id="{82CB503D-EAE8-4C50-8892-F9A558FA846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3" name="直線コネクタ 572">
          <a:extLst>
            <a:ext uri="{FF2B5EF4-FFF2-40B4-BE49-F238E27FC236}">
              <a16:creationId xmlns:a16="http://schemas.microsoft.com/office/drawing/2014/main" id="{C500FC7F-13F4-447E-9042-DBEC769EB2D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4" name="テキスト ボックス 573">
          <a:extLst>
            <a:ext uri="{FF2B5EF4-FFF2-40B4-BE49-F238E27FC236}">
              <a16:creationId xmlns:a16="http://schemas.microsoft.com/office/drawing/2014/main" id="{B2590E40-5C3A-40F4-B611-EC3908093D3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a16="http://schemas.microsoft.com/office/drawing/2014/main" id="{44EC60E0-CD4F-40EE-BD6C-CBFA76971B8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76" name="テキスト ボックス 575">
          <a:extLst>
            <a:ext uri="{FF2B5EF4-FFF2-40B4-BE49-F238E27FC236}">
              <a16:creationId xmlns:a16="http://schemas.microsoft.com/office/drawing/2014/main" id="{B1C7A372-74E4-43E4-A38C-0C4443DD5A22}"/>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消防施設】&#10;一人当たり面積グラフ枠">
          <a:extLst>
            <a:ext uri="{FF2B5EF4-FFF2-40B4-BE49-F238E27FC236}">
              <a16:creationId xmlns:a16="http://schemas.microsoft.com/office/drawing/2014/main" id="{104BF044-22E9-4D57-85AB-26E26681EF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78" name="直線コネクタ 577">
          <a:extLst>
            <a:ext uri="{FF2B5EF4-FFF2-40B4-BE49-F238E27FC236}">
              <a16:creationId xmlns:a16="http://schemas.microsoft.com/office/drawing/2014/main" id="{7F9AC217-681D-4E1D-A268-DD5084398D04}"/>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79" name="【消防施設】&#10;一人当たり面積最小値テキスト">
          <a:extLst>
            <a:ext uri="{FF2B5EF4-FFF2-40B4-BE49-F238E27FC236}">
              <a16:creationId xmlns:a16="http://schemas.microsoft.com/office/drawing/2014/main" id="{9317602F-7B6E-4698-9A45-207D6FE7493D}"/>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80" name="直線コネクタ 579">
          <a:extLst>
            <a:ext uri="{FF2B5EF4-FFF2-40B4-BE49-F238E27FC236}">
              <a16:creationId xmlns:a16="http://schemas.microsoft.com/office/drawing/2014/main" id="{1400DCF4-F65D-41D5-A666-273A38F47EEC}"/>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81" name="【消防施設】&#10;一人当たり面積最大値テキスト">
          <a:extLst>
            <a:ext uri="{FF2B5EF4-FFF2-40B4-BE49-F238E27FC236}">
              <a16:creationId xmlns:a16="http://schemas.microsoft.com/office/drawing/2014/main" id="{2ED82D95-0518-4E4F-904B-F210E2AAF6C3}"/>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82" name="直線コネクタ 581">
          <a:extLst>
            <a:ext uri="{FF2B5EF4-FFF2-40B4-BE49-F238E27FC236}">
              <a16:creationId xmlns:a16="http://schemas.microsoft.com/office/drawing/2014/main" id="{CE95A98F-3C08-482D-977F-86E9CFB45C39}"/>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583" name="【消防施設】&#10;一人当たり面積平均値テキスト">
          <a:extLst>
            <a:ext uri="{FF2B5EF4-FFF2-40B4-BE49-F238E27FC236}">
              <a16:creationId xmlns:a16="http://schemas.microsoft.com/office/drawing/2014/main" id="{DD3889EE-A895-4EE8-B47F-6E9836B1E84E}"/>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84" name="フローチャート: 判断 583">
          <a:extLst>
            <a:ext uri="{FF2B5EF4-FFF2-40B4-BE49-F238E27FC236}">
              <a16:creationId xmlns:a16="http://schemas.microsoft.com/office/drawing/2014/main" id="{D000FF12-D42B-4E56-8ED3-ED0483074EF8}"/>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85" name="フローチャート: 判断 584">
          <a:extLst>
            <a:ext uri="{FF2B5EF4-FFF2-40B4-BE49-F238E27FC236}">
              <a16:creationId xmlns:a16="http://schemas.microsoft.com/office/drawing/2014/main" id="{79308703-878F-4C3C-A7CB-6A40A4D666BA}"/>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86" name="フローチャート: 判断 585">
          <a:extLst>
            <a:ext uri="{FF2B5EF4-FFF2-40B4-BE49-F238E27FC236}">
              <a16:creationId xmlns:a16="http://schemas.microsoft.com/office/drawing/2014/main" id="{6A36246B-79DF-4139-AF6A-63568A16D219}"/>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87" name="フローチャート: 判断 586">
          <a:extLst>
            <a:ext uri="{FF2B5EF4-FFF2-40B4-BE49-F238E27FC236}">
              <a16:creationId xmlns:a16="http://schemas.microsoft.com/office/drawing/2014/main" id="{259FA513-2A35-46BF-AB1B-8E3B403C0789}"/>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88" name="フローチャート: 判断 587">
          <a:extLst>
            <a:ext uri="{FF2B5EF4-FFF2-40B4-BE49-F238E27FC236}">
              <a16:creationId xmlns:a16="http://schemas.microsoft.com/office/drawing/2014/main" id="{0F5FB8D0-EF16-4DEB-8B0A-ACA59F793926}"/>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9BEA59E4-5B88-4147-9468-695243D2D0B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82BA960E-AA82-4670-B503-58C9808C903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C97D7C89-7EB6-4344-8ADE-13E6B1543E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FA516A3D-1377-4659-B72A-8D8315D1883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E148403C-4187-4422-8886-027EC39B00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48640</xdr:rowOff>
    </xdr:from>
    <xdr:to>
      <xdr:col>102</xdr:col>
      <xdr:colOff>165100</xdr:colOff>
      <xdr:row>86</xdr:row>
      <xdr:rowOff>150240</xdr:rowOff>
    </xdr:to>
    <xdr:sp macro="" textlink="">
      <xdr:nvSpPr>
        <xdr:cNvPr id="594" name="楕円 593">
          <a:extLst>
            <a:ext uri="{FF2B5EF4-FFF2-40B4-BE49-F238E27FC236}">
              <a16:creationId xmlns:a16="http://schemas.microsoft.com/office/drawing/2014/main" id="{560DDFF2-ECB0-4A0B-8595-4091D39584D2}"/>
            </a:ext>
          </a:extLst>
        </xdr:cNvPr>
        <xdr:cNvSpPr/>
      </xdr:nvSpPr>
      <xdr:spPr>
        <a:xfrm>
          <a:off x="194945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49022</xdr:rowOff>
    </xdr:from>
    <xdr:to>
      <xdr:col>98</xdr:col>
      <xdr:colOff>38100</xdr:colOff>
      <xdr:row>86</xdr:row>
      <xdr:rowOff>150622</xdr:rowOff>
    </xdr:to>
    <xdr:sp macro="" textlink="">
      <xdr:nvSpPr>
        <xdr:cNvPr id="595" name="楕円 594">
          <a:extLst>
            <a:ext uri="{FF2B5EF4-FFF2-40B4-BE49-F238E27FC236}">
              <a16:creationId xmlns:a16="http://schemas.microsoft.com/office/drawing/2014/main" id="{DA879A68-DC05-4314-8323-883FA5E597E0}"/>
            </a:ext>
          </a:extLst>
        </xdr:cNvPr>
        <xdr:cNvSpPr/>
      </xdr:nvSpPr>
      <xdr:spPr>
        <a:xfrm>
          <a:off x="18605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99440</xdr:rowOff>
    </xdr:from>
    <xdr:to>
      <xdr:col>102</xdr:col>
      <xdr:colOff>114300</xdr:colOff>
      <xdr:row>86</xdr:row>
      <xdr:rowOff>99822</xdr:rowOff>
    </xdr:to>
    <xdr:cxnSp macro="">
      <xdr:nvCxnSpPr>
        <xdr:cNvPr id="596" name="直線コネクタ 595">
          <a:extLst>
            <a:ext uri="{FF2B5EF4-FFF2-40B4-BE49-F238E27FC236}">
              <a16:creationId xmlns:a16="http://schemas.microsoft.com/office/drawing/2014/main" id="{26C7BFC7-2E51-41CA-B4BD-9C3A30CAF907}"/>
            </a:ext>
          </a:extLst>
        </xdr:cNvPr>
        <xdr:cNvCxnSpPr/>
      </xdr:nvCxnSpPr>
      <xdr:spPr>
        <a:xfrm flipV="1">
          <a:off x="18656300" y="1484414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97" name="n_1aveValue【消防施設】&#10;一人当たり面積">
          <a:extLst>
            <a:ext uri="{FF2B5EF4-FFF2-40B4-BE49-F238E27FC236}">
              <a16:creationId xmlns:a16="http://schemas.microsoft.com/office/drawing/2014/main" id="{C6488B7B-CA2D-4574-82F0-7953B0D18D74}"/>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98" name="n_2aveValue【消防施設】&#10;一人当たり面積">
          <a:extLst>
            <a:ext uri="{FF2B5EF4-FFF2-40B4-BE49-F238E27FC236}">
              <a16:creationId xmlns:a16="http://schemas.microsoft.com/office/drawing/2014/main" id="{35F32DE4-B078-4C07-8B83-5C87DF1D48E9}"/>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99" name="n_3aveValue【消防施設】&#10;一人当たり面積">
          <a:extLst>
            <a:ext uri="{FF2B5EF4-FFF2-40B4-BE49-F238E27FC236}">
              <a16:creationId xmlns:a16="http://schemas.microsoft.com/office/drawing/2014/main" id="{305973D4-09F2-4F1F-861D-12A5D1F844AF}"/>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600" name="n_4aveValue【消防施設】&#10;一人当たり面積">
          <a:extLst>
            <a:ext uri="{FF2B5EF4-FFF2-40B4-BE49-F238E27FC236}">
              <a16:creationId xmlns:a16="http://schemas.microsoft.com/office/drawing/2014/main" id="{D06F353F-30EB-4847-B768-9621E9E9AA46}"/>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141367</xdr:rowOff>
    </xdr:from>
    <xdr:ext cx="469744" cy="259045"/>
    <xdr:sp macro="" textlink="">
      <xdr:nvSpPr>
        <xdr:cNvPr id="601" name="n_3mainValue【消防施設】&#10;一人当たり面積">
          <a:extLst>
            <a:ext uri="{FF2B5EF4-FFF2-40B4-BE49-F238E27FC236}">
              <a16:creationId xmlns:a16="http://schemas.microsoft.com/office/drawing/2014/main" id="{D4A45261-E0BB-474F-87BF-ED2B523A6646}"/>
            </a:ext>
          </a:extLst>
        </xdr:cNvPr>
        <xdr:cNvSpPr txBox="1"/>
      </xdr:nvSpPr>
      <xdr:spPr>
        <a:xfrm>
          <a:off x="19310427" y="1488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141749</xdr:rowOff>
    </xdr:from>
    <xdr:ext cx="469744" cy="259045"/>
    <xdr:sp macro="" textlink="">
      <xdr:nvSpPr>
        <xdr:cNvPr id="602" name="n_4mainValue【消防施設】&#10;一人当たり面積">
          <a:extLst>
            <a:ext uri="{FF2B5EF4-FFF2-40B4-BE49-F238E27FC236}">
              <a16:creationId xmlns:a16="http://schemas.microsoft.com/office/drawing/2014/main" id="{96EBD017-4D96-4DC9-A60C-DF572D13E57B}"/>
            </a:ext>
          </a:extLst>
        </xdr:cNvPr>
        <xdr:cNvSpPr txBox="1"/>
      </xdr:nvSpPr>
      <xdr:spPr>
        <a:xfrm>
          <a:off x="184214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3" name="正方形/長方形 602">
          <a:extLst>
            <a:ext uri="{FF2B5EF4-FFF2-40B4-BE49-F238E27FC236}">
              <a16:creationId xmlns:a16="http://schemas.microsoft.com/office/drawing/2014/main" id="{3EED07CD-6A13-4DC3-BD95-9157A1E089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4" name="正方形/長方形 603">
          <a:extLst>
            <a:ext uri="{FF2B5EF4-FFF2-40B4-BE49-F238E27FC236}">
              <a16:creationId xmlns:a16="http://schemas.microsoft.com/office/drawing/2014/main" id="{F0E6FD7F-B235-4F2F-96EA-E37EBC64C87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5" name="正方形/長方形 604">
          <a:extLst>
            <a:ext uri="{FF2B5EF4-FFF2-40B4-BE49-F238E27FC236}">
              <a16:creationId xmlns:a16="http://schemas.microsoft.com/office/drawing/2014/main" id="{2926DDCC-0AA7-4EB1-BA20-BFBC0A1154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6" name="正方形/長方形 605">
          <a:extLst>
            <a:ext uri="{FF2B5EF4-FFF2-40B4-BE49-F238E27FC236}">
              <a16:creationId xmlns:a16="http://schemas.microsoft.com/office/drawing/2014/main" id="{0F1D97C7-256A-4446-80BE-AFE63D989E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7" name="正方形/長方形 606">
          <a:extLst>
            <a:ext uri="{FF2B5EF4-FFF2-40B4-BE49-F238E27FC236}">
              <a16:creationId xmlns:a16="http://schemas.microsoft.com/office/drawing/2014/main" id="{950897A7-8FE0-4E43-9185-E19B5595E9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8" name="正方形/長方形 607">
          <a:extLst>
            <a:ext uri="{FF2B5EF4-FFF2-40B4-BE49-F238E27FC236}">
              <a16:creationId xmlns:a16="http://schemas.microsoft.com/office/drawing/2014/main" id="{DB3DF53E-8DF6-4A94-B15D-AD13BDB5916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9" name="正方形/長方形 608">
          <a:extLst>
            <a:ext uri="{FF2B5EF4-FFF2-40B4-BE49-F238E27FC236}">
              <a16:creationId xmlns:a16="http://schemas.microsoft.com/office/drawing/2014/main" id="{0E3E81F5-DF28-470C-B9D0-6BEB359C9C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0" name="正方形/長方形 609">
          <a:extLst>
            <a:ext uri="{FF2B5EF4-FFF2-40B4-BE49-F238E27FC236}">
              <a16:creationId xmlns:a16="http://schemas.microsoft.com/office/drawing/2014/main" id="{2800DFE2-CF30-4606-92F4-59CCF5E23E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1" name="テキスト ボックス 610">
          <a:extLst>
            <a:ext uri="{FF2B5EF4-FFF2-40B4-BE49-F238E27FC236}">
              <a16:creationId xmlns:a16="http://schemas.microsoft.com/office/drawing/2014/main" id="{85D02F87-D73D-44BB-851C-DC4C47A52D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2" name="直線コネクタ 611">
          <a:extLst>
            <a:ext uri="{FF2B5EF4-FFF2-40B4-BE49-F238E27FC236}">
              <a16:creationId xmlns:a16="http://schemas.microsoft.com/office/drawing/2014/main" id="{BD14E759-FD05-4525-BC49-A874784F3C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3" name="テキスト ボックス 612">
          <a:extLst>
            <a:ext uri="{FF2B5EF4-FFF2-40B4-BE49-F238E27FC236}">
              <a16:creationId xmlns:a16="http://schemas.microsoft.com/office/drawing/2014/main" id="{0713F8D2-9907-4800-A62D-79217F2FBFE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4" name="直線コネクタ 613">
          <a:extLst>
            <a:ext uri="{FF2B5EF4-FFF2-40B4-BE49-F238E27FC236}">
              <a16:creationId xmlns:a16="http://schemas.microsoft.com/office/drawing/2014/main" id="{CBC4DCAD-234F-40BB-9B61-54A90914A1E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88AD0C6B-3422-46E6-B107-660CEA29134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6" name="直線コネクタ 615">
          <a:extLst>
            <a:ext uri="{FF2B5EF4-FFF2-40B4-BE49-F238E27FC236}">
              <a16:creationId xmlns:a16="http://schemas.microsoft.com/office/drawing/2014/main" id="{73B1A024-9E44-440F-8F3F-4C552E2AD84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7" name="テキスト ボックス 616">
          <a:extLst>
            <a:ext uri="{FF2B5EF4-FFF2-40B4-BE49-F238E27FC236}">
              <a16:creationId xmlns:a16="http://schemas.microsoft.com/office/drawing/2014/main" id="{416325B3-DF08-4310-8FB7-F84FCDCCE8C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8" name="直線コネクタ 617">
          <a:extLst>
            <a:ext uri="{FF2B5EF4-FFF2-40B4-BE49-F238E27FC236}">
              <a16:creationId xmlns:a16="http://schemas.microsoft.com/office/drawing/2014/main" id="{657FF9E1-19F7-48F9-B83F-43EA8501B7E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9" name="テキスト ボックス 618">
          <a:extLst>
            <a:ext uri="{FF2B5EF4-FFF2-40B4-BE49-F238E27FC236}">
              <a16:creationId xmlns:a16="http://schemas.microsoft.com/office/drawing/2014/main" id="{78739401-CAF4-461B-928A-986045C793C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0" name="直線コネクタ 619">
          <a:extLst>
            <a:ext uri="{FF2B5EF4-FFF2-40B4-BE49-F238E27FC236}">
              <a16:creationId xmlns:a16="http://schemas.microsoft.com/office/drawing/2014/main" id="{CEFC8636-C294-4EEE-ABFA-CF2DF20DE1A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1" name="テキスト ボックス 620">
          <a:extLst>
            <a:ext uri="{FF2B5EF4-FFF2-40B4-BE49-F238E27FC236}">
              <a16:creationId xmlns:a16="http://schemas.microsoft.com/office/drawing/2014/main" id="{3FF99091-708F-4FFF-BF03-87AB632EC2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2" name="直線コネクタ 621">
          <a:extLst>
            <a:ext uri="{FF2B5EF4-FFF2-40B4-BE49-F238E27FC236}">
              <a16:creationId xmlns:a16="http://schemas.microsoft.com/office/drawing/2014/main" id="{BBB2C2EE-F1D5-44B0-A31E-169703FBB6E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3" name="テキスト ボックス 622">
          <a:extLst>
            <a:ext uri="{FF2B5EF4-FFF2-40B4-BE49-F238E27FC236}">
              <a16:creationId xmlns:a16="http://schemas.microsoft.com/office/drawing/2014/main" id="{F10FF6A4-950B-4EAB-A838-4440C1FF9A2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4" name="直線コネクタ 623">
          <a:extLst>
            <a:ext uri="{FF2B5EF4-FFF2-40B4-BE49-F238E27FC236}">
              <a16:creationId xmlns:a16="http://schemas.microsoft.com/office/drawing/2014/main" id="{1CF76EE5-6C7D-4274-980E-31EAD25CB3B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5" name="テキスト ボックス 624">
          <a:extLst>
            <a:ext uri="{FF2B5EF4-FFF2-40B4-BE49-F238E27FC236}">
              <a16:creationId xmlns:a16="http://schemas.microsoft.com/office/drawing/2014/main" id="{A5EF9F8E-253A-40A7-8405-4176748E9A6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6" name="直線コネクタ 625">
          <a:extLst>
            <a:ext uri="{FF2B5EF4-FFF2-40B4-BE49-F238E27FC236}">
              <a16:creationId xmlns:a16="http://schemas.microsoft.com/office/drawing/2014/main" id="{FC665A70-0C9C-4315-A8D1-7DB7E74B41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7" name="【庁舎】&#10;有形固定資産減価償却率グラフ枠">
          <a:extLst>
            <a:ext uri="{FF2B5EF4-FFF2-40B4-BE49-F238E27FC236}">
              <a16:creationId xmlns:a16="http://schemas.microsoft.com/office/drawing/2014/main" id="{F7E4F0D8-8BD3-4DE4-9810-E8E6E391CF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28" name="直線コネクタ 627">
          <a:extLst>
            <a:ext uri="{FF2B5EF4-FFF2-40B4-BE49-F238E27FC236}">
              <a16:creationId xmlns:a16="http://schemas.microsoft.com/office/drawing/2014/main" id="{B967273E-AC4A-49EF-B04A-9CE524EB8B58}"/>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9" name="【庁舎】&#10;有形固定資産減価償却率最小値テキスト">
          <a:extLst>
            <a:ext uri="{FF2B5EF4-FFF2-40B4-BE49-F238E27FC236}">
              <a16:creationId xmlns:a16="http://schemas.microsoft.com/office/drawing/2014/main" id="{0E5D6F82-2B1F-41F8-8E0A-E9E5F7B69C5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0" name="直線コネクタ 629">
          <a:extLst>
            <a:ext uri="{FF2B5EF4-FFF2-40B4-BE49-F238E27FC236}">
              <a16:creationId xmlns:a16="http://schemas.microsoft.com/office/drawing/2014/main" id="{54BF4BB4-D41B-4B52-B827-2AFF3B0F5C7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31" name="【庁舎】&#10;有形固定資産減価償却率最大値テキスト">
          <a:extLst>
            <a:ext uri="{FF2B5EF4-FFF2-40B4-BE49-F238E27FC236}">
              <a16:creationId xmlns:a16="http://schemas.microsoft.com/office/drawing/2014/main" id="{90BDF144-ED35-480A-A96E-C836FA88A7E8}"/>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32" name="直線コネクタ 631">
          <a:extLst>
            <a:ext uri="{FF2B5EF4-FFF2-40B4-BE49-F238E27FC236}">
              <a16:creationId xmlns:a16="http://schemas.microsoft.com/office/drawing/2014/main" id="{13646470-4C53-4EE4-B143-07DD2FC530AD}"/>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33" name="【庁舎】&#10;有形固定資産減価償却率平均値テキスト">
          <a:extLst>
            <a:ext uri="{FF2B5EF4-FFF2-40B4-BE49-F238E27FC236}">
              <a16:creationId xmlns:a16="http://schemas.microsoft.com/office/drawing/2014/main" id="{AD969056-2CB2-4BD6-9132-9E12B2580D4C}"/>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34" name="フローチャート: 判断 633">
          <a:extLst>
            <a:ext uri="{FF2B5EF4-FFF2-40B4-BE49-F238E27FC236}">
              <a16:creationId xmlns:a16="http://schemas.microsoft.com/office/drawing/2014/main" id="{143DAE75-772A-4FB8-8BFB-D1E0255A79A8}"/>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35" name="フローチャート: 判断 634">
          <a:extLst>
            <a:ext uri="{FF2B5EF4-FFF2-40B4-BE49-F238E27FC236}">
              <a16:creationId xmlns:a16="http://schemas.microsoft.com/office/drawing/2014/main" id="{23381CB2-1999-452D-ADD9-B6B5C6E6BE13}"/>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36" name="フローチャート: 判断 635">
          <a:extLst>
            <a:ext uri="{FF2B5EF4-FFF2-40B4-BE49-F238E27FC236}">
              <a16:creationId xmlns:a16="http://schemas.microsoft.com/office/drawing/2014/main" id="{F56C2E1D-13A1-4378-B12C-778B9AA5B085}"/>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37" name="フローチャート: 判断 636">
          <a:extLst>
            <a:ext uri="{FF2B5EF4-FFF2-40B4-BE49-F238E27FC236}">
              <a16:creationId xmlns:a16="http://schemas.microsoft.com/office/drawing/2014/main" id="{E2BCCB36-A1E5-4944-9AE1-11A7A6E4D8BB}"/>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38" name="フローチャート: 判断 637">
          <a:extLst>
            <a:ext uri="{FF2B5EF4-FFF2-40B4-BE49-F238E27FC236}">
              <a16:creationId xmlns:a16="http://schemas.microsoft.com/office/drawing/2014/main" id="{1F6E96C6-5437-4C46-BC89-9269D7365CD9}"/>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94392572-56C9-45E0-8CCB-83EF889F183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ACD1AE00-8306-4045-A8E2-133A25F2BD0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40A7BA39-EC8B-4D4C-BFA3-50CEBB94B8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612B47CB-5948-42B9-8F87-0E9E7B8F29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519891C3-C999-4DEC-B74A-E330AE4AFB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80918</xdr:rowOff>
    </xdr:from>
    <xdr:to>
      <xdr:col>85</xdr:col>
      <xdr:colOff>177800</xdr:colOff>
      <xdr:row>107</xdr:row>
      <xdr:rowOff>11068</xdr:rowOff>
    </xdr:to>
    <xdr:sp macro="" textlink="">
      <xdr:nvSpPr>
        <xdr:cNvPr id="644" name="楕円 643">
          <a:extLst>
            <a:ext uri="{FF2B5EF4-FFF2-40B4-BE49-F238E27FC236}">
              <a16:creationId xmlns:a16="http://schemas.microsoft.com/office/drawing/2014/main" id="{0AB95A6E-AB84-406B-9C3B-3B2617BE4CE5}"/>
            </a:ext>
          </a:extLst>
        </xdr:cNvPr>
        <xdr:cNvSpPr/>
      </xdr:nvSpPr>
      <xdr:spPr>
        <a:xfrm>
          <a:off x="16268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59345</xdr:rowOff>
    </xdr:from>
    <xdr:ext cx="405111" cy="259045"/>
    <xdr:sp macro="" textlink="">
      <xdr:nvSpPr>
        <xdr:cNvPr id="645" name="【庁舎】&#10;有形固定資産減価償却率該当値テキスト">
          <a:extLst>
            <a:ext uri="{FF2B5EF4-FFF2-40B4-BE49-F238E27FC236}">
              <a16:creationId xmlns:a16="http://schemas.microsoft.com/office/drawing/2014/main" id="{D0CF1C77-72B3-4DFA-A832-59A2F570BFF0}"/>
            </a:ext>
          </a:extLst>
        </xdr:cNvPr>
        <xdr:cNvSpPr txBox="1"/>
      </xdr:nvSpPr>
      <xdr:spPr>
        <a:xfrm>
          <a:off x="16357600"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646" name="楕円 645">
          <a:extLst>
            <a:ext uri="{FF2B5EF4-FFF2-40B4-BE49-F238E27FC236}">
              <a16:creationId xmlns:a16="http://schemas.microsoft.com/office/drawing/2014/main" id="{781BF22C-11F9-417E-B64A-413D1ACDD99A}"/>
            </a:ext>
          </a:extLst>
        </xdr:cNvPr>
        <xdr:cNvSpPr/>
      </xdr:nvSpPr>
      <xdr:spPr>
        <a:xfrm>
          <a:off x="15430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106</xdr:row>
      <xdr:rowOff>131718</xdr:rowOff>
    </xdr:to>
    <xdr:cxnSp macro="">
      <xdr:nvCxnSpPr>
        <xdr:cNvPr id="647" name="直線コネクタ 646">
          <a:extLst>
            <a:ext uri="{FF2B5EF4-FFF2-40B4-BE49-F238E27FC236}">
              <a16:creationId xmlns:a16="http://schemas.microsoft.com/office/drawing/2014/main" id="{A7A2D3D6-05DA-4BEB-B3A2-9C05F6E6478B}"/>
            </a:ext>
          </a:extLst>
        </xdr:cNvPr>
        <xdr:cNvCxnSpPr/>
      </xdr:nvCxnSpPr>
      <xdr:spPr>
        <a:xfrm>
          <a:off x="15481300" y="1826622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48" name="楕円 647">
          <a:extLst>
            <a:ext uri="{FF2B5EF4-FFF2-40B4-BE49-F238E27FC236}">
              <a16:creationId xmlns:a16="http://schemas.microsoft.com/office/drawing/2014/main" id="{B907CF13-4615-4E87-B038-1294EFB155FB}"/>
            </a:ext>
          </a:extLst>
        </xdr:cNvPr>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92529</xdr:rowOff>
    </xdr:to>
    <xdr:cxnSp macro="">
      <xdr:nvCxnSpPr>
        <xdr:cNvPr id="649" name="直線コネクタ 648">
          <a:extLst>
            <a:ext uri="{FF2B5EF4-FFF2-40B4-BE49-F238E27FC236}">
              <a16:creationId xmlns:a16="http://schemas.microsoft.com/office/drawing/2014/main" id="{D80402EF-F458-4CAF-8BFB-2CEB27089B14}"/>
            </a:ext>
          </a:extLst>
        </xdr:cNvPr>
        <xdr:cNvCxnSpPr/>
      </xdr:nvCxnSpPr>
      <xdr:spPr>
        <a:xfrm>
          <a:off x="14592300" y="1819275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66221</xdr:rowOff>
    </xdr:from>
    <xdr:to>
      <xdr:col>72</xdr:col>
      <xdr:colOff>38100</xdr:colOff>
      <xdr:row>105</xdr:row>
      <xdr:rowOff>167821</xdr:rowOff>
    </xdr:to>
    <xdr:sp macro="" textlink="">
      <xdr:nvSpPr>
        <xdr:cNvPr id="650" name="楕円 649">
          <a:extLst>
            <a:ext uri="{FF2B5EF4-FFF2-40B4-BE49-F238E27FC236}">
              <a16:creationId xmlns:a16="http://schemas.microsoft.com/office/drawing/2014/main" id="{6B77BA0A-A46D-4F21-A786-CAE2DB7526BF}"/>
            </a:ext>
          </a:extLst>
        </xdr:cNvPr>
        <xdr:cNvSpPr/>
      </xdr:nvSpPr>
      <xdr:spPr>
        <a:xfrm>
          <a:off x="13652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117021</xdr:rowOff>
    </xdr:from>
    <xdr:to>
      <xdr:col>76</xdr:col>
      <xdr:colOff>114300</xdr:colOff>
      <xdr:row>106</xdr:row>
      <xdr:rowOff>19050</xdr:rowOff>
    </xdr:to>
    <xdr:cxnSp macro="">
      <xdr:nvCxnSpPr>
        <xdr:cNvPr id="651" name="直線コネクタ 650">
          <a:extLst>
            <a:ext uri="{FF2B5EF4-FFF2-40B4-BE49-F238E27FC236}">
              <a16:creationId xmlns:a16="http://schemas.microsoft.com/office/drawing/2014/main" id="{5678DDBE-E361-49BB-9748-F17639799A61}"/>
            </a:ext>
          </a:extLst>
        </xdr:cNvPr>
        <xdr:cNvCxnSpPr/>
      </xdr:nvCxnSpPr>
      <xdr:spPr>
        <a:xfrm>
          <a:off x="13703300" y="1811927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652" name="楕円 651">
          <a:extLst>
            <a:ext uri="{FF2B5EF4-FFF2-40B4-BE49-F238E27FC236}">
              <a16:creationId xmlns:a16="http://schemas.microsoft.com/office/drawing/2014/main" id="{3A39596D-0EC5-48D6-9484-D890F570AFBD}"/>
            </a:ext>
          </a:extLst>
        </xdr:cNvPr>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117021</xdr:rowOff>
    </xdr:to>
    <xdr:cxnSp macro="">
      <xdr:nvCxnSpPr>
        <xdr:cNvPr id="653" name="直線コネクタ 652">
          <a:extLst>
            <a:ext uri="{FF2B5EF4-FFF2-40B4-BE49-F238E27FC236}">
              <a16:creationId xmlns:a16="http://schemas.microsoft.com/office/drawing/2014/main" id="{D0805B48-021D-479C-8C01-E7A31E099F35}"/>
            </a:ext>
          </a:extLst>
        </xdr:cNvPr>
        <xdr:cNvCxnSpPr/>
      </xdr:nvCxnSpPr>
      <xdr:spPr>
        <a:xfrm>
          <a:off x="12814300" y="180441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54" name="n_1aveValue【庁舎】&#10;有形固定資産減価償却率">
          <a:extLst>
            <a:ext uri="{FF2B5EF4-FFF2-40B4-BE49-F238E27FC236}">
              <a16:creationId xmlns:a16="http://schemas.microsoft.com/office/drawing/2014/main" id="{9A92B476-A5FC-4D88-A838-88C114CF3011}"/>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55" name="n_2aveValue【庁舎】&#10;有形固定資産減価償却率">
          <a:extLst>
            <a:ext uri="{FF2B5EF4-FFF2-40B4-BE49-F238E27FC236}">
              <a16:creationId xmlns:a16="http://schemas.microsoft.com/office/drawing/2014/main" id="{C7322854-9A44-4C3A-AC03-79A852F7EA61}"/>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56" name="n_3aveValue【庁舎】&#10;有形固定資産減価償却率">
          <a:extLst>
            <a:ext uri="{FF2B5EF4-FFF2-40B4-BE49-F238E27FC236}">
              <a16:creationId xmlns:a16="http://schemas.microsoft.com/office/drawing/2014/main" id="{274A2322-D4FE-4577-A80D-9F0A262ED014}"/>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657" name="n_4aveValue【庁舎】&#10;有形固定資産減価償却率">
          <a:extLst>
            <a:ext uri="{FF2B5EF4-FFF2-40B4-BE49-F238E27FC236}">
              <a16:creationId xmlns:a16="http://schemas.microsoft.com/office/drawing/2014/main" id="{87F78A2D-597B-40DA-90FA-53B06FF1D0E7}"/>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134456</xdr:rowOff>
    </xdr:from>
    <xdr:ext cx="405111" cy="259045"/>
    <xdr:sp macro="" textlink="">
      <xdr:nvSpPr>
        <xdr:cNvPr id="658" name="n_1mainValue【庁舎】&#10;有形固定資産減価償却率">
          <a:extLst>
            <a:ext uri="{FF2B5EF4-FFF2-40B4-BE49-F238E27FC236}">
              <a16:creationId xmlns:a16="http://schemas.microsoft.com/office/drawing/2014/main" id="{44646C68-B397-4E00-BD32-C454B44952A3}"/>
            </a:ext>
          </a:extLst>
        </xdr:cNvPr>
        <xdr:cNvSpPr txBox="1"/>
      </xdr:nvSpPr>
      <xdr:spPr>
        <a:xfrm>
          <a:off x="152660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59" name="n_2mainValue【庁舎】&#10;有形固定資産減価償却率">
          <a:extLst>
            <a:ext uri="{FF2B5EF4-FFF2-40B4-BE49-F238E27FC236}">
              <a16:creationId xmlns:a16="http://schemas.microsoft.com/office/drawing/2014/main" id="{8F1899BD-7BD7-40E7-B696-8FB9B65A306F}"/>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158948</xdr:rowOff>
    </xdr:from>
    <xdr:ext cx="405111" cy="259045"/>
    <xdr:sp macro="" textlink="">
      <xdr:nvSpPr>
        <xdr:cNvPr id="660" name="n_3mainValue【庁舎】&#10;有形固定資産減価償却率">
          <a:extLst>
            <a:ext uri="{FF2B5EF4-FFF2-40B4-BE49-F238E27FC236}">
              <a16:creationId xmlns:a16="http://schemas.microsoft.com/office/drawing/2014/main" id="{12DCF296-2C4E-449F-A91C-3E7FE6A36AEB}"/>
            </a:ext>
          </a:extLst>
        </xdr:cNvPr>
        <xdr:cNvSpPr txBox="1"/>
      </xdr:nvSpPr>
      <xdr:spPr>
        <a:xfrm>
          <a:off x="13500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109238</xdr:rowOff>
    </xdr:from>
    <xdr:ext cx="405111" cy="259045"/>
    <xdr:sp macro="" textlink="">
      <xdr:nvSpPr>
        <xdr:cNvPr id="661" name="n_4mainValue【庁舎】&#10;有形固定資産減価償却率">
          <a:extLst>
            <a:ext uri="{FF2B5EF4-FFF2-40B4-BE49-F238E27FC236}">
              <a16:creationId xmlns:a16="http://schemas.microsoft.com/office/drawing/2014/main" id="{80A0C7E5-4637-41D8-A38E-541D82A0324C}"/>
            </a:ext>
          </a:extLst>
        </xdr:cNvPr>
        <xdr:cNvSpPr txBox="1"/>
      </xdr:nvSpPr>
      <xdr:spPr>
        <a:xfrm>
          <a:off x="12611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a:extLst>
            <a:ext uri="{FF2B5EF4-FFF2-40B4-BE49-F238E27FC236}">
              <a16:creationId xmlns:a16="http://schemas.microsoft.com/office/drawing/2014/main" id="{3953164D-6432-4E66-8C80-E9B99A525F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a:extLst>
            <a:ext uri="{FF2B5EF4-FFF2-40B4-BE49-F238E27FC236}">
              <a16:creationId xmlns:a16="http://schemas.microsoft.com/office/drawing/2014/main" id="{91BA1E64-780B-4AD3-9CEA-D981FFB433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a:extLst>
            <a:ext uri="{FF2B5EF4-FFF2-40B4-BE49-F238E27FC236}">
              <a16:creationId xmlns:a16="http://schemas.microsoft.com/office/drawing/2014/main" id="{86AF722A-81D9-48DE-BE48-132A2AA725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a:extLst>
            <a:ext uri="{FF2B5EF4-FFF2-40B4-BE49-F238E27FC236}">
              <a16:creationId xmlns:a16="http://schemas.microsoft.com/office/drawing/2014/main" id="{8EE9054E-7013-466D-AB8E-5F8B76B8C59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a:extLst>
            <a:ext uri="{FF2B5EF4-FFF2-40B4-BE49-F238E27FC236}">
              <a16:creationId xmlns:a16="http://schemas.microsoft.com/office/drawing/2014/main" id="{B1B8B8EE-878F-4AF9-A6E2-678FE334DD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a:extLst>
            <a:ext uri="{FF2B5EF4-FFF2-40B4-BE49-F238E27FC236}">
              <a16:creationId xmlns:a16="http://schemas.microsoft.com/office/drawing/2014/main" id="{8984609E-1948-47D0-B898-3C6F889174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a:extLst>
            <a:ext uri="{FF2B5EF4-FFF2-40B4-BE49-F238E27FC236}">
              <a16:creationId xmlns:a16="http://schemas.microsoft.com/office/drawing/2014/main" id="{22FF3C34-39F6-49E4-89F7-3271D87EE6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a:extLst>
            <a:ext uri="{FF2B5EF4-FFF2-40B4-BE49-F238E27FC236}">
              <a16:creationId xmlns:a16="http://schemas.microsoft.com/office/drawing/2014/main" id="{9B1FB744-67A9-4976-9476-79F900354A2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a:extLst>
            <a:ext uri="{FF2B5EF4-FFF2-40B4-BE49-F238E27FC236}">
              <a16:creationId xmlns:a16="http://schemas.microsoft.com/office/drawing/2014/main" id="{0DAC1321-8027-487E-AC85-730669CDA4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a:extLst>
            <a:ext uri="{FF2B5EF4-FFF2-40B4-BE49-F238E27FC236}">
              <a16:creationId xmlns:a16="http://schemas.microsoft.com/office/drawing/2014/main" id="{B7A11F40-7853-4683-9CCF-90062DEDDB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a:extLst>
            <a:ext uri="{FF2B5EF4-FFF2-40B4-BE49-F238E27FC236}">
              <a16:creationId xmlns:a16="http://schemas.microsoft.com/office/drawing/2014/main" id="{963DE237-9271-4311-BC47-A694D66952E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3" name="テキスト ボックス 672">
          <a:extLst>
            <a:ext uri="{FF2B5EF4-FFF2-40B4-BE49-F238E27FC236}">
              <a16:creationId xmlns:a16="http://schemas.microsoft.com/office/drawing/2014/main" id="{A1436044-2141-4068-8B9F-28900AA53DC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a:extLst>
            <a:ext uri="{FF2B5EF4-FFF2-40B4-BE49-F238E27FC236}">
              <a16:creationId xmlns:a16="http://schemas.microsoft.com/office/drawing/2014/main" id="{917CA227-C2D1-40C1-B9C7-C780E97F7CD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5" name="テキスト ボックス 674">
          <a:extLst>
            <a:ext uri="{FF2B5EF4-FFF2-40B4-BE49-F238E27FC236}">
              <a16:creationId xmlns:a16="http://schemas.microsoft.com/office/drawing/2014/main" id="{94F11C39-7AF5-4176-8EF8-A45D493AE96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a:extLst>
            <a:ext uri="{FF2B5EF4-FFF2-40B4-BE49-F238E27FC236}">
              <a16:creationId xmlns:a16="http://schemas.microsoft.com/office/drawing/2014/main" id="{4B3DBE43-B640-47D2-8CD1-115DB1C6A9D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7" name="テキスト ボックス 676">
          <a:extLst>
            <a:ext uri="{FF2B5EF4-FFF2-40B4-BE49-F238E27FC236}">
              <a16:creationId xmlns:a16="http://schemas.microsoft.com/office/drawing/2014/main" id="{FC61C985-2F1E-462C-811E-4CA69851766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a:extLst>
            <a:ext uri="{FF2B5EF4-FFF2-40B4-BE49-F238E27FC236}">
              <a16:creationId xmlns:a16="http://schemas.microsoft.com/office/drawing/2014/main" id="{5F8A1B28-5848-4A4F-9639-BFFFA9547C3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9" name="テキスト ボックス 678">
          <a:extLst>
            <a:ext uri="{FF2B5EF4-FFF2-40B4-BE49-F238E27FC236}">
              <a16:creationId xmlns:a16="http://schemas.microsoft.com/office/drawing/2014/main" id="{1A3C4EE3-59EC-41E5-A4F5-5A229A60924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a:extLst>
            <a:ext uri="{FF2B5EF4-FFF2-40B4-BE49-F238E27FC236}">
              <a16:creationId xmlns:a16="http://schemas.microsoft.com/office/drawing/2014/main" id="{0DE988A1-3018-4BFE-8D71-61F4CC9FD29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1" name="テキスト ボックス 680">
          <a:extLst>
            <a:ext uri="{FF2B5EF4-FFF2-40B4-BE49-F238E27FC236}">
              <a16:creationId xmlns:a16="http://schemas.microsoft.com/office/drawing/2014/main" id="{2D34E493-96CE-4E25-8F7E-09EDCAA65E7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a:extLst>
            <a:ext uri="{FF2B5EF4-FFF2-40B4-BE49-F238E27FC236}">
              <a16:creationId xmlns:a16="http://schemas.microsoft.com/office/drawing/2014/main" id="{14F78361-4ECD-4577-B1F6-6FA50799AD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a:extLst>
            <a:ext uri="{FF2B5EF4-FFF2-40B4-BE49-F238E27FC236}">
              <a16:creationId xmlns:a16="http://schemas.microsoft.com/office/drawing/2014/main" id="{6E799126-A0E9-4E0F-AACB-5783C99B21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庁舎】&#10;一人当たり面積グラフ枠">
          <a:extLst>
            <a:ext uri="{FF2B5EF4-FFF2-40B4-BE49-F238E27FC236}">
              <a16:creationId xmlns:a16="http://schemas.microsoft.com/office/drawing/2014/main" id="{126A38B9-85D6-44DB-97A4-14AA78F6E59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85" name="直線コネクタ 684">
          <a:extLst>
            <a:ext uri="{FF2B5EF4-FFF2-40B4-BE49-F238E27FC236}">
              <a16:creationId xmlns:a16="http://schemas.microsoft.com/office/drawing/2014/main" id="{7C104E8A-4119-4A6F-9F0F-0E0F568F1E3B}"/>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86" name="【庁舎】&#10;一人当たり面積最小値テキスト">
          <a:extLst>
            <a:ext uri="{FF2B5EF4-FFF2-40B4-BE49-F238E27FC236}">
              <a16:creationId xmlns:a16="http://schemas.microsoft.com/office/drawing/2014/main" id="{455A9BEB-082A-4E4F-BDE4-C1CC000817EB}"/>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87" name="直線コネクタ 686">
          <a:extLst>
            <a:ext uri="{FF2B5EF4-FFF2-40B4-BE49-F238E27FC236}">
              <a16:creationId xmlns:a16="http://schemas.microsoft.com/office/drawing/2014/main" id="{BF40D40E-7296-48DE-B077-4EF33F45A108}"/>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88" name="【庁舎】&#10;一人当たり面積最大値テキスト">
          <a:extLst>
            <a:ext uri="{FF2B5EF4-FFF2-40B4-BE49-F238E27FC236}">
              <a16:creationId xmlns:a16="http://schemas.microsoft.com/office/drawing/2014/main" id="{C6863404-36BF-49C1-9664-823CF3E4D50B}"/>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89" name="直線コネクタ 688">
          <a:extLst>
            <a:ext uri="{FF2B5EF4-FFF2-40B4-BE49-F238E27FC236}">
              <a16:creationId xmlns:a16="http://schemas.microsoft.com/office/drawing/2014/main" id="{FAA44809-B551-4B29-96B2-58717C782802}"/>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90" name="【庁舎】&#10;一人当たり面積平均値テキスト">
          <a:extLst>
            <a:ext uri="{FF2B5EF4-FFF2-40B4-BE49-F238E27FC236}">
              <a16:creationId xmlns:a16="http://schemas.microsoft.com/office/drawing/2014/main" id="{A1E30C83-8387-406C-B23B-127CDDBE9A1C}"/>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91" name="フローチャート: 判断 690">
          <a:extLst>
            <a:ext uri="{FF2B5EF4-FFF2-40B4-BE49-F238E27FC236}">
              <a16:creationId xmlns:a16="http://schemas.microsoft.com/office/drawing/2014/main" id="{78C787A4-8C19-43F7-A9F8-AD7A12DBF7DC}"/>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92" name="フローチャート: 判断 691">
          <a:extLst>
            <a:ext uri="{FF2B5EF4-FFF2-40B4-BE49-F238E27FC236}">
              <a16:creationId xmlns:a16="http://schemas.microsoft.com/office/drawing/2014/main" id="{E69EE126-279E-4EB3-A70F-0FE2B9BD300A}"/>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93" name="フローチャート: 判断 692">
          <a:extLst>
            <a:ext uri="{FF2B5EF4-FFF2-40B4-BE49-F238E27FC236}">
              <a16:creationId xmlns:a16="http://schemas.microsoft.com/office/drawing/2014/main" id="{61BE587E-41E5-4D49-8E18-E7755DAD8763}"/>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94" name="フローチャート: 判断 693">
          <a:extLst>
            <a:ext uri="{FF2B5EF4-FFF2-40B4-BE49-F238E27FC236}">
              <a16:creationId xmlns:a16="http://schemas.microsoft.com/office/drawing/2014/main" id="{4464047D-ABC6-49E0-BA06-35B4352E39ED}"/>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95" name="フローチャート: 判断 694">
          <a:extLst>
            <a:ext uri="{FF2B5EF4-FFF2-40B4-BE49-F238E27FC236}">
              <a16:creationId xmlns:a16="http://schemas.microsoft.com/office/drawing/2014/main" id="{B338DE05-4B9D-49E2-A0E7-4C240A9803BA}"/>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D1955AAE-F0DA-4FF3-8D6C-46846E35790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CB892CA4-B4D7-49CD-B23D-61C61F5C78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8274EE87-3412-4707-860E-D9FEFE5545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CA25CCE4-BCD0-4908-B923-E1FE8602886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F51D8ACA-B839-43D6-876E-86498668627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701" name="楕円 700">
          <a:extLst>
            <a:ext uri="{FF2B5EF4-FFF2-40B4-BE49-F238E27FC236}">
              <a16:creationId xmlns:a16="http://schemas.microsoft.com/office/drawing/2014/main" id="{49D2AA32-327C-44D3-91A4-F078FC38B1C6}"/>
            </a:ext>
          </a:extLst>
        </xdr:cNvPr>
        <xdr:cNvSpPr/>
      </xdr:nvSpPr>
      <xdr:spPr>
        <a:xfrm>
          <a:off x="22110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136923</xdr:rowOff>
    </xdr:from>
    <xdr:ext cx="469744" cy="259045"/>
    <xdr:sp macro="" textlink="">
      <xdr:nvSpPr>
        <xdr:cNvPr id="702" name="【庁舎】&#10;一人当たり面積該当値テキスト">
          <a:extLst>
            <a:ext uri="{FF2B5EF4-FFF2-40B4-BE49-F238E27FC236}">
              <a16:creationId xmlns:a16="http://schemas.microsoft.com/office/drawing/2014/main" id="{4C1207CD-6C24-4405-9713-0BC9FB0CA3F9}"/>
            </a:ext>
          </a:extLst>
        </xdr:cNvPr>
        <xdr:cNvSpPr txBox="1"/>
      </xdr:nvSpPr>
      <xdr:spPr>
        <a:xfrm>
          <a:off x="22199600" y="1831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56262</xdr:rowOff>
    </xdr:from>
    <xdr:to>
      <xdr:col>112</xdr:col>
      <xdr:colOff>38100</xdr:colOff>
      <xdr:row>107</xdr:row>
      <xdr:rowOff>157862</xdr:rowOff>
    </xdr:to>
    <xdr:sp macro="" textlink="">
      <xdr:nvSpPr>
        <xdr:cNvPr id="703" name="楕円 702">
          <a:extLst>
            <a:ext uri="{FF2B5EF4-FFF2-40B4-BE49-F238E27FC236}">
              <a16:creationId xmlns:a16="http://schemas.microsoft.com/office/drawing/2014/main" id="{70D6606E-04A0-4569-A52F-0BD7C8479650}"/>
            </a:ext>
          </a:extLst>
        </xdr:cNvPr>
        <xdr:cNvSpPr/>
      </xdr:nvSpPr>
      <xdr:spPr>
        <a:xfrm>
          <a:off x="21272500" y="184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101346</xdr:rowOff>
    </xdr:from>
    <xdr:to>
      <xdr:col>116</xdr:col>
      <xdr:colOff>63500</xdr:colOff>
      <xdr:row>107</xdr:row>
      <xdr:rowOff>107062</xdr:rowOff>
    </xdr:to>
    <xdr:cxnSp macro="">
      <xdr:nvCxnSpPr>
        <xdr:cNvPr id="704" name="直線コネクタ 703">
          <a:extLst>
            <a:ext uri="{FF2B5EF4-FFF2-40B4-BE49-F238E27FC236}">
              <a16:creationId xmlns:a16="http://schemas.microsoft.com/office/drawing/2014/main" id="{56211A9E-5B9A-44D0-9B7E-0C632DFACC2A}"/>
            </a:ext>
          </a:extLst>
        </xdr:cNvPr>
        <xdr:cNvCxnSpPr/>
      </xdr:nvCxnSpPr>
      <xdr:spPr>
        <a:xfrm flipV="1">
          <a:off x="21323300" y="18446496"/>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61976</xdr:rowOff>
    </xdr:from>
    <xdr:to>
      <xdr:col>107</xdr:col>
      <xdr:colOff>101600</xdr:colOff>
      <xdr:row>107</xdr:row>
      <xdr:rowOff>163576</xdr:rowOff>
    </xdr:to>
    <xdr:sp macro="" textlink="">
      <xdr:nvSpPr>
        <xdr:cNvPr id="705" name="楕円 704">
          <a:extLst>
            <a:ext uri="{FF2B5EF4-FFF2-40B4-BE49-F238E27FC236}">
              <a16:creationId xmlns:a16="http://schemas.microsoft.com/office/drawing/2014/main" id="{6982FB3D-AAC6-4853-BDA3-67C2A8DAD130}"/>
            </a:ext>
          </a:extLst>
        </xdr:cNvPr>
        <xdr:cNvSpPr/>
      </xdr:nvSpPr>
      <xdr:spPr>
        <a:xfrm>
          <a:off x="20383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107062</xdr:rowOff>
    </xdr:from>
    <xdr:to>
      <xdr:col>111</xdr:col>
      <xdr:colOff>177800</xdr:colOff>
      <xdr:row>107</xdr:row>
      <xdr:rowOff>112776</xdr:rowOff>
    </xdr:to>
    <xdr:cxnSp macro="">
      <xdr:nvCxnSpPr>
        <xdr:cNvPr id="706" name="直線コネクタ 705">
          <a:extLst>
            <a:ext uri="{FF2B5EF4-FFF2-40B4-BE49-F238E27FC236}">
              <a16:creationId xmlns:a16="http://schemas.microsoft.com/office/drawing/2014/main" id="{34DB8400-A341-4898-A1EC-CDED0395DAFA}"/>
            </a:ext>
          </a:extLst>
        </xdr:cNvPr>
        <xdr:cNvCxnSpPr/>
      </xdr:nvCxnSpPr>
      <xdr:spPr>
        <a:xfrm flipV="1">
          <a:off x="20434300" y="1845221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66548</xdr:rowOff>
    </xdr:from>
    <xdr:to>
      <xdr:col>102</xdr:col>
      <xdr:colOff>165100</xdr:colOff>
      <xdr:row>107</xdr:row>
      <xdr:rowOff>168148</xdr:rowOff>
    </xdr:to>
    <xdr:sp macro="" textlink="">
      <xdr:nvSpPr>
        <xdr:cNvPr id="707" name="楕円 706">
          <a:extLst>
            <a:ext uri="{FF2B5EF4-FFF2-40B4-BE49-F238E27FC236}">
              <a16:creationId xmlns:a16="http://schemas.microsoft.com/office/drawing/2014/main" id="{E99452D8-95A2-4A4E-8E51-895A663FC46F}"/>
            </a:ext>
          </a:extLst>
        </xdr:cNvPr>
        <xdr:cNvSpPr/>
      </xdr:nvSpPr>
      <xdr:spPr>
        <a:xfrm>
          <a:off x="19494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112776</xdr:rowOff>
    </xdr:from>
    <xdr:to>
      <xdr:col>107</xdr:col>
      <xdr:colOff>50800</xdr:colOff>
      <xdr:row>107</xdr:row>
      <xdr:rowOff>117348</xdr:rowOff>
    </xdr:to>
    <xdr:cxnSp macro="">
      <xdr:nvCxnSpPr>
        <xdr:cNvPr id="708" name="直線コネクタ 707">
          <a:extLst>
            <a:ext uri="{FF2B5EF4-FFF2-40B4-BE49-F238E27FC236}">
              <a16:creationId xmlns:a16="http://schemas.microsoft.com/office/drawing/2014/main" id="{7CACD0B9-B1E4-4CF9-97BF-0D144C682E35}"/>
            </a:ext>
          </a:extLst>
        </xdr:cNvPr>
        <xdr:cNvCxnSpPr/>
      </xdr:nvCxnSpPr>
      <xdr:spPr>
        <a:xfrm flipV="1">
          <a:off x="19545300" y="1845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71501</xdr:rowOff>
    </xdr:from>
    <xdr:to>
      <xdr:col>98</xdr:col>
      <xdr:colOff>38100</xdr:colOff>
      <xdr:row>108</xdr:row>
      <xdr:rowOff>1651</xdr:rowOff>
    </xdr:to>
    <xdr:sp macro="" textlink="">
      <xdr:nvSpPr>
        <xdr:cNvPr id="709" name="楕円 708">
          <a:extLst>
            <a:ext uri="{FF2B5EF4-FFF2-40B4-BE49-F238E27FC236}">
              <a16:creationId xmlns:a16="http://schemas.microsoft.com/office/drawing/2014/main" id="{965382BB-1CE4-4FCB-8523-E412E79FE973}"/>
            </a:ext>
          </a:extLst>
        </xdr:cNvPr>
        <xdr:cNvSpPr/>
      </xdr:nvSpPr>
      <xdr:spPr>
        <a:xfrm>
          <a:off x="18605500" y="184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117348</xdr:rowOff>
    </xdr:from>
    <xdr:to>
      <xdr:col>102</xdr:col>
      <xdr:colOff>114300</xdr:colOff>
      <xdr:row>107</xdr:row>
      <xdr:rowOff>122301</xdr:rowOff>
    </xdr:to>
    <xdr:cxnSp macro="">
      <xdr:nvCxnSpPr>
        <xdr:cNvPr id="710" name="直線コネクタ 709">
          <a:extLst>
            <a:ext uri="{FF2B5EF4-FFF2-40B4-BE49-F238E27FC236}">
              <a16:creationId xmlns:a16="http://schemas.microsoft.com/office/drawing/2014/main" id="{A686E7F1-6002-4168-B0A5-0BC253A6CA81}"/>
            </a:ext>
          </a:extLst>
        </xdr:cNvPr>
        <xdr:cNvCxnSpPr/>
      </xdr:nvCxnSpPr>
      <xdr:spPr>
        <a:xfrm flipV="1">
          <a:off x="18656300" y="1846249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711" name="n_1aveValue【庁舎】&#10;一人当たり面積">
          <a:extLst>
            <a:ext uri="{FF2B5EF4-FFF2-40B4-BE49-F238E27FC236}">
              <a16:creationId xmlns:a16="http://schemas.microsoft.com/office/drawing/2014/main" id="{0AAB6982-2FCF-46DD-AA90-CF74531FF120}"/>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712" name="n_2aveValue【庁舎】&#10;一人当たり面積">
          <a:extLst>
            <a:ext uri="{FF2B5EF4-FFF2-40B4-BE49-F238E27FC236}">
              <a16:creationId xmlns:a16="http://schemas.microsoft.com/office/drawing/2014/main" id="{AD878075-57E9-449D-9691-2E32937706B9}"/>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13" name="n_3aveValue【庁舎】&#10;一人当たり面積">
          <a:extLst>
            <a:ext uri="{FF2B5EF4-FFF2-40B4-BE49-F238E27FC236}">
              <a16:creationId xmlns:a16="http://schemas.microsoft.com/office/drawing/2014/main" id="{6F0EF282-689C-4DB0-A33D-9C72BA3C3779}"/>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714" name="n_4aveValue【庁舎】&#10;一人当たり面積">
          <a:extLst>
            <a:ext uri="{FF2B5EF4-FFF2-40B4-BE49-F238E27FC236}">
              <a16:creationId xmlns:a16="http://schemas.microsoft.com/office/drawing/2014/main" id="{F0147C28-7091-4F0D-A810-FE4C8AC9A5D5}"/>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148989</xdr:rowOff>
    </xdr:from>
    <xdr:ext cx="469744" cy="259045"/>
    <xdr:sp macro="" textlink="">
      <xdr:nvSpPr>
        <xdr:cNvPr id="715" name="n_1mainValue【庁舎】&#10;一人当たり面積">
          <a:extLst>
            <a:ext uri="{FF2B5EF4-FFF2-40B4-BE49-F238E27FC236}">
              <a16:creationId xmlns:a16="http://schemas.microsoft.com/office/drawing/2014/main" id="{D8A91760-60C0-4609-A9F5-4B354C595AA7}"/>
            </a:ext>
          </a:extLst>
        </xdr:cNvPr>
        <xdr:cNvSpPr txBox="1"/>
      </xdr:nvSpPr>
      <xdr:spPr>
        <a:xfrm>
          <a:off x="21075727" y="1849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154703</xdr:rowOff>
    </xdr:from>
    <xdr:ext cx="469744" cy="259045"/>
    <xdr:sp macro="" textlink="">
      <xdr:nvSpPr>
        <xdr:cNvPr id="716" name="n_2mainValue【庁舎】&#10;一人当たり面積">
          <a:extLst>
            <a:ext uri="{FF2B5EF4-FFF2-40B4-BE49-F238E27FC236}">
              <a16:creationId xmlns:a16="http://schemas.microsoft.com/office/drawing/2014/main" id="{0989A2DE-93A5-485A-8150-17F73C161ED3}"/>
            </a:ext>
          </a:extLst>
        </xdr:cNvPr>
        <xdr:cNvSpPr txBox="1"/>
      </xdr:nvSpPr>
      <xdr:spPr>
        <a:xfrm>
          <a:off x="20199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159275</xdr:rowOff>
    </xdr:from>
    <xdr:ext cx="469744" cy="259045"/>
    <xdr:sp macro="" textlink="">
      <xdr:nvSpPr>
        <xdr:cNvPr id="717" name="n_3mainValue【庁舎】&#10;一人当たり面積">
          <a:extLst>
            <a:ext uri="{FF2B5EF4-FFF2-40B4-BE49-F238E27FC236}">
              <a16:creationId xmlns:a16="http://schemas.microsoft.com/office/drawing/2014/main" id="{475B4FE7-664A-4CDD-8F07-5E13BA42485E}"/>
            </a:ext>
          </a:extLst>
        </xdr:cNvPr>
        <xdr:cNvSpPr txBox="1"/>
      </xdr:nvSpPr>
      <xdr:spPr>
        <a:xfrm>
          <a:off x="19310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164228</xdr:rowOff>
    </xdr:from>
    <xdr:ext cx="469744" cy="259045"/>
    <xdr:sp macro="" textlink="">
      <xdr:nvSpPr>
        <xdr:cNvPr id="718" name="n_4mainValue【庁舎】&#10;一人当たり面積">
          <a:extLst>
            <a:ext uri="{FF2B5EF4-FFF2-40B4-BE49-F238E27FC236}">
              <a16:creationId xmlns:a16="http://schemas.microsoft.com/office/drawing/2014/main" id="{4D5015C5-B7B3-4D4A-94CA-9884924B309D}"/>
            </a:ext>
          </a:extLst>
        </xdr:cNvPr>
        <xdr:cNvSpPr txBox="1"/>
      </xdr:nvSpPr>
      <xdr:spPr>
        <a:xfrm>
          <a:off x="18421427" y="1850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56A66722-02B1-480A-BD4D-7630CA02FC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4C46D131-B004-40DE-8A61-E652BF625E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47645745-7972-49C5-99C1-3E8BAC6225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が高い公共施設等は、体育館・プール、福祉施設、市民会館、一般廃棄物処理施設、消防施設、庁舎となっている。また、一人当たり面積については、該当するすべての公共施設等について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庁舎に係る有形固定資産減価償却率については、令和元年度において庁舎に分類する資産を見直したため大幅に改善したものの、令和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年度から類似団体内平均値より高い数値で推移している。</a:t>
          </a:r>
        </a:p>
        <a:p>
          <a:r>
            <a:rPr kumimoji="1" lang="ja-JP" altLang="en-US" sz="1300">
              <a:latin typeface="ＭＳ Ｐゴシック" panose="020B0600070205080204" pitchFamily="50" charset="-128"/>
              <a:ea typeface="ＭＳ Ｐゴシック" panose="020B0600070205080204" pitchFamily="50" charset="-128"/>
            </a:rPr>
            <a:t>　市民会館（社会福祉センター）については、有形固定資産減価償却率が大幅に高い数値で推移していたが、国民健康保険直営診療所等との複合化となる総合保健福祉施設整備事業により令和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年度に除却した。</a:t>
          </a:r>
        </a:p>
        <a:p>
          <a:r>
            <a:rPr kumimoji="1" lang="ja-JP" altLang="en-US" sz="1300">
              <a:latin typeface="ＭＳ Ｐゴシック" panose="020B0600070205080204" pitchFamily="50" charset="-128"/>
              <a:ea typeface="ＭＳ Ｐゴシック" panose="020B0600070205080204" pitchFamily="50" charset="-128"/>
            </a:rPr>
            <a:t>　消防施設については、昭和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年代に設置された防火水槽等が大半を占めることから、有形固定資産減価償却率が</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％以上の高い数値で推移していたが、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基水槽を設置したことから前年度数値を下回った。</a:t>
          </a:r>
        </a:p>
        <a:p>
          <a:r>
            <a:rPr kumimoji="1" lang="ja-JP" altLang="en-US" sz="1300">
              <a:latin typeface="ＭＳ Ｐゴシック" panose="020B0600070205080204" pitchFamily="50" charset="-128"/>
              <a:ea typeface="ＭＳ Ｐゴシック" panose="020B0600070205080204" pitchFamily="50" charset="-128"/>
            </a:rPr>
            <a:t>　その他の公共施設等についても、年々老朽化が進み有形固定資産減価償却率は増加傾向にあることから、財政状況を検討しながら、建替えや長寿命化、除却、複合化など総合的に検討し計画的に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28</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年度から令和</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年度までは類似団体内平均値を若干上回って推移していたが、令和</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以降は類似団体を下回った。令和</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年度に引き続き</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0.18</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となり</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類似団体内平均値</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と同じ数値ではあるものの、</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全国平均や京都府平均と比較すると大きな差があり、財政基盤は非常に脆弱な状況である。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年度も前年度と同様に人口急減補正に係る措置や地域デジタル社会推進費の措置等により基準財政需要額が増加傾向となったことから、前年度</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と同じ数値になっている</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これらの措置は一時的なものであると見込まれるが、財政力指数は今後も低い水準で推移していくことが予想されることから、歳出削減や事業の優先順位を付けながら計画的に事業を執行していき、財政基盤の強化に努め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34925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28</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年度までは</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90</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％前後で推移していたが、平成</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年度以降大幅に増加し、令和元年度には</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98.0%</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となり、類似団体内平均値と大きな差が生じた。大幅増となった大きな要因としては、下水道事業特別会計の繰出基準の見直しにより、これまで基準外繰出（臨時的経費）としていた繰出金の大部分が基準内繰出（経常的経費）となったためである。</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年度以降、普通交付税が大幅増となったことにより、令和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年度には</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83.2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％まで大幅に改善し、令和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年度は類似団体との差が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1.2%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下回るまで改善している。しかしながら、普通交付税の増額は一時的なものと見込まれ、今後、</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健康福祉交流センター建設</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による公債費や簡易水道、介護保険特別会計等の繰出金が</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大幅に</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増加する見込みであり今後厳しい状況に転じると予想される。引き続き、事務事業の見直しを進めながら、</a:t>
          </a:r>
          <a:r>
            <a:rPr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経常経費の削減を目指す</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2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5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369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66</xdr:row>
      <xdr:rowOff>2117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369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2117</xdr:rowOff>
    </xdr:from>
    <xdr:to>
      <xdr:col>11</xdr:col>
      <xdr:colOff>31750</xdr:colOff>
      <xdr:row>67</xdr:row>
      <xdr:rowOff>31750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178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人口減少に加え、令和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年度は茶源郷行政情報配信機器更新、令和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年度は仮想化基盤更新事業</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年度には茶源郷乗合交通お届け事業やネットワークサーバＯＳ更新</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などに要する経費が傾向</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したこと</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に加え、物価高騰による光熱費の上昇などで物件費が高止まりとなり、年々増加傾向にある。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類似団体との比較では低い数値であるが、これは特に教育費に要する経費について相楽東部広域連合に負担金（補助費等）として支出しているためである。今後も定員管理による人件費の抑制や計画的な維持修繕、経常的経費の見直し等により、経費削減を図っていく。</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125656</xdr:rowOff>
    </xdr:from>
    <xdr:to>
      <xdr:col>23</xdr:col>
      <xdr:colOff>133350</xdr:colOff>
      <xdr:row>81</xdr:row>
      <xdr:rowOff>134313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3106"/>
          <a:ext cx="8382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115864</xdr:rowOff>
    </xdr:from>
    <xdr:to>
      <xdr:col>19</xdr:col>
      <xdr:colOff>133350</xdr:colOff>
      <xdr:row>81</xdr:row>
      <xdr:rowOff>125656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03314"/>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100274</xdr:rowOff>
    </xdr:from>
    <xdr:to>
      <xdr:col>15</xdr:col>
      <xdr:colOff>82550</xdr:colOff>
      <xdr:row>81</xdr:row>
      <xdr:rowOff>115864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87724"/>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95670</xdr:rowOff>
    </xdr:from>
    <xdr:to>
      <xdr:col>11</xdr:col>
      <xdr:colOff>31750</xdr:colOff>
      <xdr:row>81</xdr:row>
      <xdr:rowOff>100274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3120"/>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83513</xdr:rowOff>
    </xdr:from>
    <xdr:to>
      <xdr:col>23</xdr:col>
      <xdr:colOff>184150</xdr:colOff>
      <xdr:row>82</xdr:row>
      <xdr:rowOff>13663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4790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74856</xdr:rowOff>
    </xdr:from>
    <xdr:to>
      <xdr:col>19</xdr:col>
      <xdr:colOff>184150</xdr:colOff>
      <xdr:row>82</xdr:row>
      <xdr:rowOff>5006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15183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1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65064</xdr:rowOff>
    </xdr:from>
    <xdr:to>
      <xdr:col>15</xdr:col>
      <xdr:colOff>133350</xdr:colOff>
      <xdr:row>81</xdr:row>
      <xdr:rowOff>166664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49474</xdr:rowOff>
    </xdr:from>
    <xdr:to>
      <xdr:col>11</xdr:col>
      <xdr:colOff>82550</xdr:colOff>
      <xdr:row>81</xdr:row>
      <xdr:rowOff>151074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161251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44870</xdr:rowOff>
    </xdr:from>
    <xdr:to>
      <xdr:col>7</xdr:col>
      <xdr:colOff>31750</xdr:colOff>
      <xdr:row>81</xdr:row>
      <xdr:rowOff>146470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156647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これまでのラスパイレス指数の状況や近隣町村の動向をみながら、適切な給与水準になるよう努めている。</a:t>
          </a:r>
          <a:endParaRPr lang="ja-JP" altLang="ja-JP" sz="1400">
            <a:effectLst/>
            <a:latin typeface="ＭＳ Ｐ明朝" panose="02020600040205080304" pitchFamily="18" charset="-128"/>
            <a:ea typeface="ＭＳ Ｐ明朝" panose="02020600040205080304" pitchFamily="18" charset="-128"/>
          </a:endParaRPr>
        </a:p>
        <a:p>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京都府からの派遣職員が高い給与水準にあることにより、類似団体内平均をやや上回って推移する傾向にある。　</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今後も全国・近隣町村の動向を注視しながら、一層の給与適正化に努める。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117157</xdr:rowOff>
    </xdr:from>
    <xdr:to>
      <xdr:col>81</xdr:col>
      <xdr:colOff>44450</xdr:colOff>
      <xdr:row>88</xdr:row>
      <xdr:rowOff>6032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3330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153352</xdr:rowOff>
    </xdr:from>
    <xdr:to>
      <xdr:col>77</xdr:col>
      <xdr:colOff>44450</xdr:colOff>
      <xdr:row>88</xdr:row>
      <xdr:rowOff>6032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6950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44768</xdr:rowOff>
    </xdr:from>
    <xdr:to>
      <xdr:col>72</xdr:col>
      <xdr:colOff>203200</xdr:colOff>
      <xdr:row>87</xdr:row>
      <xdr:rowOff>153352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60918"/>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99061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60918"/>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66357</xdr:rowOff>
    </xdr:from>
    <xdr:to>
      <xdr:col>81</xdr:col>
      <xdr:colOff>95250</xdr:colOff>
      <xdr:row>87</xdr:row>
      <xdr:rowOff>167957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38434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5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126682</xdr:rowOff>
    </xdr:from>
    <xdr:to>
      <xdr:col>77</xdr:col>
      <xdr:colOff>95250</xdr:colOff>
      <xdr:row>88</xdr:row>
      <xdr:rowOff>56832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41609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2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102552</xdr:rowOff>
    </xdr:from>
    <xdr:to>
      <xdr:col>73</xdr:col>
      <xdr:colOff>44450</xdr:colOff>
      <xdr:row>88</xdr:row>
      <xdr:rowOff>32702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17479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165418</xdr:rowOff>
    </xdr:from>
    <xdr:to>
      <xdr:col>68</xdr:col>
      <xdr:colOff>203200</xdr:colOff>
      <xdr:row>87</xdr:row>
      <xdr:rowOff>95568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80345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定員適正化計画に基づき、平成</a:t>
          </a:r>
          <a:r>
            <a:rPr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12</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年度から平成</a:t>
          </a:r>
          <a:r>
            <a:rPr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19</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年度にかけて、退職不補充として</a:t>
          </a:r>
          <a:r>
            <a:rPr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38</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人の削減を行い、その後も相楽東部広域連合の設立により、教育委員会の事務の統合により行政改革を進め、人件費の抑制と適正な定員管理に努めてきたことから、類似団体内平均値を下回っている。</a:t>
          </a:r>
          <a:endParaRPr lang="ja-JP" altLang="ja-JP" sz="1400">
            <a:effectLst/>
            <a:latin typeface="ＭＳ Ｐ明朝" panose="02020600040205080304" pitchFamily="18" charset="-128"/>
            <a:ea typeface="ＭＳ Ｐ明朝" panose="02020600040205080304" pitchFamily="18" charset="-128"/>
          </a:endParaRPr>
        </a:p>
        <a:p>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今後数年にわたり定年退職が続くことから、これに伴う新規職員採用を計画的に行っているため、平成</a:t>
          </a:r>
          <a:r>
            <a:rPr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27</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年度以前と比較すると職員数は数名程度増加しており、また、人口も減少していることから、上昇傾向にある。</a:t>
          </a:r>
          <a:endParaRPr lang="ja-JP" altLang="ja-JP" sz="1400">
            <a:effectLst/>
            <a:latin typeface="ＭＳ Ｐ明朝" panose="02020600040205080304" pitchFamily="18" charset="-128"/>
            <a:ea typeface="ＭＳ Ｐ明朝" panose="02020600040205080304" pitchFamily="18" charset="-128"/>
          </a:endParaRPr>
        </a:p>
        <a:p>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事務の効率化等の更なる行政改革を進めるとともに、今後も適切な定員管理に努める。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34274</xdr:rowOff>
    </xdr:from>
    <xdr:to>
      <xdr:col>81</xdr:col>
      <xdr:colOff>44450</xdr:colOff>
      <xdr:row>59</xdr:row>
      <xdr:rowOff>50562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49824"/>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28845</xdr:rowOff>
    </xdr:from>
    <xdr:to>
      <xdr:col>77</xdr:col>
      <xdr:colOff>44450</xdr:colOff>
      <xdr:row>59</xdr:row>
      <xdr:rowOff>34274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44395"/>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17383</xdr:rowOff>
    </xdr:from>
    <xdr:to>
      <xdr:col>72</xdr:col>
      <xdr:colOff>203200</xdr:colOff>
      <xdr:row>59</xdr:row>
      <xdr:rowOff>28845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32933"/>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3508</xdr:rowOff>
    </xdr:from>
    <xdr:to>
      <xdr:col>68</xdr:col>
      <xdr:colOff>152400</xdr:colOff>
      <xdr:row>59</xdr:row>
      <xdr:rowOff>17383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19058"/>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171212</xdr:rowOff>
    </xdr:from>
    <xdr:to>
      <xdr:col>81</xdr:col>
      <xdr:colOff>95250</xdr:colOff>
      <xdr:row>59</xdr:row>
      <xdr:rowOff>101362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1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16289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6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154924</xdr:rowOff>
    </xdr:from>
    <xdr:to>
      <xdr:col>77</xdr:col>
      <xdr:colOff>95250</xdr:colOff>
      <xdr:row>59</xdr:row>
      <xdr:rowOff>85074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95251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67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149495</xdr:rowOff>
    </xdr:from>
    <xdr:to>
      <xdr:col>73</xdr:col>
      <xdr:colOff>44450</xdr:colOff>
      <xdr:row>59</xdr:row>
      <xdr:rowOff>79645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89822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6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138033</xdr:rowOff>
    </xdr:from>
    <xdr:to>
      <xdr:col>68</xdr:col>
      <xdr:colOff>203200</xdr:colOff>
      <xdr:row>59</xdr:row>
      <xdr:rowOff>68183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8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78360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124158</xdr:rowOff>
    </xdr:from>
    <xdr:to>
      <xdr:col>64</xdr:col>
      <xdr:colOff>152400</xdr:colOff>
      <xdr:row>59</xdr:row>
      <xdr:rowOff>54308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6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64485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3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ごみ処理施設整備等の起債の償還終了などにより平成</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24</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年度をピークに元利償還金が減少し、これに伴い実質公債費比率も減少傾向であったものの、平成</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年度から令和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年度までは増加に転じた。しかしながら普通交付税の増加により令和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年度から減少に転じ、令和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年度は</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前年度比△</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0.7</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％減</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の</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10.7</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となった。</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今後、一般会計における総合保健福祉施設や橋りょう整備事業などの相次ぐ大規模事業に伴う元利償還金の増加、統合簡易水道事業に係る元金償還増に伴う公営企業の元利償還金の増加などが見込まれ、起債発行許可団体である</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18</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％以上となる可能性があることから、計画的に事業執行を行い、有利な財源を活用しながら地方債の発行抑制に努めるとともに、繰上償還や借入方法の変更等により償還額の平準化を図っていく。</a:t>
          </a:r>
          <a:endParaRPr lang="ja-JP" altLang="ja-JP" sz="12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43</xdr:row>
      <xdr:rowOff>127423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44347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44</xdr:row>
      <xdr:rowOff>20320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997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60537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5641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60537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5399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90.6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％であったが、平成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27</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年度以降は減少傾向にあり、令和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16.1</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年度には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0.0%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となった。これは総合保健福祉施設整備等に備えた減債基金の積立額の増加が主な要因である。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しかしながら、今後、総合保健福祉施設整備や橋りょう整備などによる地方債残高、施設・設備の更新に伴う公営企業債等繰入見込額、定年退職者の増加に伴う退職手当負担見込額などがそれぞれ増加することが見込まれ、また、総合保健福祉施設整備事業等に係る基金取崩しなどにより、今後、悪化していくことが予想される。適切な料金設定や計画的な設備更新などによる公営企業の経営適正化、また、総合保健福祉施設などの大規模事業に係る新規発行の抑制を図り、地方債残高の減少に努める。</a:t>
          </a:r>
          <a:endParaRPr lang="ja-JP" altLang="ja-JP" sz="140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97911</xdr:rowOff>
    </xdr:from>
    <xdr:to>
      <xdr:col>77</xdr:col>
      <xdr:colOff>44450</xdr:colOff>
      <xdr:row>15</xdr:row>
      <xdr:rowOff>93073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498211"/>
          <a:ext cx="8890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93073</xdr:rowOff>
    </xdr:from>
    <xdr:to>
      <xdr:col>72</xdr:col>
      <xdr:colOff>203200</xdr:colOff>
      <xdr:row>17</xdr:row>
      <xdr:rowOff>123613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664823"/>
          <a:ext cx="889000" cy="37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123613</xdr:rowOff>
    </xdr:from>
    <xdr:to>
      <xdr:col>68</xdr:col>
      <xdr:colOff>152400</xdr:colOff>
      <xdr:row>18</xdr:row>
      <xdr:rowOff>11914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038263"/>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47111</xdr:rowOff>
    </xdr:from>
    <xdr:to>
      <xdr:col>77</xdr:col>
      <xdr:colOff>95250</xdr:colOff>
      <xdr:row>14</xdr:row>
      <xdr:rowOff>148711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4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133488</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53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42273</xdr:rowOff>
    </xdr:from>
    <xdr:to>
      <xdr:col>73</xdr:col>
      <xdr:colOff>44450</xdr:colOff>
      <xdr:row>15</xdr:row>
      <xdr:rowOff>143873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128650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72813</xdr:rowOff>
    </xdr:from>
    <xdr:to>
      <xdr:col>68</xdr:col>
      <xdr:colOff>203200</xdr:colOff>
      <xdr:row>18</xdr:row>
      <xdr:rowOff>2963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159190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132564</xdr:rowOff>
    </xdr:from>
    <xdr:to>
      <xdr:col>64</xdr:col>
      <xdr:colOff>152400</xdr:colOff>
      <xdr:row>18</xdr:row>
      <xdr:rowOff>62714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47491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13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定員適正化計画に基づいた定員管理や教育部局を相楽東部広域連合に移管したこと等による人件費の抑制により、類似団体内平均値よりも若干低い数値で推移している。</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度は</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人事院勧告の影響で大幅な給与見直しが行われたことにより、人件費が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百万円の</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増</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とな</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り</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、経常収支比率は</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1.1</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増加</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した。</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050" b="0" i="0" baseline="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と比較して</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人件費</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減少</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しているの</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は普通交付税の増加が大きな要因</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であり、令和</a:t>
          </a:r>
          <a:r>
            <a:rPr kumimoji="1" lang="en-US" altLang="ja-JP" sz="1050" b="0" i="0" baseline="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年度は前年度から</a:t>
          </a:r>
          <a:r>
            <a:rPr kumimoji="1" lang="en-US" altLang="ja-JP" sz="1050" b="0" i="0" baseline="0">
              <a:solidFill>
                <a:schemeClr val="dk1"/>
              </a:solidFill>
              <a:effectLst/>
              <a:latin typeface="ＭＳ Ｐ明朝" panose="02020600040205080304" pitchFamily="18" charset="-128"/>
              <a:ea typeface="ＭＳ Ｐ明朝" panose="02020600040205080304" pitchFamily="18" charset="-128"/>
              <a:cs typeface="+mn-cs"/>
            </a:rPr>
            <a:t>1.1</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％増加したものの類似団体を下回っているが</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一時的な措置であることを踏まえ、</a:t>
          </a:r>
          <a:r>
            <a:rPr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今後も給与水準の適正化に努めるとともに、適切に定員管理を行い、会計年度任用職員も含めた人件費の削減に努める。</a:t>
          </a:r>
          <a:endParaRPr lang="ja-JP" altLang="ja-JP" sz="12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69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51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72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類似団体内平均値よりも大幅に下回って推移しているが、これは教育部局を相楽東部広域連合に移管しており、すべて負担金（補助費等）として計上していることから、教育部局関連の物件費がないためであ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年々増加傾向にあったが、平成</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30</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年度から減少に転じており、令和</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年度以降、会計年度任用職員の人件費が賃金（物件費）から報酬等（人件費）へ移行されたこと、普通交付税が増加したことにより、減少傾向となっている</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が、令和</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7</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年から供用開始となる総合保健福祉施設には多額の維持管理費（物件費）が必要になる。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費用対効果が見込まれる事業については民間委託を進めるなど、計画的な行財政運営のもと、コスト削減に努める。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14</xdr:row>
      <xdr:rowOff>168148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5501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122428</xdr:rowOff>
    </xdr:from>
    <xdr:to>
      <xdr:col>78</xdr:col>
      <xdr:colOff>69850</xdr:colOff>
      <xdr:row>14</xdr:row>
      <xdr:rowOff>168148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522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122428</xdr:rowOff>
    </xdr:from>
    <xdr:to>
      <xdr:col>73</xdr:col>
      <xdr:colOff>180975</xdr:colOff>
      <xdr:row>14</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522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5501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7637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117348</xdr:rowOff>
    </xdr:from>
    <xdr:to>
      <xdr:col>78</xdr:col>
      <xdr:colOff>120650</xdr:colOff>
      <xdr:row>15</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57675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28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71628</xdr:rowOff>
    </xdr:from>
    <xdr:to>
      <xdr:col>74</xdr:col>
      <xdr:colOff>31750</xdr:colOff>
      <xdr:row>15</xdr:row>
      <xdr:rowOff>1778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11955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24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近年、</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％程度で類似団体内平均値とほぼ同程度で推移してきたが、令和元年度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以降は</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、普通交付税が増加したことに伴い減少傾向となっ</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ていたが、令和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年度は物価高騰に伴う給付金事業や障害者自立支援医療が増加傾向が影響し、前年度比</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0.2</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％の増加となった</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今後も</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障害者や高齢者に係る扶助費の増加が見込まれるため、予防施策を積極的に進め扶助費の抑制に努めるとともに、子育て支援には重点的に配分するなどメリハリのある事業執行を実施する。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平成</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28</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年度までは</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11</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％程度で類似団体平均値をやや上回って推移してきたが、平成</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29</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年度に下水道事業特別会計への繰出基準の見直しにより、これまで基準外（臨時的経費）であった繰出金が基準内（経常的経費）に振り替わったため、</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14</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15</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％前後で推移してきた。</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令和</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以降、普通交付税</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が増加したことにより</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12</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13</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％前後で推移しているが</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、元利償還金の増に伴う簡易水道特別会計、保険給付費の増に伴う介護保険特別会計への繰出金が年々増加していることから、注視する必要がある。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各特別会計の適切な料金等設定や徴収努力、また経費の削減を実施し、健全な運営に努める。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52705</xdr:rowOff>
    </xdr:from>
    <xdr:to>
      <xdr:col>82</xdr:col>
      <xdr:colOff>107950</xdr:colOff>
      <xdr:row>58</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968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52705</xdr:rowOff>
    </xdr:from>
    <xdr:to>
      <xdr:col>78</xdr:col>
      <xdr:colOff>69850</xdr:colOff>
      <xdr:row>58</xdr:row>
      <xdr:rowOff>75565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9968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75565</xdr:rowOff>
    </xdr:from>
    <xdr:to>
      <xdr:col>73</xdr:col>
      <xdr:colOff>180975</xdr:colOff>
      <xdr:row>59</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01966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1282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xdr:rowOff>
    </xdr:from>
    <xdr:to>
      <xdr:col>78</xdr:col>
      <xdr:colOff>120650</xdr:colOff>
      <xdr:row>58</xdr:row>
      <xdr:rowOff>103505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88282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3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24765</xdr:rowOff>
    </xdr:from>
    <xdr:to>
      <xdr:col>74</xdr:col>
      <xdr:colOff>31750</xdr:colOff>
      <xdr:row>58</xdr:row>
      <xdr:rowOff>126365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111142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類似団体内平均値よりも大幅に上回っており、類似団体内でも最大規模となっている。　これは、消防やごみ・し尿処理関係など多くの業務を一部事務組合で実施していること、特に教育部局を相楽東部広域連合に移管しており、教育部局関連の経費をすべて負担金（補助費等）として計上しているためである。</a:t>
          </a:r>
          <a:endParaRPr kumimoji="0" lang="ja-JP" altLang="ja-JP" sz="14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補助費等に係る経常経費の大部分は一部事務組合負担金であり、施設改修を予定している一部事務組合もあることから、一部事務組合等に対する事業の必要性等の確認を実施しながら適正な執行に努める。</a:t>
          </a:r>
          <a:endParaRPr kumimoji="0" lang="ja-JP" altLang="ja-JP" sz="14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81280</xdr:rowOff>
    </xdr:from>
    <xdr:to>
      <xdr:col>82</xdr:col>
      <xdr:colOff>107950</xdr:colOff>
      <xdr:row>40</xdr:row>
      <xdr:rowOff>108712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9392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90424</xdr:rowOff>
    </xdr:from>
    <xdr:to>
      <xdr:col>78</xdr:col>
      <xdr:colOff>69850</xdr:colOff>
      <xdr:row>40</xdr:row>
      <xdr:rowOff>108712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9484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90424</xdr:rowOff>
    </xdr:from>
    <xdr:to>
      <xdr:col>73</xdr:col>
      <xdr:colOff>180975</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9484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42418</xdr:rowOff>
    </xdr:from>
    <xdr:to>
      <xdr:col>69</xdr:col>
      <xdr:colOff>92075</xdr:colOff>
      <xdr:row>41</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70718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30480</xdr:rowOff>
    </xdr:from>
    <xdr:to>
      <xdr:col>82</xdr:col>
      <xdr:colOff>158750</xdr:colOff>
      <xdr:row>40</xdr:row>
      <xdr:rowOff>132080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110507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57912</xdr:rowOff>
    </xdr:from>
    <xdr:to>
      <xdr:col>78</xdr:col>
      <xdr:colOff>120650</xdr:colOff>
      <xdr:row>40</xdr:row>
      <xdr:rowOff>159512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144289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700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39624</xdr:rowOff>
    </xdr:from>
    <xdr:to>
      <xdr:col>74</xdr:col>
      <xdr:colOff>31750</xdr:colOff>
      <xdr:row>40</xdr:row>
      <xdr:rowOff>141224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126001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163068</xdr:rowOff>
    </xdr:from>
    <xdr:to>
      <xdr:col>69</xdr:col>
      <xdr:colOff>142875</xdr:colOff>
      <xdr:row>41</xdr:row>
      <xdr:rowOff>93218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96774</xdr:rowOff>
    </xdr:from>
    <xdr:to>
      <xdr:col>65</xdr:col>
      <xdr:colOff>53975</xdr:colOff>
      <xdr:row>42</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71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11701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721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平成</a:t>
          </a:r>
          <a:r>
            <a:rPr kumimoji="1" lang="en-US"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28</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年度以降、類似団体平均値を下回って推移して</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いるが</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、令和</a:t>
          </a:r>
          <a:r>
            <a:rPr kumimoji="1" lang="en-US"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4</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以降</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は元利償還金が増加して</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おり</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令和</a:t>
          </a:r>
          <a:r>
            <a:rPr kumimoji="1" lang="en-US"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5</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年度においても前年度を上回っている</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endParaRPr kumimoji="0" lang="ja-JP"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類似団体内平均値を下回って推移してい</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る</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のは、計画的な繰上償還や大規模な起債の償還が終了したことなどにより元利償還金が減少したためであるが、平成</a:t>
          </a:r>
          <a:r>
            <a:rPr kumimoji="1" lang="en-US"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28</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年度に実施した庁舎耐震改修や観光案内所整備などの大規模事業の元金償還が開始され、公債費は増加傾向にある。</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さらに、現在建設が進んでいる総合保健福祉施設整備事業や橋りょう更新事業に係る償還も予定されていることから、で</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きる限り新規発行を抑制するよう努めるとともに、繰上償還や借入方法の変更等により償還額の平準化を図っていく。</a:t>
          </a:r>
          <a:endParaRPr kumimoji="0" lang="ja-JP"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endParaRPr kumimoji="1" lang="ja-JP" altLang="en-US" sz="1300">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85089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1114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81280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771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771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96520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50817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類似団体よりも大幅に上回って推移しており、特に平成</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29</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年度からは下水道事業への繰出基準の見直しにより、さらに拡大している。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一部事務組合負担金が類似団体よりも大きいこと（特に教育部局）により、一部事務組合の発行債に係る元利償還金が、公債費としてでなく、負担金（補助費等）で計上されることが主な要因であると考えられ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令和</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以降</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は普通交付税が増加したことにより</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令和元年と比較すると</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大幅な</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改善が見られるが</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、今後、一部事務組合負担金や特別会計への繰出金が増加する見込みであることから、一部事務組合と特別会計の運営状況を注視するとともに、事業の合理化と適切な事業執行に努める。</a:t>
          </a:r>
          <a:endParaRPr kumimoji="1" lang="ja-JP" altLang="en-US"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79</xdr:row>
      <xdr:rowOff>88900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6029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43180</xdr:rowOff>
    </xdr:from>
    <xdr:to>
      <xdr:col>78</xdr:col>
      <xdr:colOff>69850</xdr:colOff>
      <xdr:row>79</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587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43180</xdr:rowOff>
    </xdr:from>
    <xdr:to>
      <xdr:col>73</xdr:col>
      <xdr:colOff>180975</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58773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24130</xdr:rowOff>
    </xdr:from>
    <xdr:to>
      <xdr:col>69</xdr:col>
      <xdr:colOff>92075</xdr:colOff>
      <xdr:row>82</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9115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38100</xdr:rowOff>
    </xdr:from>
    <xdr:to>
      <xdr:col>82</xdr:col>
      <xdr:colOff>158750</xdr:colOff>
      <xdr:row>79</xdr:row>
      <xdr:rowOff>139700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10177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163830</xdr:rowOff>
    </xdr:from>
    <xdr:to>
      <xdr:col>74</xdr:col>
      <xdr:colOff>31750</xdr:colOff>
      <xdr:row>79</xdr:row>
      <xdr:rowOff>93980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78757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144780</xdr:rowOff>
    </xdr:from>
    <xdr:to>
      <xdr:col>69</xdr:col>
      <xdr:colOff>142875</xdr:colOff>
      <xdr:row>81</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59707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82</xdr:row>
      <xdr:rowOff>7620</xdr:rowOff>
    </xdr:from>
    <xdr:to>
      <xdr:col>65</xdr:col>
      <xdr:colOff>53975</xdr:colOff>
      <xdr:row>82</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93997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15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165496</xdr:rowOff>
    </xdr:from>
    <xdr:to>
      <xdr:col>29</xdr:col>
      <xdr:colOff>127000</xdr:colOff>
      <xdr:row>18</xdr:row>
      <xdr:rowOff>21015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7771"/>
          <a:ext cx="647700" cy="26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21015</xdr:rowOff>
    </xdr:from>
    <xdr:to>
      <xdr:col>26</xdr:col>
      <xdr:colOff>50800</xdr:colOff>
      <xdr:row>18</xdr:row>
      <xdr:rowOff>21741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4740"/>
          <a:ext cx="698500" cy="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21741</xdr:rowOff>
    </xdr:from>
    <xdr:to>
      <xdr:col>22</xdr:col>
      <xdr:colOff>114300</xdr:colOff>
      <xdr:row>18</xdr:row>
      <xdr:rowOff>29902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5466"/>
          <a:ext cx="698500" cy="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29902</xdr:rowOff>
    </xdr:from>
    <xdr:to>
      <xdr:col>18</xdr:col>
      <xdr:colOff>177800</xdr:colOff>
      <xdr:row>18</xdr:row>
      <xdr:rowOff>45138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3627"/>
          <a:ext cx="698500" cy="15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114696</xdr:rowOff>
    </xdr:from>
    <xdr:to>
      <xdr:col>29</xdr:col>
      <xdr:colOff>177800</xdr:colOff>
      <xdr:row>18</xdr:row>
      <xdr:rowOff>44846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6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86773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4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141665</xdr:rowOff>
    </xdr:from>
    <xdr:to>
      <xdr:col>26</xdr:col>
      <xdr:colOff>101600</xdr:colOff>
      <xdr:row>18</xdr:row>
      <xdr:rowOff>71815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3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56592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142391</xdr:rowOff>
    </xdr:from>
    <xdr:to>
      <xdr:col>22</xdr:col>
      <xdr:colOff>165100</xdr:colOff>
      <xdr:row>18</xdr:row>
      <xdr:rowOff>72541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57318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9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150552</xdr:rowOff>
    </xdr:from>
    <xdr:to>
      <xdr:col>19</xdr:col>
      <xdr:colOff>38100</xdr:colOff>
      <xdr:row>18</xdr:row>
      <xdr:rowOff>80702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2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65479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9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165788</xdr:rowOff>
    </xdr:from>
    <xdr:to>
      <xdr:col>15</xdr:col>
      <xdr:colOff>101600</xdr:colOff>
      <xdr:row>18</xdr:row>
      <xdr:rowOff>95938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80715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142225</xdr:rowOff>
    </xdr:from>
    <xdr:to>
      <xdr:col>29</xdr:col>
      <xdr:colOff>127000</xdr:colOff>
      <xdr:row>35</xdr:row>
      <xdr:rowOff>164294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52575"/>
          <a:ext cx="647700" cy="2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128801</xdr:rowOff>
    </xdr:from>
    <xdr:to>
      <xdr:col>26</xdr:col>
      <xdr:colOff>50800</xdr:colOff>
      <xdr:row>35</xdr:row>
      <xdr:rowOff>164294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39151"/>
          <a:ext cx="698500" cy="35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128801</xdr:rowOff>
    </xdr:from>
    <xdr:to>
      <xdr:col>22</xdr:col>
      <xdr:colOff>114300</xdr:colOff>
      <xdr:row>35</xdr:row>
      <xdr:rowOff>139107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39151"/>
          <a:ext cx="698500" cy="1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139107</xdr:rowOff>
    </xdr:from>
    <xdr:to>
      <xdr:col>18</xdr:col>
      <xdr:colOff>177800</xdr:colOff>
      <xdr:row>35</xdr:row>
      <xdr:rowOff>166324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49457"/>
          <a:ext cx="698500" cy="27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91425</xdr:rowOff>
    </xdr:from>
    <xdr:to>
      <xdr:col>29</xdr:col>
      <xdr:colOff>177800</xdr:colOff>
      <xdr:row>35</xdr:row>
      <xdr:rowOff>193025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01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63502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7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113494</xdr:rowOff>
    </xdr:from>
    <xdr:to>
      <xdr:col>26</xdr:col>
      <xdr:colOff>101600</xdr:colOff>
      <xdr:row>35</xdr:row>
      <xdr:rowOff>215094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3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199871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1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78001</xdr:rowOff>
    </xdr:from>
    <xdr:to>
      <xdr:col>22</xdr:col>
      <xdr:colOff>165100</xdr:colOff>
      <xdr:row>35</xdr:row>
      <xdr:rowOff>179601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8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189778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5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88307</xdr:rowOff>
    </xdr:from>
    <xdr:to>
      <xdr:col>19</xdr:col>
      <xdr:colOff>38100</xdr:colOff>
      <xdr:row>35</xdr:row>
      <xdr:rowOff>189907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200084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115524</xdr:rowOff>
    </xdr:from>
    <xdr:to>
      <xdr:col>15</xdr:col>
      <xdr:colOff>101600</xdr:colOff>
      <xdr:row>35</xdr:row>
      <xdr:rowOff>217124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227301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9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44972</xdr:rowOff>
    </xdr:from>
    <xdr:to>
      <xdr:col>24</xdr:col>
      <xdr:colOff>63500</xdr:colOff>
      <xdr:row>37</xdr:row>
      <xdr:rowOff>66529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88622"/>
          <a:ext cx="8382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65664</xdr:rowOff>
    </xdr:from>
    <xdr:to>
      <xdr:col>19</xdr:col>
      <xdr:colOff>177800</xdr:colOff>
      <xdr:row>37</xdr:row>
      <xdr:rowOff>66529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09314"/>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65664</xdr:rowOff>
    </xdr:from>
    <xdr:to>
      <xdr:col>15</xdr:col>
      <xdr:colOff>50800</xdr:colOff>
      <xdr:row>37</xdr:row>
      <xdr:rowOff>72770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9314"/>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72770</xdr:rowOff>
    </xdr:from>
    <xdr:to>
      <xdr:col>10</xdr:col>
      <xdr:colOff>114300</xdr:colOff>
      <xdr:row>37</xdr:row>
      <xdr:rowOff>101230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6420"/>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165622</xdr:rowOff>
    </xdr:from>
    <xdr:to>
      <xdr:col>24</xdr:col>
      <xdr:colOff>114300</xdr:colOff>
      <xdr:row>37</xdr:row>
      <xdr:rowOff>95772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80549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15729</xdr:rowOff>
    </xdr:from>
    <xdr:to>
      <xdr:col>20</xdr:col>
      <xdr:colOff>38100</xdr:colOff>
      <xdr:row>37</xdr:row>
      <xdr:rowOff>117329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108456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14864</xdr:rowOff>
    </xdr:from>
    <xdr:to>
      <xdr:col>15</xdr:col>
      <xdr:colOff>101600</xdr:colOff>
      <xdr:row>37</xdr:row>
      <xdr:rowOff>116464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107591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21970</xdr:rowOff>
    </xdr:from>
    <xdr:to>
      <xdr:col>10</xdr:col>
      <xdr:colOff>165100</xdr:colOff>
      <xdr:row>37</xdr:row>
      <xdr:rowOff>123570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114697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50430</xdr:rowOff>
    </xdr:from>
    <xdr:to>
      <xdr:col>6</xdr:col>
      <xdr:colOff>38100</xdr:colOff>
      <xdr:row>37</xdr:row>
      <xdr:rowOff>152030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143157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8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94226</xdr:rowOff>
    </xdr:from>
    <xdr:to>
      <xdr:col>24</xdr:col>
      <xdr:colOff>63500</xdr:colOff>
      <xdr:row>58</xdr:row>
      <xdr:rowOff>102809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38326"/>
          <a:ext cx="838200" cy="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98872</xdr:rowOff>
    </xdr:from>
    <xdr:to>
      <xdr:col>19</xdr:col>
      <xdr:colOff>177800</xdr:colOff>
      <xdr:row>58</xdr:row>
      <xdr:rowOff>102809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42972"/>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98872</xdr:rowOff>
    </xdr:from>
    <xdr:to>
      <xdr:col>15</xdr:col>
      <xdr:colOff>50800</xdr:colOff>
      <xdr:row>58</xdr:row>
      <xdr:rowOff>117371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42972"/>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102433</xdr:rowOff>
    </xdr:from>
    <xdr:to>
      <xdr:col>10</xdr:col>
      <xdr:colOff>114300</xdr:colOff>
      <xdr:row>58</xdr:row>
      <xdr:rowOff>117371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4653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43426</xdr:rowOff>
    </xdr:from>
    <xdr:to>
      <xdr:col>24</xdr:col>
      <xdr:colOff>114300</xdr:colOff>
      <xdr:row>58</xdr:row>
      <xdr:rowOff>145026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8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129803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52009</xdr:rowOff>
    </xdr:from>
    <xdr:to>
      <xdr:col>20</xdr:col>
      <xdr:colOff>38100</xdr:colOff>
      <xdr:row>58</xdr:row>
      <xdr:rowOff>153609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144736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48072</xdr:rowOff>
    </xdr:from>
    <xdr:to>
      <xdr:col>15</xdr:col>
      <xdr:colOff>101600</xdr:colOff>
      <xdr:row>58</xdr:row>
      <xdr:rowOff>149672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140799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66571</xdr:rowOff>
    </xdr:from>
    <xdr:to>
      <xdr:col>10</xdr:col>
      <xdr:colOff>165100</xdr:colOff>
      <xdr:row>58</xdr:row>
      <xdr:rowOff>168171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1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159298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51633</xdr:rowOff>
    </xdr:from>
    <xdr:to>
      <xdr:col>6</xdr:col>
      <xdr:colOff>38100</xdr:colOff>
      <xdr:row>58</xdr:row>
      <xdr:rowOff>153233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144360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71802</xdr:rowOff>
    </xdr:from>
    <xdr:to>
      <xdr:col>24</xdr:col>
      <xdr:colOff>63500</xdr:colOff>
      <xdr:row>78</xdr:row>
      <xdr:rowOff>104487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44902"/>
          <a:ext cx="8382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71802</xdr:rowOff>
    </xdr:from>
    <xdr:to>
      <xdr:col>19</xdr:col>
      <xdr:colOff>177800</xdr:colOff>
      <xdr:row>78</xdr:row>
      <xdr:rowOff>127200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44902"/>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127200</xdr:rowOff>
    </xdr:from>
    <xdr:to>
      <xdr:col>15</xdr:col>
      <xdr:colOff>50800</xdr:colOff>
      <xdr:row>78</xdr:row>
      <xdr:rowOff>129170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00300"/>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129170</xdr:rowOff>
    </xdr:from>
    <xdr:to>
      <xdr:col>10</xdr:col>
      <xdr:colOff>114300</xdr:colOff>
      <xdr:row>78</xdr:row>
      <xdr:rowOff>137195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02270"/>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53687</xdr:rowOff>
    </xdr:from>
    <xdr:to>
      <xdr:col>24</xdr:col>
      <xdr:colOff>114300</xdr:colOff>
      <xdr:row>78</xdr:row>
      <xdr:rowOff>155287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140064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21002</xdr:rowOff>
    </xdr:from>
    <xdr:to>
      <xdr:col>20</xdr:col>
      <xdr:colOff>38100</xdr:colOff>
      <xdr:row>78</xdr:row>
      <xdr:rowOff>122602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113729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76400</xdr:rowOff>
    </xdr:from>
    <xdr:to>
      <xdr:col>15</xdr:col>
      <xdr:colOff>101600</xdr:colOff>
      <xdr:row>79</xdr:row>
      <xdr:rowOff>6550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169127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78370</xdr:rowOff>
    </xdr:from>
    <xdr:to>
      <xdr:col>10</xdr:col>
      <xdr:colOff>165100</xdr:colOff>
      <xdr:row>79</xdr:row>
      <xdr:rowOff>8520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171097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86395</xdr:rowOff>
    </xdr:from>
    <xdr:to>
      <xdr:col>6</xdr:col>
      <xdr:colOff>38100</xdr:colOff>
      <xdr:row>79</xdr:row>
      <xdr:rowOff>16545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7672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55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37889</xdr:rowOff>
    </xdr:from>
    <xdr:to>
      <xdr:col>24</xdr:col>
      <xdr:colOff>63500</xdr:colOff>
      <xdr:row>96</xdr:row>
      <xdr:rowOff>107651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97089"/>
          <a:ext cx="838200" cy="6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152250</xdr:rowOff>
    </xdr:from>
    <xdr:to>
      <xdr:col>19</xdr:col>
      <xdr:colOff>177800</xdr:colOff>
      <xdr:row>96</xdr:row>
      <xdr:rowOff>107651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40000"/>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152250</xdr:rowOff>
    </xdr:from>
    <xdr:to>
      <xdr:col>15</xdr:col>
      <xdr:colOff>50800</xdr:colOff>
      <xdr:row>96</xdr:row>
      <xdr:rowOff>168008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40000"/>
          <a:ext cx="889000" cy="18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154293</xdr:rowOff>
    </xdr:from>
    <xdr:to>
      <xdr:col>10</xdr:col>
      <xdr:colOff>114300</xdr:colOff>
      <xdr:row>96</xdr:row>
      <xdr:rowOff>168008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1349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158539</xdr:rowOff>
    </xdr:from>
    <xdr:to>
      <xdr:col>24</xdr:col>
      <xdr:colOff>114300</xdr:colOff>
      <xdr:row>96</xdr:row>
      <xdr:rowOff>88689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136966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2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56851</xdr:rowOff>
    </xdr:from>
    <xdr:to>
      <xdr:col>20</xdr:col>
      <xdr:colOff>38100</xdr:colOff>
      <xdr:row>96</xdr:row>
      <xdr:rowOff>158451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101450</xdr:rowOff>
    </xdr:from>
    <xdr:to>
      <xdr:col>15</xdr:col>
      <xdr:colOff>101600</xdr:colOff>
      <xdr:row>96</xdr:row>
      <xdr:rowOff>31600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22727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117208</xdr:rowOff>
    </xdr:from>
    <xdr:to>
      <xdr:col>10</xdr:col>
      <xdr:colOff>165100</xdr:colOff>
      <xdr:row>97</xdr:row>
      <xdr:rowOff>47358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38485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103493</xdr:rowOff>
    </xdr:from>
    <xdr:to>
      <xdr:col>6</xdr:col>
      <xdr:colOff>38100</xdr:colOff>
      <xdr:row>97</xdr:row>
      <xdr:rowOff>33643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24770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96800</xdr:rowOff>
    </xdr:from>
    <xdr:to>
      <xdr:col>55</xdr:col>
      <xdr:colOff>0</xdr:colOff>
      <xdr:row>36</xdr:row>
      <xdr:rowOff>113586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69000"/>
          <a:ext cx="8382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96800</xdr:rowOff>
    </xdr:from>
    <xdr:to>
      <xdr:col>50</xdr:col>
      <xdr:colOff>114300</xdr:colOff>
      <xdr:row>36</xdr:row>
      <xdr:rowOff>118200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69000"/>
          <a:ext cx="8890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52264</xdr:rowOff>
    </xdr:from>
    <xdr:to>
      <xdr:col>45</xdr:col>
      <xdr:colOff>177800</xdr:colOff>
      <xdr:row>36</xdr:row>
      <xdr:rowOff>118200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53014"/>
          <a:ext cx="889000" cy="23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52264</xdr:rowOff>
    </xdr:from>
    <xdr:to>
      <xdr:col>41</xdr:col>
      <xdr:colOff>50800</xdr:colOff>
      <xdr:row>36</xdr:row>
      <xdr:rowOff>135175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53014"/>
          <a:ext cx="889000" cy="2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62786</xdr:rowOff>
    </xdr:from>
    <xdr:to>
      <xdr:col>55</xdr:col>
      <xdr:colOff>50800</xdr:colOff>
      <xdr:row>36</xdr:row>
      <xdr:rowOff>164386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41213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1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46000</xdr:rowOff>
    </xdr:from>
    <xdr:to>
      <xdr:col>50</xdr:col>
      <xdr:colOff>165100</xdr:colOff>
      <xdr:row>36</xdr:row>
      <xdr:rowOff>147600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138727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1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67400</xdr:rowOff>
    </xdr:from>
    <xdr:to>
      <xdr:col>46</xdr:col>
      <xdr:colOff>38100</xdr:colOff>
      <xdr:row>36</xdr:row>
      <xdr:rowOff>169000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160127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3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1464</xdr:rowOff>
    </xdr:from>
    <xdr:to>
      <xdr:col>41</xdr:col>
      <xdr:colOff>101600</xdr:colOff>
      <xdr:row>35</xdr:row>
      <xdr:rowOff>103064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119591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84375</xdr:rowOff>
    </xdr:from>
    <xdr:to>
      <xdr:col>36</xdr:col>
      <xdr:colOff>165100</xdr:colOff>
      <xdr:row>37</xdr:row>
      <xdr:rowOff>14525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31052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3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878</xdr:rowOff>
    </xdr:from>
    <xdr:to>
      <xdr:col>55</xdr:col>
      <xdr:colOff>0</xdr:colOff>
      <xdr:row>58</xdr:row>
      <xdr:rowOff>32792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44978"/>
          <a:ext cx="8382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32792</xdr:rowOff>
    </xdr:from>
    <xdr:to>
      <xdr:col>50</xdr:col>
      <xdr:colOff>114300</xdr:colOff>
      <xdr:row>58</xdr:row>
      <xdr:rowOff>131142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76892"/>
          <a:ext cx="889000" cy="9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131142</xdr:rowOff>
    </xdr:from>
    <xdr:to>
      <xdr:col>45</xdr:col>
      <xdr:colOff>177800</xdr:colOff>
      <xdr:row>58</xdr:row>
      <xdr:rowOff>158506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75242"/>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158506</xdr:rowOff>
    </xdr:from>
    <xdr:to>
      <xdr:col>41</xdr:col>
      <xdr:colOff>50800</xdr:colOff>
      <xdr:row>58</xdr:row>
      <xdr:rowOff>169522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102606"/>
          <a:ext cx="88900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121528</xdr:rowOff>
    </xdr:from>
    <xdr:to>
      <xdr:col>55</xdr:col>
      <xdr:colOff>50800</xdr:colOff>
      <xdr:row>58</xdr:row>
      <xdr:rowOff>51678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99955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7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153442</xdr:rowOff>
    </xdr:from>
    <xdr:to>
      <xdr:col>50</xdr:col>
      <xdr:colOff>165100</xdr:colOff>
      <xdr:row>58</xdr:row>
      <xdr:rowOff>83592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74719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1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80342</xdr:rowOff>
    </xdr:from>
    <xdr:to>
      <xdr:col>46</xdr:col>
      <xdr:colOff>38100</xdr:colOff>
      <xdr:row>59</xdr:row>
      <xdr:rowOff>10492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1619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1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107706</xdr:rowOff>
    </xdr:from>
    <xdr:to>
      <xdr:col>41</xdr:col>
      <xdr:colOff>101600</xdr:colOff>
      <xdr:row>59</xdr:row>
      <xdr:rowOff>37856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28983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4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118722</xdr:rowOff>
    </xdr:from>
    <xdr:to>
      <xdr:col>36</xdr:col>
      <xdr:colOff>165100</xdr:colOff>
      <xdr:row>59</xdr:row>
      <xdr:rowOff>48872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39999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39553</xdr:rowOff>
    </xdr:from>
    <xdr:to>
      <xdr:col>55</xdr:col>
      <xdr:colOff>0</xdr:colOff>
      <xdr:row>79</xdr:row>
      <xdr:rowOff>88844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12653"/>
          <a:ext cx="838200" cy="2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88844</xdr:rowOff>
    </xdr:from>
    <xdr:to>
      <xdr:col>50</xdr:col>
      <xdr:colOff>114300</xdr:colOff>
      <xdr:row>79</xdr:row>
      <xdr:rowOff>94898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33394"/>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82322</xdr:rowOff>
    </xdr:from>
    <xdr:to>
      <xdr:col>45</xdr:col>
      <xdr:colOff>177800</xdr:colOff>
      <xdr:row>79</xdr:row>
      <xdr:rowOff>94898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26872"/>
          <a:ext cx="889000" cy="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77050</xdr:rowOff>
    </xdr:from>
    <xdr:to>
      <xdr:col>41</xdr:col>
      <xdr:colOff>50800</xdr:colOff>
      <xdr:row>79</xdr:row>
      <xdr:rowOff>82322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21600"/>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160203</xdr:rowOff>
    </xdr:from>
    <xdr:to>
      <xdr:col>55</xdr:col>
      <xdr:colOff>50800</xdr:colOff>
      <xdr:row>78</xdr:row>
      <xdr:rowOff>90353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6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11630</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38044</xdr:rowOff>
    </xdr:from>
    <xdr:to>
      <xdr:col>50</xdr:col>
      <xdr:colOff>165100</xdr:colOff>
      <xdr:row>79</xdr:row>
      <xdr:rowOff>139644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130771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44098</xdr:rowOff>
    </xdr:from>
    <xdr:to>
      <xdr:col>46</xdr:col>
      <xdr:colOff>38100</xdr:colOff>
      <xdr:row>79</xdr:row>
      <xdr:rowOff>145698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136825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31522</xdr:rowOff>
    </xdr:from>
    <xdr:to>
      <xdr:col>41</xdr:col>
      <xdr:colOff>101600</xdr:colOff>
      <xdr:row>79</xdr:row>
      <xdr:rowOff>133122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124249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6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26250</xdr:rowOff>
    </xdr:from>
    <xdr:to>
      <xdr:col>36</xdr:col>
      <xdr:colOff>165100</xdr:colOff>
      <xdr:row>79</xdr:row>
      <xdr:rowOff>127850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118977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22749</xdr:rowOff>
    </xdr:from>
    <xdr:to>
      <xdr:col>55</xdr:col>
      <xdr:colOff>0</xdr:colOff>
      <xdr:row>99</xdr:row>
      <xdr:rowOff>25657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24849"/>
          <a:ext cx="838200" cy="17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22749</xdr:rowOff>
    </xdr:from>
    <xdr:to>
      <xdr:col>50</xdr:col>
      <xdr:colOff>114300</xdr:colOff>
      <xdr:row>98</xdr:row>
      <xdr:rowOff>157497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24849"/>
          <a:ext cx="889000" cy="1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157497</xdr:rowOff>
    </xdr:from>
    <xdr:to>
      <xdr:col>45</xdr:col>
      <xdr:colOff>177800</xdr:colOff>
      <xdr:row>99</xdr:row>
      <xdr:rowOff>36339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59597"/>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36339</xdr:rowOff>
    </xdr:from>
    <xdr:to>
      <xdr:col>41</xdr:col>
      <xdr:colOff>50800</xdr:colOff>
      <xdr:row>99</xdr:row>
      <xdr:rowOff>57640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09889"/>
          <a:ext cx="889000" cy="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146307</xdr:rowOff>
    </xdr:from>
    <xdr:to>
      <xdr:col>55</xdr:col>
      <xdr:colOff>50800</xdr:colOff>
      <xdr:row>99</xdr:row>
      <xdr:rowOff>76457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61234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143399</xdr:rowOff>
    </xdr:from>
    <xdr:to>
      <xdr:col>50</xdr:col>
      <xdr:colOff>165100</xdr:colOff>
      <xdr:row>98</xdr:row>
      <xdr:rowOff>73549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90076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4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106697</xdr:rowOff>
    </xdr:from>
    <xdr:to>
      <xdr:col>46</xdr:col>
      <xdr:colOff>38100</xdr:colOff>
      <xdr:row>99</xdr:row>
      <xdr:rowOff>36847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27974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700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156989</xdr:rowOff>
    </xdr:from>
    <xdr:to>
      <xdr:col>41</xdr:col>
      <xdr:colOff>101600</xdr:colOff>
      <xdr:row>99</xdr:row>
      <xdr:rowOff>87139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78266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6840</xdr:rowOff>
    </xdr:from>
    <xdr:to>
      <xdr:col>36</xdr:col>
      <xdr:colOff>165100</xdr:colOff>
      <xdr:row>99</xdr:row>
      <xdr:rowOff>108440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99567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7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35916</xdr:rowOff>
    </xdr:from>
    <xdr:to>
      <xdr:col>85</xdr:col>
      <xdr:colOff>127000</xdr:colOff>
      <xdr:row>39</xdr:row>
      <xdr:rowOff>42083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2466"/>
          <a:ext cx="8382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37941</xdr:rowOff>
    </xdr:from>
    <xdr:to>
      <xdr:col>81</xdr:col>
      <xdr:colOff>50800</xdr:colOff>
      <xdr:row>39</xdr:row>
      <xdr:rowOff>42083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4491"/>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30278</xdr:rowOff>
    </xdr:from>
    <xdr:to>
      <xdr:col>76</xdr:col>
      <xdr:colOff>114300</xdr:colOff>
      <xdr:row>39</xdr:row>
      <xdr:rowOff>37941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16828"/>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17160</xdr:rowOff>
    </xdr:from>
    <xdr:to>
      <xdr:col>71</xdr:col>
      <xdr:colOff>177800</xdr:colOff>
      <xdr:row>39</xdr:row>
      <xdr:rowOff>30278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03710"/>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156566</xdr:rowOff>
    </xdr:from>
    <xdr:to>
      <xdr:col>85</xdr:col>
      <xdr:colOff>177800</xdr:colOff>
      <xdr:row>39</xdr:row>
      <xdr:rowOff>86716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162733</xdr:rowOff>
    </xdr:from>
    <xdr:to>
      <xdr:col>81</xdr:col>
      <xdr:colOff>101600</xdr:colOff>
      <xdr:row>39</xdr:row>
      <xdr:rowOff>92883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84010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7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158591</xdr:rowOff>
    </xdr:from>
    <xdr:to>
      <xdr:col>76</xdr:col>
      <xdr:colOff>165100</xdr:colOff>
      <xdr:row>39</xdr:row>
      <xdr:rowOff>88741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79868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150928</xdr:rowOff>
    </xdr:from>
    <xdr:to>
      <xdr:col>72</xdr:col>
      <xdr:colOff>38100</xdr:colOff>
      <xdr:row>39</xdr:row>
      <xdr:rowOff>81078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72205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137810</xdr:rowOff>
    </xdr:from>
    <xdr:to>
      <xdr:col>67</xdr:col>
      <xdr:colOff>101600</xdr:colOff>
      <xdr:row>39</xdr:row>
      <xdr:rowOff>67960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59087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4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10731</xdr:rowOff>
    </xdr:from>
    <xdr:to>
      <xdr:col>85</xdr:col>
      <xdr:colOff>127000</xdr:colOff>
      <xdr:row>78</xdr:row>
      <xdr:rowOff>19011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83831"/>
          <a:ext cx="8382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19011</xdr:rowOff>
    </xdr:from>
    <xdr:to>
      <xdr:col>81</xdr:col>
      <xdr:colOff>50800</xdr:colOff>
      <xdr:row>78</xdr:row>
      <xdr:rowOff>31434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92111"/>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31434</xdr:rowOff>
    </xdr:from>
    <xdr:to>
      <xdr:col>76</xdr:col>
      <xdr:colOff>114300</xdr:colOff>
      <xdr:row>78</xdr:row>
      <xdr:rowOff>41411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04534"/>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30085</xdr:rowOff>
    </xdr:from>
    <xdr:to>
      <xdr:col>71</xdr:col>
      <xdr:colOff>177800</xdr:colOff>
      <xdr:row>78</xdr:row>
      <xdr:rowOff>41411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03185"/>
          <a:ext cx="889000" cy="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131381</xdr:rowOff>
    </xdr:from>
    <xdr:to>
      <xdr:col>85</xdr:col>
      <xdr:colOff>177800</xdr:colOff>
      <xdr:row>78</xdr:row>
      <xdr:rowOff>61531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109808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1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139661</xdr:rowOff>
    </xdr:from>
    <xdr:to>
      <xdr:col>81</xdr:col>
      <xdr:colOff>101600</xdr:colOff>
      <xdr:row>78</xdr:row>
      <xdr:rowOff>69811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60938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152084</xdr:rowOff>
    </xdr:from>
    <xdr:to>
      <xdr:col>76</xdr:col>
      <xdr:colOff>165100</xdr:colOff>
      <xdr:row>78</xdr:row>
      <xdr:rowOff>82234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73361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162061</xdr:rowOff>
    </xdr:from>
    <xdr:to>
      <xdr:col>72</xdr:col>
      <xdr:colOff>38100</xdr:colOff>
      <xdr:row>78</xdr:row>
      <xdr:rowOff>92211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6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83338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150735</xdr:rowOff>
    </xdr:from>
    <xdr:to>
      <xdr:col>67</xdr:col>
      <xdr:colOff>101600</xdr:colOff>
      <xdr:row>78</xdr:row>
      <xdr:rowOff>80885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5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72012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62974</xdr:rowOff>
    </xdr:from>
    <xdr:to>
      <xdr:col>85</xdr:col>
      <xdr:colOff>127000</xdr:colOff>
      <xdr:row>98</xdr:row>
      <xdr:rowOff>80563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65074"/>
          <a:ext cx="838200" cy="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60128</xdr:rowOff>
    </xdr:from>
    <xdr:to>
      <xdr:col>81</xdr:col>
      <xdr:colOff>50800</xdr:colOff>
      <xdr:row>98</xdr:row>
      <xdr:rowOff>62974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62228"/>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60128</xdr:rowOff>
    </xdr:from>
    <xdr:to>
      <xdr:col>76</xdr:col>
      <xdr:colOff>114300</xdr:colOff>
      <xdr:row>98</xdr:row>
      <xdr:rowOff>154490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2228"/>
          <a:ext cx="889000" cy="9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154490</xdr:rowOff>
    </xdr:from>
    <xdr:to>
      <xdr:col>71</xdr:col>
      <xdr:colOff>177800</xdr:colOff>
      <xdr:row>99</xdr:row>
      <xdr:rowOff>9434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56590"/>
          <a:ext cx="889000" cy="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29763</xdr:rowOff>
    </xdr:from>
    <xdr:to>
      <xdr:col>85</xdr:col>
      <xdr:colOff>177800</xdr:colOff>
      <xdr:row>98</xdr:row>
      <xdr:rowOff>131363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12174</xdr:rowOff>
    </xdr:from>
    <xdr:to>
      <xdr:col>81</xdr:col>
      <xdr:colOff>101600</xdr:colOff>
      <xdr:row>98</xdr:row>
      <xdr:rowOff>113774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130301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8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9328</xdr:rowOff>
    </xdr:from>
    <xdr:to>
      <xdr:col>76</xdr:col>
      <xdr:colOff>165100</xdr:colOff>
      <xdr:row>98</xdr:row>
      <xdr:rowOff>110928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102055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90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103690</xdr:rowOff>
    </xdr:from>
    <xdr:to>
      <xdr:col>72</xdr:col>
      <xdr:colOff>38100</xdr:colOff>
      <xdr:row>99</xdr:row>
      <xdr:rowOff>33840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24967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9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130084</xdr:rowOff>
    </xdr:from>
    <xdr:to>
      <xdr:col>67</xdr:col>
      <xdr:colOff>101600</xdr:colOff>
      <xdr:row>99</xdr:row>
      <xdr:rowOff>60234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51361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93965</xdr:rowOff>
    </xdr:from>
    <xdr:to>
      <xdr:col>116</xdr:col>
      <xdr:colOff>63500</xdr:colOff>
      <xdr:row>76</xdr:row>
      <xdr:rowOff>114508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124165"/>
          <a:ext cx="838200" cy="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93965</xdr:rowOff>
    </xdr:from>
    <xdr:to>
      <xdr:col>111</xdr:col>
      <xdr:colOff>177800</xdr:colOff>
      <xdr:row>76</xdr:row>
      <xdr:rowOff>107913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24165"/>
          <a:ext cx="889000" cy="1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83852</xdr:rowOff>
    </xdr:from>
    <xdr:to>
      <xdr:col>107</xdr:col>
      <xdr:colOff>50800</xdr:colOff>
      <xdr:row>76</xdr:row>
      <xdr:rowOff>107913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14052"/>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83852</xdr:rowOff>
    </xdr:from>
    <xdr:to>
      <xdr:col>102</xdr:col>
      <xdr:colOff>114300</xdr:colOff>
      <xdr:row>76</xdr:row>
      <xdr:rowOff>147312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14052"/>
          <a:ext cx="889000" cy="6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63708</xdr:rowOff>
    </xdr:from>
    <xdr:to>
      <xdr:col>116</xdr:col>
      <xdr:colOff>114300</xdr:colOff>
      <xdr:row>76</xdr:row>
      <xdr:rowOff>165308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86586</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4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43165</xdr:rowOff>
    </xdr:from>
    <xdr:to>
      <xdr:col>112</xdr:col>
      <xdr:colOff>38100</xdr:colOff>
      <xdr:row>76</xdr:row>
      <xdr:rowOff>144765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161292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84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57113</xdr:rowOff>
    </xdr:from>
    <xdr:to>
      <xdr:col>107</xdr:col>
      <xdr:colOff>101600</xdr:colOff>
      <xdr:row>76</xdr:row>
      <xdr:rowOff>158713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3790</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6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33052</xdr:rowOff>
    </xdr:from>
    <xdr:to>
      <xdr:col>102</xdr:col>
      <xdr:colOff>165100</xdr:colOff>
      <xdr:row>76</xdr:row>
      <xdr:rowOff>134652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151180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3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96512</xdr:rowOff>
    </xdr:from>
    <xdr:to>
      <xdr:col>98</xdr:col>
      <xdr:colOff>38100</xdr:colOff>
      <xdr:row>77</xdr:row>
      <xdr:rowOff>26662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17789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321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歳出決算総額は、住民一人当たり</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1,205,082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円となり、前年度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1,179,463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円と比較し、</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25,619</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円の増となったが、概ねすべての費目で類似団体内平均を下回っているが、</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総合保健福祉施設</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整備事業</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に係る建設工事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により普通建設事業費</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（新規整備）</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約</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倍</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とな</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り</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類似団体内平均を</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大きく</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上回っている。</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主な構成項目は、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普通建設事業費、</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補助費等、人件費、繰出金、公債費</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、積立金</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、物件費の順となっている。</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19.4</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％を占める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補助費等は相楽東部広域連合に教育部局を移管しているため、例年、類似団体平均値を上回っていたが、他団体でコロナ対策関連</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や物価高騰対策関連</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の補助金や支援金を給付したことにより、令和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年度から類似団体内平均値を下回ったと考えられる。また普通建設事業費においては、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建築工事に</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着工した総合保健福祉施設整備事業や橋りょう整備事業等により前年度より大幅な増加となっている。</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積立金においては、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現在建築工事を行っている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総合保健福祉施設整備や橋りょう整備など大規模事業を予定しているため、減債基金への積立を実施したため</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年度から高い数値を維持している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基金への積立を着実に行い、できる限り地方債発行を抑制しながら、特別会計や一部事務組合の動向も注視しつつ、計画的かつ適切な事業の執行に努める。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111601</xdr:rowOff>
    </xdr:from>
    <xdr:to>
      <xdr:col>24</xdr:col>
      <xdr:colOff>63500</xdr:colOff>
      <xdr:row>37</xdr:row>
      <xdr:rowOff>122098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5251"/>
          <a:ext cx="8382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122098</xdr:rowOff>
    </xdr:from>
    <xdr:to>
      <xdr:col>19</xdr:col>
      <xdr:colOff>177800</xdr:colOff>
      <xdr:row>37</xdr:row>
      <xdr:rowOff>125489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574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121755</xdr:rowOff>
    </xdr:from>
    <xdr:to>
      <xdr:col>15</xdr:col>
      <xdr:colOff>50800</xdr:colOff>
      <xdr:row>37</xdr:row>
      <xdr:rowOff>125489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6540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121755</xdr:rowOff>
    </xdr:from>
    <xdr:to>
      <xdr:col>10</xdr:col>
      <xdr:colOff>114300</xdr:colOff>
      <xdr:row>37</xdr:row>
      <xdr:rowOff>126670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5405"/>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60801</xdr:rowOff>
    </xdr:from>
    <xdr:to>
      <xdr:col>24</xdr:col>
      <xdr:colOff>114300</xdr:colOff>
      <xdr:row>37</xdr:row>
      <xdr:rowOff>162401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147178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71298</xdr:rowOff>
    </xdr:from>
    <xdr:to>
      <xdr:col>20</xdr:col>
      <xdr:colOff>38100</xdr:colOff>
      <xdr:row>38</xdr:row>
      <xdr:rowOff>1448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164025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74689</xdr:rowOff>
    </xdr:from>
    <xdr:to>
      <xdr:col>15</xdr:col>
      <xdr:colOff>101600</xdr:colOff>
      <xdr:row>38</xdr:row>
      <xdr:rowOff>4838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8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167415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70955</xdr:rowOff>
    </xdr:from>
    <xdr:to>
      <xdr:col>10</xdr:col>
      <xdr:colOff>165100</xdr:colOff>
      <xdr:row>38</xdr:row>
      <xdr:rowOff>1105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163682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75870</xdr:rowOff>
    </xdr:from>
    <xdr:to>
      <xdr:col>6</xdr:col>
      <xdr:colOff>38100</xdr:colOff>
      <xdr:row>38</xdr:row>
      <xdr:rowOff>6020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168597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40469</xdr:rowOff>
    </xdr:from>
    <xdr:to>
      <xdr:col>24</xdr:col>
      <xdr:colOff>63500</xdr:colOff>
      <xdr:row>57</xdr:row>
      <xdr:rowOff>58266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13119"/>
          <a:ext cx="838200" cy="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57134</xdr:rowOff>
    </xdr:from>
    <xdr:to>
      <xdr:col>19</xdr:col>
      <xdr:colOff>177800</xdr:colOff>
      <xdr:row>57</xdr:row>
      <xdr:rowOff>58266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829784"/>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28534</xdr:rowOff>
    </xdr:from>
    <xdr:to>
      <xdr:col>15</xdr:col>
      <xdr:colOff>50800</xdr:colOff>
      <xdr:row>57</xdr:row>
      <xdr:rowOff>57134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801184"/>
          <a:ext cx="889000" cy="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28534</xdr:rowOff>
    </xdr:from>
    <xdr:to>
      <xdr:col>10</xdr:col>
      <xdr:colOff>114300</xdr:colOff>
      <xdr:row>57</xdr:row>
      <xdr:rowOff>99451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01184"/>
          <a:ext cx="889000" cy="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161119</xdr:rowOff>
    </xdr:from>
    <xdr:to>
      <xdr:col>24</xdr:col>
      <xdr:colOff>114300</xdr:colOff>
      <xdr:row>57</xdr:row>
      <xdr:rowOff>91269</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7466</xdr:rowOff>
    </xdr:from>
    <xdr:to>
      <xdr:col>20</xdr:col>
      <xdr:colOff>38100</xdr:colOff>
      <xdr:row>57</xdr:row>
      <xdr:rowOff>109066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100193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7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6334</xdr:rowOff>
    </xdr:from>
    <xdr:to>
      <xdr:col>15</xdr:col>
      <xdr:colOff>101600</xdr:colOff>
      <xdr:row>57</xdr:row>
      <xdr:rowOff>107934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99061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149184</xdr:rowOff>
    </xdr:from>
    <xdr:to>
      <xdr:col>10</xdr:col>
      <xdr:colOff>165100</xdr:colOff>
      <xdr:row>57</xdr:row>
      <xdr:rowOff>79334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5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70461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48651</xdr:rowOff>
    </xdr:from>
    <xdr:to>
      <xdr:col>6</xdr:col>
      <xdr:colOff>38100</xdr:colOff>
      <xdr:row>57</xdr:row>
      <xdr:rowOff>150251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141378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1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123717</xdr:rowOff>
    </xdr:from>
    <xdr:to>
      <xdr:col>24</xdr:col>
      <xdr:colOff>63500</xdr:colOff>
      <xdr:row>75</xdr:row>
      <xdr:rowOff>96096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11017"/>
          <a:ext cx="838200" cy="1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96096</xdr:rowOff>
    </xdr:from>
    <xdr:to>
      <xdr:col>19</xdr:col>
      <xdr:colOff>177800</xdr:colOff>
      <xdr:row>76</xdr:row>
      <xdr:rowOff>32716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54846"/>
          <a:ext cx="889000" cy="10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32716</xdr:rowOff>
    </xdr:from>
    <xdr:to>
      <xdr:col>15</xdr:col>
      <xdr:colOff>50800</xdr:colOff>
      <xdr:row>76</xdr:row>
      <xdr:rowOff>155006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2916"/>
          <a:ext cx="889000" cy="12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155006</xdr:rowOff>
    </xdr:from>
    <xdr:to>
      <xdr:col>10</xdr:col>
      <xdr:colOff>114300</xdr:colOff>
      <xdr:row>77</xdr:row>
      <xdr:rowOff>42707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85206"/>
          <a:ext cx="889000" cy="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72917</xdr:rowOff>
    </xdr:from>
    <xdr:to>
      <xdr:col>24</xdr:col>
      <xdr:colOff>114300</xdr:colOff>
      <xdr:row>75</xdr:row>
      <xdr:rowOff>3067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95794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1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45296</xdr:rowOff>
    </xdr:from>
    <xdr:to>
      <xdr:col>20</xdr:col>
      <xdr:colOff>38100</xdr:colOff>
      <xdr:row>75</xdr:row>
      <xdr:rowOff>146896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0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163423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7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153366</xdr:rowOff>
    </xdr:from>
    <xdr:to>
      <xdr:col>15</xdr:col>
      <xdr:colOff>101600</xdr:colOff>
      <xdr:row>76</xdr:row>
      <xdr:rowOff>83516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100042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104206</xdr:rowOff>
    </xdr:from>
    <xdr:to>
      <xdr:col>10</xdr:col>
      <xdr:colOff>165100</xdr:colOff>
      <xdr:row>77</xdr:row>
      <xdr:rowOff>34356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25483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163357</xdr:rowOff>
    </xdr:from>
    <xdr:to>
      <xdr:col>6</xdr:col>
      <xdr:colOff>38100</xdr:colOff>
      <xdr:row>77</xdr:row>
      <xdr:rowOff>93507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84634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8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27747</xdr:rowOff>
    </xdr:from>
    <xdr:to>
      <xdr:col>24</xdr:col>
      <xdr:colOff>63500</xdr:colOff>
      <xdr:row>98</xdr:row>
      <xdr:rowOff>40274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29847"/>
          <a:ext cx="8382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27747</xdr:rowOff>
    </xdr:from>
    <xdr:to>
      <xdr:col>19</xdr:col>
      <xdr:colOff>177800</xdr:colOff>
      <xdr:row>98</xdr:row>
      <xdr:rowOff>31753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2984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24285</xdr:rowOff>
    </xdr:from>
    <xdr:to>
      <xdr:col>15</xdr:col>
      <xdr:colOff>50800</xdr:colOff>
      <xdr:row>98</xdr:row>
      <xdr:rowOff>31753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826385"/>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24285</xdr:rowOff>
    </xdr:from>
    <xdr:to>
      <xdr:col>10</xdr:col>
      <xdr:colOff>114300</xdr:colOff>
      <xdr:row>98</xdr:row>
      <xdr:rowOff>48382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26385"/>
          <a:ext cx="889000" cy="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160924</xdr:rowOff>
    </xdr:from>
    <xdr:to>
      <xdr:col>24</xdr:col>
      <xdr:colOff>114300</xdr:colOff>
      <xdr:row>98</xdr:row>
      <xdr:rowOff>91074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75851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148397</xdr:rowOff>
    </xdr:from>
    <xdr:to>
      <xdr:col>20</xdr:col>
      <xdr:colOff>38100</xdr:colOff>
      <xdr:row>98</xdr:row>
      <xdr:rowOff>78547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69674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152403</xdr:rowOff>
    </xdr:from>
    <xdr:to>
      <xdr:col>15</xdr:col>
      <xdr:colOff>101600</xdr:colOff>
      <xdr:row>98</xdr:row>
      <xdr:rowOff>82553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8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73680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144935</xdr:rowOff>
    </xdr:from>
    <xdr:to>
      <xdr:col>10</xdr:col>
      <xdr:colOff>165100</xdr:colOff>
      <xdr:row>98</xdr:row>
      <xdr:rowOff>75085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66212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6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5418</xdr:rowOff>
    </xdr:from>
    <xdr:to>
      <xdr:col>55</xdr:col>
      <xdr:colOff>0</xdr:colOff>
      <xdr:row>58</xdr:row>
      <xdr:rowOff>5948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49518"/>
          <a:ext cx="8382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5418</xdr:rowOff>
    </xdr:from>
    <xdr:to>
      <xdr:col>50</xdr:col>
      <xdr:colOff>114300</xdr:colOff>
      <xdr:row>58</xdr:row>
      <xdr:rowOff>7158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49518"/>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2025</xdr:rowOff>
    </xdr:from>
    <xdr:to>
      <xdr:col>45</xdr:col>
      <xdr:colOff>177800</xdr:colOff>
      <xdr:row>58</xdr:row>
      <xdr:rowOff>7158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46125"/>
          <a:ext cx="889000" cy="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2025</xdr:rowOff>
    </xdr:from>
    <xdr:to>
      <xdr:col>41</xdr:col>
      <xdr:colOff>50800</xdr:colOff>
      <xdr:row>58</xdr:row>
      <xdr:rowOff>5465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46125"/>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126598</xdr:rowOff>
    </xdr:from>
    <xdr:to>
      <xdr:col>55</xdr:col>
      <xdr:colOff>50800</xdr:colOff>
      <xdr:row>58</xdr:row>
      <xdr:rowOff>56748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9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41525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1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126068</xdr:rowOff>
    </xdr:from>
    <xdr:to>
      <xdr:col>50</xdr:col>
      <xdr:colOff>165100</xdr:colOff>
      <xdr:row>58</xdr:row>
      <xdr:rowOff>56218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47345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127808</xdr:rowOff>
    </xdr:from>
    <xdr:to>
      <xdr:col>46</xdr:col>
      <xdr:colOff>38100</xdr:colOff>
      <xdr:row>58</xdr:row>
      <xdr:rowOff>57958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49085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122675</xdr:rowOff>
    </xdr:from>
    <xdr:to>
      <xdr:col>41</xdr:col>
      <xdr:colOff>101600</xdr:colOff>
      <xdr:row>58</xdr:row>
      <xdr:rowOff>52825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43952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126115</xdr:rowOff>
    </xdr:from>
    <xdr:to>
      <xdr:col>36</xdr:col>
      <xdr:colOff>165100</xdr:colOff>
      <xdr:row>58</xdr:row>
      <xdr:rowOff>56265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47392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64506</xdr:rowOff>
    </xdr:from>
    <xdr:to>
      <xdr:col>55</xdr:col>
      <xdr:colOff>0</xdr:colOff>
      <xdr:row>78</xdr:row>
      <xdr:rowOff>92632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37606"/>
          <a:ext cx="838200" cy="2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92632</xdr:rowOff>
    </xdr:from>
    <xdr:to>
      <xdr:col>50</xdr:col>
      <xdr:colOff>114300</xdr:colOff>
      <xdr:row>78</xdr:row>
      <xdr:rowOff>103090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65732"/>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103090</xdr:rowOff>
    </xdr:from>
    <xdr:to>
      <xdr:col>45</xdr:col>
      <xdr:colOff>177800</xdr:colOff>
      <xdr:row>78</xdr:row>
      <xdr:rowOff>104167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76190"/>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88688</xdr:rowOff>
    </xdr:from>
    <xdr:to>
      <xdr:col>41</xdr:col>
      <xdr:colOff>50800</xdr:colOff>
      <xdr:row>78</xdr:row>
      <xdr:rowOff>104167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461788"/>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13706</xdr:rowOff>
    </xdr:from>
    <xdr:to>
      <xdr:col>55</xdr:col>
      <xdr:colOff>50800</xdr:colOff>
      <xdr:row>78</xdr:row>
      <xdr:rowOff>115306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163583</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41832</xdr:rowOff>
    </xdr:from>
    <xdr:to>
      <xdr:col>50</xdr:col>
      <xdr:colOff>165100</xdr:colOff>
      <xdr:row>78</xdr:row>
      <xdr:rowOff>143432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134559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0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52290</xdr:rowOff>
    </xdr:from>
    <xdr:to>
      <xdr:col>46</xdr:col>
      <xdr:colOff>38100</xdr:colOff>
      <xdr:row>78</xdr:row>
      <xdr:rowOff>153890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145017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53367</xdr:rowOff>
    </xdr:from>
    <xdr:to>
      <xdr:col>41</xdr:col>
      <xdr:colOff>101600</xdr:colOff>
      <xdr:row>78</xdr:row>
      <xdr:rowOff>154967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146094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1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37888</xdr:rowOff>
    </xdr:from>
    <xdr:to>
      <xdr:col>36</xdr:col>
      <xdr:colOff>165100</xdr:colOff>
      <xdr:row>78</xdr:row>
      <xdr:rowOff>139488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1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130615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127338</xdr:rowOff>
    </xdr:from>
    <xdr:to>
      <xdr:col>55</xdr:col>
      <xdr:colOff>0</xdr:colOff>
      <xdr:row>98</xdr:row>
      <xdr:rowOff>76011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57988"/>
          <a:ext cx="838200" cy="1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127338</xdr:rowOff>
    </xdr:from>
    <xdr:to>
      <xdr:col>50</xdr:col>
      <xdr:colOff>114300</xdr:colOff>
      <xdr:row>98</xdr:row>
      <xdr:rowOff>60099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57988"/>
          <a:ext cx="889000" cy="10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60099</xdr:rowOff>
    </xdr:from>
    <xdr:to>
      <xdr:col>45</xdr:col>
      <xdr:colOff>177800</xdr:colOff>
      <xdr:row>98</xdr:row>
      <xdr:rowOff>113523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62199"/>
          <a:ext cx="889000" cy="5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113523</xdr:rowOff>
    </xdr:from>
    <xdr:to>
      <xdr:col>41</xdr:col>
      <xdr:colOff>50800</xdr:colOff>
      <xdr:row>98</xdr:row>
      <xdr:rowOff>131135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15623"/>
          <a:ext cx="889000" cy="1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25211</xdr:rowOff>
    </xdr:from>
    <xdr:to>
      <xdr:col>55</xdr:col>
      <xdr:colOff>50800</xdr:colOff>
      <xdr:row>98</xdr:row>
      <xdr:rowOff>126811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76538</xdr:rowOff>
    </xdr:from>
    <xdr:to>
      <xdr:col>50</xdr:col>
      <xdr:colOff>165100</xdr:colOff>
      <xdr:row>98</xdr:row>
      <xdr:rowOff>6688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23215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8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9299</xdr:rowOff>
    </xdr:from>
    <xdr:to>
      <xdr:col>46</xdr:col>
      <xdr:colOff>38100</xdr:colOff>
      <xdr:row>98</xdr:row>
      <xdr:rowOff>110899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1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102026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62723</xdr:rowOff>
    </xdr:from>
    <xdr:to>
      <xdr:col>41</xdr:col>
      <xdr:colOff>101600</xdr:colOff>
      <xdr:row>98</xdr:row>
      <xdr:rowOff>164323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155450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5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80335</xdr:rowOff>
    </xdr:from>
    <xdr:to>
      <xdr:col>36</xdr:col>
      <xdr:colOff>165100</xdr:colOff>
      <xdr:row>99</xdr:row>
      <xdr:rowOff>10485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1612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7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57427</xdr:rowOff>
    </xdr:from>
    <xdr:to>
      <xdr:col>85</xdr:col>
      <xdr:colOff>127000</xdr:colOff>
      <xdr:row>37</xdr:row>
      <xdr:rowOff>61295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01077"/>
          <a:ext cx="8382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57427</xdr:rowOff>
    </xdr:from>
    <xdr:to>
      <xdr:col>81</xdr:col>
      <xdr:colOff>50800</xdr:colOff>
      <xdr:row>37</xdr:row>
      <xdr:rowOff>93002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01077"/>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67668</xdr:rowOff>
    </xdr:from>
    <xdr:to>
      <xdr:col>76</xdr:col>
      <xdr:colOff>114300</xdr:colOff>
      <xdr:row>37</xdr:row>
      <xdr:rowOff>93002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11318"/>
          <a:ext cx="889000" cy="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67668</xdr:rowOff>
    </xdr:from>
    <xdr:to>
      <xdr:col>71</xdr:col>
      <xdr:colOff>177800</xdr:colOff>
      <xdr:row>37</xdr:row>
      <xdr:rowOff>92714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11318"/>
          <a:ext cx="889000" cy="2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10495</xdr:rowOff>
    </xdr:from>
    <xdr:to>
      <xdr:col>85</xdr:col>
      <xdr:colOff>177800</xdr:colOff>
      <xdr:row>37</xdr:row>
      <xdr:rowOff>112095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160372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6627</xdr:rowOff>
    </xdr:from>
    <xdr:to>
      <xdr:col>81</xdr:col>
      <xdr:colOff>101600</xdr:colOff>
      <xdr:row>37</xdr:row>
      <xdr:rowOff>108227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5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99354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42202</xdr:rowOff>
    </xdr:from>
    <xdr:to>
      <xdr:col>76</xdr:col>
      <xdr:colOff>165100</xdr:colOff>
      <xdr:row>37</xdr:row>
      <xdr:rowOff>143802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8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134928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16868</xdr:rowOff>
    </xdr:from>
    <xdr:to>
      <xdr:col>72</xdr:col>
      <xdr:colOff>38100</xdr:colOff>
      <xdr:row>37</xdr:row>
      <xdr:rowOff>118468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6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109595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5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41914</xdr:rowOff>
    </xdr:from>
    <xdr:to>
      <xdr:col>67</xdr:col>
      <xdr:colOff>101600</xdr:colOff>
      <xdr:row>37</xdr:row>
      <xdr:rowOff>143514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134641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111990</xdr:rowOff>
    </xdr:from>
    <xdr:to>
      <xdr:col>85</xdr:col>
      <xdr:colOff>127000</xdr:colOff>
      <xdr:row>58</xdr:row>
      <xdr:rowOff>114369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056090"/>
          <a:ext cx="83820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112876</xdr:rowOff>
    </xdr:from>
    <xdr:to>
      <xdr:col>81</xdr:col>
      <xdr:colOff>50800</xdr:colOff>
      <xdr:row>58</xdr:row>
      <xdr:rowOff>114369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10056976"/>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101575</xdr:rowOff>
    </xdr:from>
    <xdr:to>
      <xdr:col>76</xdr:col>
      <xdr:colOff>114300</xdr:colOff>
      <xdr:row>58</xdr:row>
      <xdr:rowOff>112876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45675"/>
          <a:ext cx="8890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101575</xdr:rowOff>
    </xdr:from>
    <xdr:to>
      <xdr:col>71</xdr:col>
      <xdr:colOff>177800</xdr:colOff>
      <xdr:row>58</xdr:row>
      <xdr:rowOff>105930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4567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61190</xdr:rowOff>
    </xdr:from>
    <xdr:to>
      <xdr:col>85</xdr:col>
      <xdr:colOff>177800</xdr:colOff>
      <xdr:row>58</xdr:row>
      <xdr:rowOff>162790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100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147567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92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63569</xdr:rowOff>
    </xdr:from>
    <xdr:to>
      <xdr:col>81</xdr:col>
      <xdr:colOff>101600</xdr:colOff>
      <xdr:row>58</xdr:row>
      <xdr:rowOff>165169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0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156296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10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62076</xdr:rowOff>
    </xdr:from>
    <xdr:to>
      <xdr:col>76</xdr:col>
      <xdr:colOff>165100</xdr:colOff>
      <xdr:row>58</xdr:row>
      <xdr:rowOff>163676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154803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9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50775</xdr:rowOff>
    </xdr:from>
    <xdr:to>
      <xdr:col>72</xdr:col>
      <xdr:colOff>38100</xdr:colOff>
      <xdr:row>58</xdr:row>
      <xdr:rowOff>152375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143502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55130</xdr:rowOff>
    </xdr:from>
    <xdr:to>
      <xdr:col>67</xdr:col>
      <xdr:colOff>101600</xdr:colOff>
      <xdr:row>58</xdr:row>
      <xdr:rowOff>156730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147857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9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35916</xdr:rowOff>
    </xdr:from>
    <xdr:to>
      <xdr:col>85</xdr:col>
      <xdr:colOff>127000</xdr:colOff>
      <xdr:row>79</xdr:row>
      <xdr:rowOff>42083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0466"/>
          <a:ext cx="8382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37942</xdr:rowOff>
    </xdr:from>
    <xdr:to>
      <xdr:col>81</xdr:col>
      <xdr:colOff>50800</xdr:colOff>
      <xdr:row>79</xdr:row>
      <xdr:rowOff>42083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2492"/>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30279</xdr:rowOff>
    </xdr:from>
    <xdr:to>
      <xdr:col>76</xdr:col>
      <xdr:colOff>114300</xdr:colOff>
      <xdr:row>79</xdr:row>
      <xdr:rowOff>37942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4829"/>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17160</xdr:rowOff>
    </xdr:from>
    <xdr:to>
      <xdr:col>71</xdr:col>
      <xdr:colOff>177800</xdr:colOff>
      <xdr:row>79</xdr:row>
      <xdr:rowOff>30279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61710"/>
          <a:ext cx="8890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156566</xdr:rowOff>
    </xdr:from>
    <xdr:to>
      <xdr:col>85</xdr:col>
      <xdr:colOff>177800</xdr:colOff>
      <xdr:row>79</xdr:row>
      <xdr:rowOff>86716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162733</xdr:rowOff>
    </xdr:from>
    <xdr:to>
      <xdr:col>81</xdr:col>
      <xdr:colOff>101600</xdr:colOff>
      <xdr:row>79</xdr:row>
      <xdr:rowOff>92883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84010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158592</xdr:rowOff>
    </xdr:from>
    <xdr:to>
      <xdr:col>76</xdr:col>
      <xdr:colOff>165100</xdr:colOff>
      <xdr:row>79</xdr:row>
      <xdr:rowOff>88742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79869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150929</xdr:rowOff>
    </xdr:from>
    <xdr:to>
      <xdr:col>72</xdr:col>
      <xdr:colOff>38100</xdr:colOff>
      <xdr:row>79</xdr:row>
      <xdr:rowOff>81079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72206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6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137810</xdr:rowOff>
    </xdr:from>
    <xdr:to>
      <xdr:col>67</xdr:col>
      <xdr:colOff>101600</xdr:colOff>
      <xdr:row>79</xdr:row>
      <xdr:rowOff>67960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59087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6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10731</xdr:rowOff>
    </xdr:from>
    <xdr:to>
      <xdr:col>85</xdr:col>
      <xdr:colOff>127000</xdr:colOff>
      <xdr:row>98</xdr:row>
      <xdr:rowOff>19011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12831"/>
          <a:ext cx="8382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19011</xdr:rowOff>
    </xdr:from>
    <xdr:to>
      <xdr:col>81</xdr:col>
      <xdr:colOff>50800</xdr:colOff>
      <xdr:row>98</xdr:row>
      <xdr:rowOff>31434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21111"/>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31434</xdr:rowOff>
    </xdr:from>
    <xdr:to>
      <xdr:col>76</xdr:col>
      <xdr:colOff>114300</xdr:colOff>
      <xdr:row>98</xdr:row>
      <xdr:rowOff>41411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33534"/>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30085</xdr:rowOff>
    </xdr:from>
    <xdr:to>
      <xdr:col>71</xdr:col>
      <xdr:colOff>177800</xdr:colOff>
      <xdr:row>98</xdr:row>
      <xdr:rowOff>41411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32185"/>
          <a:ext cx="889000" cy="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131381</xdr:rowOff>
    </xdr:from>
    <xdr:to>
      <xdr:col>85</xdr:col>
      <xdr:colOff>177800</xdr:colOff>
      <xdr:row>98</xdr:row>
      <xdr:rowOff>61531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109808</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4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139661</xdr:rowOff>
    </xdr:from>
    <xdr:to>
      <xdr:col>81</xdr:col>
      <xdr:colOff>101600</xdr:colOff>
      <xdr:row>98</xdr:row>
      <xdr:rowOff>69811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60938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152084</xdr:rowOff>
    </xdr:from>
    <xdr:to>
      <xdr:col>76</xdr:col>
      <xdr:colOff>165100</xdr:colOff>
      <xdr:row>98</xdr:row>
      <xdr:rowOff>82234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73361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162061</xdr:rowOff>
    </xdr:from>
    <xdr:to>
      <xdr:col>72</xdr:col>
      <xdr:colOff>38100</xdr:colOff>
      <xdr:row>98</xdr:row>
      <xdr:rowOff>92211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83338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8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150735</xdr:rowOff>
    </xdr:from>
    <xdr:to>
      <xdr:col>67</xdr:col>
      <xdr:colOff>101600</xdr:colOff>
      <xdr:row>98</xdr:row>
      <xdr:rowOff>80885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72012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主な構成項目は、民生費、総務費、土木費、公債費、衛生費の順となっており、ほぼすべての項目で類似団体平均値を下回っている。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民生費については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建設工事が始まった</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総合保健福祉施設整備事業により前年度より大幅に増加しており、類似団体内平均値を</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大幅に</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上回った。</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また、土木費について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は</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祝橋整備事業</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年度で完了したことにより、類似団体平均を下回ったが、今後も</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石寺橋整備事業、町道整備事業など</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が予定されていることから増加が危惧される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総務費においては、今後の償還を見据え、減債基金への積立を増加した</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ことや</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仮想化基盤更新事業の実施により電算経費が増加したことから</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全体として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増加</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となっている。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公債費については令和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年度から増加傾向に転じ、今後大規模事業等の償還により大幅に増加すると予想される。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財政調整基金については、中長期的な見通しのもとに、計画的に決算剰余金を中心に積み立てを行いながら運営してきたが、令和元年度に地方税の減収等により、また令和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から本格着工した</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総合保健福祉施設整備事業の財源として取崩を実施した。令和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年度にかけては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0.13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減</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と</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微減</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に転じており、これは普通交付税が増加したことにより標準財政規模が増加したことに伴うものであり</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、財政調整基金残高は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百万円増加している。</a:t>
          </a:r>
          <a:endParaRPr lang="ja-JP" altLang="ja-JP" sz="1400">
            <a:effectLst/>
            <a:latin typeface="ＭＳ Ｐ明朝" panose="02020600040205080304" pitchFamily="18" charset="-128"/>
            <a:ea typeface="ＭＳ Ｐ明朝" panose="02020600040205080304" pitchFamily="18"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年度の実質単年度収支については、黒字を確保しており、前年度と比較すると財政調整基金への積立額が減少したことにより</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0.28</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増加</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している。</a:t>
          </a:r>
          <a:endParaRPr lang="ja-JP" altLang="ja-JP">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今後は大規模事業や特別会計への繰出金の増による歳出の増大が予想されるため、効率的・適切に事業を進め、健全な財政運営に努める。</a:t>
          </a:r>
          <a:endParaRPr kumimoji="1" lang="ja-JP" altLang="en-US" sz="1400">
            <a:latin typeface="ＭＳ Ｐ明朝" panose="02020600040205080304" pitchFamily="18" charset="-128"/>
            <a:ea typeface="ＭＳ Ｐ明朝" panose="02020600040205080304"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27</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年度から引き続き、全会計が黒字となったが、令和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年度から普通交付税が増加したことに伴う標準財政規模の増により、令和元年度と比較すると全体的に比率は減少している。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国民健康保険特別会計（事業勘定）については、平成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年度以前は赤字であったが、財政運営主体が都道府県に移管したこと、保険給付費が落ち着いてきたことにより黒字が続いており、令和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年度に国民健康保険税の見直しを実施した。</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介護保険特別会計（保険事業勘定）については、令和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年度に保険料の改定を実施したことにより令和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年度以前から黒字額が増加し、令和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年度においても同程度の黒字を維持している。今後も予防施策を充実させつつ、必要な保険料の見直しを行いながら適切な財政運営に努める。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国民健康保険特別会計（直診勘定）については、令和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新体制での運営となり、新型コロナウイルス感染症患者の診療を開始したこと等により前年度と比較すると診療収入が増え、経営の改善が見られた。しかしながら、依然として一般会計からの繰入金により運営できている状態で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　簡易水道事業及び下水道事業については、令和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年度から公営企業会計へ移行されることから、令和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年度決算については、打ち切り決算となった。</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　簡易水道事業に特別会計については、前年度からの料金改定に伴う使用用収入の増があったことに加え、歳出では公会計移行準備として実施していた、水道台帳整備事業や固定資産台帳整備事業が令和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年度に完了したことにより大幅に減少し、結果黒字額が大きく増加した。しかしながら、今後の管路更新を見据え、長期的な見通しのもと、引き続き計画的かつ健全な企業経営が求められる。</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　下水道事業特別会計についても、基準外繰入金により経営が維持できている状態であることから、施設の老朽化に備え、経費削減を行うのはもとより、下水道事業のあり方を検討していく必要がある。</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68.3</v>
          </cell>
          <cell r="BX51">
            <v>63.1</v>
          </cell>
          <cell r="CF51">
            <v>30.6</v>
          </cell>
          <cell r="CN51">
            <v>16.100000000000001</v>
          </cell>
        </row>
        <row r="53">
          <cell r="BP53">
            <v>71.2</v>
          </cell>
          <cell r="BX53">
            <v>71.900000000000006</v>
          </cell>
          <cell r="CF53">
            <v>73.2</v>
          </cell>
          <cell r="CN53">
            <v>72.599999999999994</v>
          </cell>
          <cell r="CV53">
            <v>73.5</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cell r="BP73">
            <v>68.3</v>
          </cell>
          <cell r="BX73">
            <v>63.1</v>
          </cell>
          <cell r="CF73">
            <v>30.6</v>
          </cell>
          <cell r="CN73">
            <v>16.100000000000001</v>
          </cell>
        </row>
        <row r="75">
          <cell r="BP75">
            <v>11.9</v>
          </cell>
          <cell r="BX75">
            <v>12.7</v>
          </cell>
          <cell r="CF75">
            <v>12.2</v>
          </cell>
          <cell r="CN75">
            <v>11.4</v>
          </cell>
          <cell r="CV75">
            <v>10.7</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4276156</v>
      </c>
      <c r="BO4" s="358"/>
      <c r="BP4" s="358"/>
      <c r="BQ4" s="358"/>
      <c r="BR4" s="358"/>
      <c r="BS4" s="358"/>
      <c r="BT4" s="358"/>
      <c r="BU4" s="359"/>
      <c r="BV4" s="357">
        <v>4246068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v>
      </c>
      <c r="CU4" s="364"/>
      <c r="CV4" s="364"/>
      <c r="CW4" s="364"/>
      <c r="CX4" s="364"/>
      <c r="CY4" s="364"/>
      <c r="CZ4" s="364"/>
      <c r="DA4" s="365"/>
      <c r="DB4" s="363">
        <v>1.9</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4216583</v>
      </c>
      <c r="BO5" s="395"/>
      <c r="BP5" s="395"/>
      <c r="BQ5" s="395"/>
      <c r="BR5" s="395"/>
      <c r="BS5" s="395"/>
      <c r="BT5" s="395"/>
      <c r="BU5" s="396"/>
      <c r="BV5" s="394">
        <v>4183095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85.4</v>
      </c>
      <c r="CU5" s="392"/>
      <c r="CV5" s="392"/>
      <c r="CW5" s="392"/>
      <c r="CX5" s="392"/>
      <c r="CY5" s="392"/>
      <c r="CZ5" s="392"/>
      <c r="DA5" s="393"/>
      <c r="DB5" s="391">
        <v>84.5</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59573</v>
      </c>
      <c r="BO6" s="395"/>
      <c r="BP6" s="395"/>
      <c r="BQ6" s="395"/>
      <c r="BR6" s="395"/>
      <c r="BS6" s="395"/>
      <c r="BT6" s="395"/>
      <c r="BU6" s="396"/>
      <c r="BV6" s="394">
        <v>62973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85.7</v>
      </c>
      <c r="CU6" s="432"/>
      <c r="CV6" s="432"/>
      <c r="CW6" s="432"/>
      <c r="CX6" s="432"/>
      <c r="CY6" s="432"/>
      <c r="CZ6" s="432"/>
      <c r="DA6" s="433"/>
      <c r="DB6" s="431">
        <v>85.2</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13842</v>
      </c>
      <c r="BO7" s="395"/>
      <c r="BP7" s="395"/>
      <c r="BQ7" s="395"/>
      <c r="BR7" s="395"/>
      <c r="BS7" s="395"/>
      <c r="BT7" s="395"/>
      <c r="BU7" s="396"/>
      <c r="BV7" s="394">
        <v>18345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2342523</v>
      </c>
      <c r="CU7" s="395"/>
      <c r="CV7" s="395"/>
      <c r="CW7" s="395"/>
      <c r="CX7" s="395"/>
      <c r="CY7" s="395"/>
      <c r="CZ7" s="395"/>
      <c r="DA7" s="396"/>
      <c r="DB7" s="394">
        <v>2324253</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45731</v>
      </c>
      <c r="BO8" s="395"/>
      <c r="BP8" s="395"/>
      <c r="BQ8" s="395"/>
      <c r="BR8" s="395"/>
      <c r="BS8" s="395"/>
      <c r="BT8" s="395"/>
      <c r="BU8" s="396"/>
      <c r="BV8" s="394">
        <v>44628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0.18</v>
      </c>
      <c r="CU8" s="435"/>
      <c r="CV8" s="435"/>
      <c r="CW8" s="435"/>
      <c r="CX8" s="435"/>
      <c r="CY8" s="435"/>
      <c r="CZ8" s="435"/>
      <c r="DA8" s="436"/>
      <c r="DB8" s="434">
        <v>0.18</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3478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1103</v>
      </c>
      <c r="BO9" s="395"/>
      <c r="BP9" s="395"/>
      <c r="BQ9" s="395"/>
      <c r="BR9" s="395"/>
      <c r="BS9" s="395"/>
      <c r="BT9" s="395"/>
      <c r="BU9" s="396"/>
      <c r="BV9" s="394">
        <v>4285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13.2</v>
      </c>
      <c r="CU9" s="392"/>
      <c r="CV9" s="392"/>
      <c r="CW9" s="392"/>
      <c r="CX9" s="392"/>
      <c r="CY9" s="392"/>
      <c r="CZ9" s="392"/>
      <c r="DA9" s="393"/>
      <c r="DB9" s="391">
        <v>13.2</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3956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24682</v>
      </c>
      <c r="BO10" s="395"/>
      <c r="BP10" s="395"/>
      <c r="BQ10" s="395"/>
      <c r="BR10" s="395"/>
      <c r="BS10" s="395"/>
      <c r="BT10" s="395"/>
      <c r="BU10" s="396"/>
      <c r="BV10" s="394">
        <v>11</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3499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20216</v>
      </c>
      <c r="BO12" s="395"/>
      <c r="BP12" s="395"/>
      <c r="BQ12" s="395"/>
      <c r="BR12" s="395"/>
      <c r="BS12" s="395"/>
      <c r="BT12" s="395"/>
      <c r="BU12" s="396"/>
      <c r="BV12" s="394">
        <v>5312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3465</v>
      </c>
      <c r="S13" s="479"/>
      <c r="T13" s="479"/>
      <c r="U13" s="479"/>
      <c r="V13" s="480"/>
      <c r="W13" s="410" t="s">
        <v>131</v>
      </c>
      <c r="X13" s="411"/>
      <c r="Y13" s="411"/>
      <c r="Z13" s="411"/>
      <c r="AA13" s="411"/>
      <c r="AB13" s="401"/>
      <c r="AC13" s="445">
        <v>428</v>
      </c>
      <c r="AD13" s="446"/>
      <c r="AE13" s="446"/>
      <c r="AF13" s="446"/>
      <c r="AG13" s="488"/>
      <c r="AH13" s="445">
        <v>482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5569</v>
      </c>
      <c r="BO13" s="395"/>
      <c r="BP13" s="395"/>
      <c r="BQ13" s="395"/>
      <c r="BR13" s="395"/>
      <c r="BS13" s="395"/>
      <c r="BT13" s="395"/>
      <c r="BU13" s="396"/>
      <c r="BV13" s="394">
        <v>-1016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10.7</v>
      </c>
      <c r="CU13" s="392"/>
      <c r="CV13" s="392"/>
      <c r="CW13" s="392"/>
      <c r="CX13" s="392"/>
      <c r="CY13" s="392"/>
      <c r="CZ13" s="392"/>
      <c r="DA13" s="393"/>
      <c r="DB13" s="391">
        <v>11.4</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3600</v>
      </c>
      <c r="S14" s="479"/>
      <c r="T14" s="479"/>
      <c r="U14" s="479"/>
      <c r="V14" s="480"/>
      <c r="W14" s="384"/>
      <c r="X14" s="385"/>
      <c r="Y14" s="385"/>
      <c r="Z14" s="385"/>
      <c r="AA14" s="385"/>
      <c r="AB14" s="374"/>
      <c r="AC14" s="481">
        <v>25.1</v>
      </c>
      <c r="AD14" s="482"/>
      <c r="AE14" s="482"/>
      <c r="AF14" s="482"/>
      <c r="AG14" s="483"/>
      <c r="AH14" s="481">
        <v>25.2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16.100000000000001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3570</v>
      </c>
      <c r="S15" s="479"/>
      <c r="T15" s="479"/>
      <c r="U15" s="479"/>
      <c r="V15" s="480"/>
      <c r="W15" s="410" t="s">
        <v>137</v>
      </c>
      <c r="X15" s="411"/>
      <c r="Y15" s="411"/>
      <c r="Z15" s="411"/>
      <c r="AA15" s="411"/>
      <c r="AB15" s="401"/>
      <c r="AC15" s="445">
        <v>345</v>
      </c>
      <c r="AD15" s="446"/>
      <c r="AE15" s="446"/>
      <c r="AF15" s="446"/>
      <c r="AG15" s="488"/>
      <c r="AH15" s="445">
        <v>407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398918</v>
      </c>
      <c r="BO15" s="358"/>
      <c r="BP15" s="358"/>
      <c r="BQ15" s="358"/>
      <c r="BR15" s="358"/>
      <c r="BS15" s="358"/>
      <c r="BT15" s="358"/>
      <c r="BU15" s="359"/>
      <c r="BV15" s="357">
        <v>392380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20.2</v>
      </c>
      <c r="AD16" s="482"/>
      <c r="AE16" s="482"/>
      <c r="AF16" s="482"/>
      <c r="AG16" s="483"/>
      <c r="AH16" s="481">
        <v>21.3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2236130</v>
      </c>
      <c r="BO16" s="395"/>
      <c r="BP16" s="395"/>
      <c r="BQ16" s="395"/>
      <c r="BR16" s="395"/>
      <c r="BS16" s="395"/>
      <c r="BT16" s="395"/>
      <c r="BU16" s="396"/>
      <c r="BV16" s="394">
        <v>2207174</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931</v>
      </c>
      <c r="AD17" s="446"/>
      <c r="AE17" s="446"/>
      <c r="AF17" s="446"/>
      <c r="AG17" s="488"/>
      <c r="AH17" s="445">
        <v>1023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496068</v>
      </c>
      <c r="BO17" s="395"/>
      <c r="BP17" s="395"/>
      <c r="BQ17" s="395"/>
      <c r="BR17" s="395"/>
      <c r="BS17" s="395"/>
      <c r="BT17" s="395"/>
      <c r="BU17" s="396"/>
      <c r="BV17" s="394">
        <v>488627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64.930000000000007</v>
      </c>
      <c r="M18" s="518"/>
      <c r="N18" s="518"/>
      <c r="O18" s="518"/>
      <c r="P18" s="518"/>
      <c r="Q18" s="518"/>
      <c r="R18" s="519"/>
      <c r="S18" s="519"/>
      <c r="T18" s="519"/>
      <c r="U18" s="519"/>
      <c r="V18" s="520"/>
      <c r="W18" s="412"/>
      <c r="X18" s="413"/>
      <c r="Y18" s="413"/>
      <c r="Z18" s="413"/>
      <c r="AA18" s="413"/>
      <c r="AB18" s="404"/>
      <c r="AC18" s="521">
        <v>54.6</v>
      </c>
      <c r="AD18" s="522"/>
      <c r="AE18" s="522"/>
      <c r="AF18" s="522"/>
      <c r="AG18" s="523"/>
      <c r="AH18" s="521">
        <v>53.5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2019913</v>
      </c>
      <c r="BO18" s="395"/>
      <c r="BP18" s="395"/>
      <c r="BQ18" s="395"/>
      <c r="BR18" s="395"/>
      <c r="BS18" s="395"/>
      <c r="BT18" s="395"/>
      <c r="BU18" s="396"/>
      <c r="BV18" s="394">
        <v>1994715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54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2856810</v>
      </c>
      <c r="BO19" s="395"/>
      <c r="BP19" s="395"/>
      <c r="BQ19" s="395"/>
      <c r="BR19" s="395"/>
      <c r="BS19" s="395"/>
      <c r="BT19" s="395"/>
      <c r="BU19" s="396"/>
      <c r="BV19" s="394">
        <v>2815795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1379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4190839</v>
      </c>
      <c r="BO22" s="358"/>
      <c r="BP22" s="358"/>
      <c r="BQ22" s="358"/>
      <c r="BR22" s="358"/>
      <c r="BS22" s="358"/>
      <c r="BT22" s="358"/>
      <c r="BU22" s="359"/>
      <c r="BV22" s="357">
        <v>3779085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3987157</v>
      </c>
      <c r="BO23" s="395"/>
      <c r="BP23" s="395"/>
      <c r="BQ23" s="395"/>
      <c r="BR23" s="395"/>
      <c r="BS23" s="395"/>
      <c r="BT23" s="395"/>
      <c r="BU23" s="396"/>
      <c r="BV23" s="394">
        <v>3529504</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67</v>
      </c>
      <c r="AI24" s="446"/>
      <c r="AJ24" s="446"/>
      <c r="AK24" s="446"/>
      <c r="AL24" s="488"/>
      <c r="AM24" s="445">
        <v>190012</v>
      </c>
      <c r="AN24" s="446"/>
      <c r="AO24" s="446"/>
      <c r="AP24" s="446"/>
      <c r="AQ24" s="446"/>
      <c r="AR24" s="488"/>
      <c r="AS24" s="445">
        <v>2836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3263178</v>
      </c>
      <c r="BO24" s="395"/>
      <c r="BP24" s="395"/>
      <c r="BQ24" s="395"/>
      <c r="BR24" s="395"/>
      <c r="BS24" s="395"/>
      <c r="BT24" s="395"/>
      <c r="BU24" s="396"/>
      <c r="BV24" s="394">
        <v>2768451</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5750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160085</v>
      </c>
      <c r="BO25" s="358"/>
      <c r="BP25" s="358"/>
      <c r="BQ25" s="358"/>
      <c r="BR25" s="358"/>
      <c r="BS25" s="358"/>
      <c r="BT25" s="358"/>
      <c r="BU25" s="359"/>
      <c r="BV25" s="357">
        <v>1021904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t="s">
        <v>122</v>
      </c>
      <c r="M26" s="446"/>
      <c r="N26" s="446"/>
      <c r="O26" s="446"/>
      <c r="P26" s="488"/>
      <c r="Q26" s="445" t="s">
        <v>122</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2700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63752</v>
      </c>
      <c r="BO27" s="514"/>
      <c r="BP27" s="514"/>
      <c r="BQ27" s="514"/>
      <c r="BR27" s="514"/>
      <c r="BS27" s="514"/>
      <c r="BT27" s="514"/>
      <c r="BU27" s="515"/>
      <c r="BV27" s="513">
        <v>63752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2000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971928</v>
      </c>
      <c r="BO28" s="358"/>
      <c r="BP28" s="358"/>
      <c r="BQ28" s="358"/>
      <c r="BR28" s="358"/>
      <c r="BS28" s="358"/>
      <c r="BT28" s="358"/>
      <c r="BU28" s="359"/>
      <c r="BV28" s="357">
        <v>967462</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8</v>
      </c>
      <c r="M29" s="446"/>
      <c r="N29" s="446"/>
      <c r="O29" s="446"/>
      <c r="P29" s="488"/>
      <c r="Q29" s="445">
        <v>1600</v>
      </c>
      <c r="R29" s="446"/>
      <c r="S29" s="446"/>
      <c r="T29" s="446"/>
      <c r="U29" s="446"/>
      <c r="V29" s="488"/>
      <c r="W29" s="543"/>
      <c r="X29" s="544"/>
      <c r="Y29" s="545"/>
      <c r="Z29" s="444" t="s">
        <v>178</v>
      </c>
      <c r="AA29" s="424"/>
      <c r="AB29" s="424"/>
      <c r="AC29" s="424"/>
      <c r="AD29" s="424"/>
      <c r="AE29" s="424"/>
      <c r="AF29" s="424"/>
      <c r="AG29" s="425"/>
      <c r="AH29" s="445">
        <v>67</v>
      </c>
      <c r="AI29" s="446"/>
      <c r="AJ29" s="446"/>
      <c r="AK29" s="446"/>
      <c r="AL29" s="488"/>
      <c r="AM29" s="445">
        <v>190012</v>
      </c>
      <c r="AN29" s="446"/>
      <c r="AO29" s="446"/>
      <c r="AP29" s="446"/>
      <c r="AQ29" s="446"/>
      <c r="AR29" s="488"/>
      <c r="AS29" s="445">
        <v>2836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1262651</v>
      </c>
      <c r="BO29" s="395"/>
      <c r="BP29" s="395"/>
      <c r="BQ29" s="395"/>
      <c r="BR29" s="395"/>
      <c r="BS29" s="395"/>
      <c r="BT29" s="395"/>
      <c r="BU29" s="396"/>
      <c r="BV29" s="394">
        <v>988747</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569770</v>
      </c>
      <c r="BO30" s="514"/>
      <c r="BP30" s="514"/>
      <c r="BQ30" s="514"/>
      <c r="BR30" s="514"/>
      <c r="BS30" s="514"/>
      <c r="BT30" s="514"/>
      <c r="BU30" s="515"/>
      <c r="BV30" s="513">
        <v>639014</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IF('各会計、関係団体の財政状況及び健全化判断比率'!B33="","",'各会計、関係団体の財政状況及び健全化判断比率'!B33)</f>
        <v>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国民健康保険山城病院組合（病院事業会計）</v>
      </c>
      <c r="BZ34" s="585"/>
      <c r="CA34" s="585"/>
      <c r="CB34" s="585"/>
      <c r="CC34" s="585"/>
      <c r="CD34" s="585"/>
      <c r="CE34" s="585"/>
      <c r="CF34" s="585"/>
      <c r="CG34" s="585"/>
      <c r="CH34" s="585"/>
      <c r="CI34" s="585"/>
      <c r="CJ34" s="585"/>
      <c r="CK34" s="585"/>
      <c r="CL34" s="585"/>
      <c r="CM34" s="585"/>
      <c r="CN34" s="175"/>
      <c r="CO34" s="584">
        <f>IF(CQ34="","",MAX(C34:D43,U34:V43,AM34:AN43,BE34:BF43,BW34:BX43)+1)</f>
        <v>19</v>
      </c>
      <c r="CP34" s="584"/>
      <c r="CQ34" s="585" t="str">
        <f>IF('各会計、関係団体の財政状況及び健全化判断比率'!BS7="","",'各会計、関係団体の財政状況及び健全化判断比率'!BS7)</f>
        <v>和束町活性化センター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8</v>
      </c>
      <c r="BF35" s="584"/>
      <c r="BG35" s="585" t="str">
        <f>IF('各会計、関係団体の財政状況及び健全化判断比率'!B34="","",'各会計、関係団体の財政状況及び健全化判断比率'!B34)</f>
        <v>下水道事業特別会計</v>
      </c>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国民健康保険山城病院組合（介護老人保健施設事業会計）</v>
      </c>
      <c r="BZ35" s="585"/>
      <c r="CA35" s="585"/>
      <c r="CB35" s="585"/>
      <c r="CC35" s="585"/>
      <c r="CD35" s="585"/>
      <c r="CE35" s="585"/>
      <c r="CF35" s="585"/>
      <c r="CG35" s="585"/>
      <c r="CH35" s="585"/>
      <c r="CI35" s="585"/>
      <c r="CJ35" s="585"/>
      <c r="CK35" s="585"/>
      <c r="CL35" s="585"/>
      <c r="CM35" s="585"/>
      <c r="CN35" s="175"/>
      <c r="CO35" s="584">
        <f t="shared" ref="CO35:CO43" si="3">IF(CQ35="","",CO34+1)</f>
        <v>20</v>
      </c>
      <c r="CP35" s="584"/>
      <c r="CQ35" s="585" t="str">
        <f>IF('各会計、関係団体の財政状況及び健全化判断比率'!BS8="","",'各会計、関係団体の財政状況及び健全化判断比率'!BS8)</f>
        <v>アグリビジネス</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京都府市町村職員退職手当組合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介護保険特別会計（サービス事業勘定）</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京都府市町村議会議員公務災害補償等組合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6</v>
      </c>
      <c r="V38" s="584"/>
      <c r="W38" s="585" t="str">
        <f>IF('各会計、関係団体の財政状況及び健全化判断比率'!B32="","",'各会計、関係団体の財政状況及び健全化判断比率'!B32)</f>
        <v>後期高齢者医療事業</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相楽中部消防組合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相楽広域行政組合（一般会計）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京都府自治会館管理組合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京都府住宅新築資金等貸付事業管理組合（一般会計）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京都府住宅新築資金等貸付事業管理組合（特別会計）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18</v>
      </c>
      <c r="BX43" s="584"/>
      <c r="BY43" s="585" t="str">
        <f>IF('各会計、関係団体の財政状況及び健全化判断比率'!B77="","",'各会計、関係団体の財政状況及び健全化判断比率'!B77)</f>
        <v>京都府後期高齢者医療広域連合（一般会計）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2o2jBfOTjf5WTkxN8xr58NCl3Yvn91cTvibEu8B0uUtFtC71+2YM9QGqF+NkMSw1WXu1VXdW2fVfFXS0vV5BA==" saltValue="hstIRfvBc6cplTnjGxBQ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5" t="s">
        <v>533</v>
      </c>
      <c r="D34" s="1135"/>
      <c r="E34" s="1136"/>
      <c r="F34" s="32">
        <v>3.16</v>
      </c>
      <c r="G34" s="33">
        <v>2.0499999999999998</v>
      </c>
      <c r="H34" s="33">
        <v>1.7</v>
      </c>
      <c r="I34" s="33">
        <v>1.92</v>
      </c>
      <c r="J34" s="34">
        <v>1.95</v>
      </c>
      <c r="K34" s="22"/>
      <c r="L34" s="22"/>
      <c r="M34" s="22"/>
      <c r="N34" s="22"/>
      <c r="O34" s="22"/>
      <c r="P34" s="22"/>
    </row>
    <row r="35" spans="1:16" ht="39" customHeight="1" x14ac:dyDescent="0.15">
      <c r="A35" s="22"/>
      <c r="B35" s="35"/>
      <c r="C35" s="1131" t="s">
        <v>534</v>
      </c>
      <c r="D35" s="1131"/>
      <c r="E35" s="1132"/>
      <c r="F35" s="36">
        <v>0.66</v>
      </c>
      <c r="G35" s="37">
        <v>0.87</v>
      </c>
      <c r="H35" s="37">
        <v>1.06</v>
      </c>
      <c r="I35" s="37">
        <v>1.03</v>
      </c>
      <c r="J35" s="38">
        <v>1.05</v>
      </c>
      <c r="K35" s="22"/>
      <c r="L35" s="22"/>
      <c r="M35" s="22"/>
      <c r="N35" s="22"/>
      <c r="O35" s="22"/>
      <c r="P35" s="22"/>
    </row>
    <row r="36" spans="1:16" ht="39" customHeight="1" x14ac:dyDescent="0.15">
      <c r="A36" s="22"/>
      <c r="B36" s="35"/>
      <c r="C36" s="1131" t="s">
        <v>535</v>
      </c>
      <c r="D36" s="1131"/>
      <c r="E36" s="1132"/>
      <c r="F36" s="36">
        <v>2.31</v>
      </c>
      <c r="G36" s="37">
        <v>1.57</v>
      </c>
      <c r="H36" s="37">
        <v>1.73</v>
      </c>
      <c r="I36" s="37">
        <v>1.48</v>
      </c>
      <c r="J36" s="38">
        <v>0.44</v>
      </c>
      <c r="K36" s="22"/>
      <c r="L36" s="22"/>
      <c r="M36" s="22"/>
      <c r="N36" s="22"/>
      <c r="O36" s="22"/>
      <c r="P36" s="22"/>
    </row>
    <row r="37" spans="1:16" ht="39" customHeight="1" x14ac:dyDescent="0.15">
      <c r="A37" s="22"/>
      <c r="B37" s="35"/>
      <c r="C37" s="1131" t="s">
        <v>536</v>
      </c>
      <c r="D37" s="1131"/>
      <c r="E37" s="1132"/>
      <c r="F37" s="36">
        <v>0.26</v>
      </c>
      <c r="G37" s="37">
        <v>0.22</v>
      </c>
      <c r="H37" s="37">
        <v>0.11</v>
      </c>
      <c r="I37" s="37">
        <v>0.19</v>
      </c>
      <c r="J37" s="38">
        <v>0.44</v>
      </c>
      <c r="K37" s="22"/>
      <c r="L37" s="22"/>
      <c r="M37" s="22"/>
      <c r="N37" s="22"/>
      <c r="O37" s="22"/>
      <c r="P37" s="22"/>
    </row>
    <row r="38" spans="1:16" ht="39" customHeight="1" x14ac:dyDescent="0.15">
      <c r="A38" s="22"/>
      <c r="B38" s="35"/>
      <c r="C38" s="1131" t="s">
        <v>537</v>
      </c>
      <c r="D38" s="1131"/>
      <c r="E38" s="1132"/>
      <c r="F38" s="36">
        <v>0.1</v>
      </c>
      <c r="G38" s="37">
        <v>0.55000000000000004</v>
      </c>
      <c r="H38" s="37">
        <v>0.09</v>
      </c>
      <c r="I38" s="37">
        <v>0.83</v>
      </c>
      <c r="J38" s="38">
        <v>0.13</v>
      </c>
      <c r="K38" s="22"/>
      <c r="L38" s="22"/>
      <c r="M38" s="22"/>
      <c r="N38" s="22"/>
      <c r="O38" s="22"/>
      <c r="P38" s="22"/>
    </row>
    <row r="39" spans="1:16" ht="39" customHeight="1" x14ac:dyDescent="0.15">
      <c r="A39" s="22"/>
      <c r="B39" s="35"/>
      <c r="C39" s="1131" t="s">
        <v>538</v>
      </c>
      <c r="D39" s="1131"/>
      <c r="E39" s="1132"/>
      <c r="F39" s="36">
        <v>0.12</v>
      </c>
      <c r="G39" s="37">
        <v>0.16</v>
      </c>
      <c r="H39" s="37">
        <v>0.11</v>
      </c>
      <c r="I39" s="37">
        <v>0.11</v>
      </c>
      <c r="J39" s="38">
        <v>0.1</v>
      </c>
      <c r="K39" s="22"/>
      <c r="L39" s="22"/>
      <c r="M39" s="22"/>
      <c r="N39" s="22"/>
      <c r="O39" s="22"/>
      <c r="P39" s="22"/>
    </row>
    <row r="40" spans="1:16" ht="39" customHeight="1" x14ac:dyDescent="0.15">
      <c r="A40" s="22"/>
      <c r="B40" s="35"/>
      <c r="C40" s="1131" t="s">
        <v>539</v>
      </c>
      <c r="D40" s="1131"/>
      <c r="E40" s="1132"/>
      <c r="F40" s="36">
        <v>0.01</v>
      </c>
      <c r="G40" s="37">
        <v>0.01</v>
      </c>
      <c r="H40" s="37">
        <v>0.02</v>
      </c>
      <c r="I40" s="37">
        <v>0.02</v>
      </c>
      <c r="J40" s="38">
        <v>0.02</v>
      </c>
      <c r="K40" s="22"/>
      <c r="L40" s="22"/>
      <c r="M40" s="22"/>
      <c r="N40" s="22"/>
      <c r="O40" s="22"/>
      <c r="P40" s="22"/>
    </row>
    <row r="41" spans="1:16" ht="39" customHeight="1" x14ac:dyDescent="0.15">
      <c r="A41" s="22"/>
      <c r="B41" s="35"/>
      <c r="C41" s="1131" t="s">
        <v>540</v>
      </c>
      <c r="D41" s="1131"/>
      <c r="E41" s="1132"/>
      <c r="F41" s="36">
        <v>0.01</v>
      </c>
      <c r="G41" s="37">
        <v>0</v>
      </c>
      <c r="H41" s="37">
        <v>0.01</v>
      </c>
      <c r="I41" s="37">
        <v>0</v>
      </c>
      <c r="J41" s="38">
        <v>0.01</v>
      </c>
      <c r="K41" s="22"/>
      <c r="L41" s="22"/>
      <c r="M41" s="22"/>
      <c r="N41" s="22"/>
      <c r="O41" s="22"/>
      <c r="P41" s="22"/>
    </row>
    <row r="42" spans="1:16" ht="39" customHeight="1" x14ac:dyDescent="0.15">
      <c r="A42" s="22"/>
      <c r="B42" s="39"/>
      <c r="C42" s="1131" t="s">
        <v>541</v>
      </c>
      <c r="D42" s="1131"/>
      <c r="E42" s="1132"/>
      <c r="F42" s="36" t="s">
        <v>489</v>
      </c>
      <c r="G42" s="37" t="s">
        <v>489</v>
      </c>
      <c r="H42" s="37" t="s">
        <v>489</v>
      </c>
      <c r="I42" s="37" t="s">
        <v>489</v>
      </c>
      <c r="J42" s="38" t="s">
        <v>489</v>
      </c>
      <c r="K42" s="22"/>
      <c r="L42" s="22"/>
      <c r="M42" s="22"/>
      <c r="N42" s="22"/>
      <c r="O42" s="22"/>
      <c r="P42" s="22"/>
    </row>
    <row r="43" spans="1:16" ht="39" customHeight="1" thickBot="1" x14ac:dyDescent="0.2">
      <c r="A43" s="22"/>
      <c r="B43" s="40"/>
      <c r="C43" s="1133" t="s">
        <v>542</v>
      </c>
      <c r="D43" s="1133"/>
      <c r="E43" s="1134"/>
      <c r="F43" s="41">
        <v>0</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AYTh9sgTKmcgssttkaYA8owrAaeOUZTw/NHF1nYjFuIGAEWfldGQ1qzgyIY7XQf0RfHj5lPxfQjAN+W25Jtvg==" saltValue="XsQ0e9C4RWulcBxxZer4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115" zoomScaleNormal="11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7" t="s">
        <v>9</v>
      </c>
      <c r="C45" s="1138"/>
      <c r="D45" s="56"/>
      <c r="E45" s="1143" t="s">
        <v>10</v>
      </c>
      <c r="F45" s="1143"/>
      <c r="G45" s="1143"/>
      <c r="H45" s="1143"/>
      <c r="I45" s="1143"/>
      <c r="J45" s="1144"/>
      <c r="K45" s="57">
        <v>325</v>
      </c>
      <c r="L45" s="58">
        <v>345</v>
      </c>
      <c r="M45" s="58">
        <v>357</v>
      </c>
      <c r="N45" s="58">
        <v>365</v>
      </c>
      <c r="O45" s="59">
        <v>377</v>
      </c>
      <c r="P45" s="46"/>
      <c r="Q45" s="46"/>
      <c r="R45" s="46"/>
      <c r="S45" s="46"/>
      <c r="T45" s="46"/>
      <c r="U45" s="46"/>
    </row>
    <row r="46" spans="1:21" ht="30.75" customHeight="1" x14ac:dyDescent="0.15">
      <c r="A46" s="46"/>
      <c r="B46" s="1139"/>
      <c r="C46" s="1140"/>
      <c r="D46" s="60"/>
      <c r="E46" s="1145" t="s">
        <v>11</v>
      </c>
      <c r="F46" s="1145"/>
      <c r="G46" s="1145"/>
      <c r="H46" s="1145"/>
      <c r="I46" s="1145"/>
      <c r="J46" s="1146"/>
      <c r="K46" s="61" t="s">
        <v>489</v>
      </c>
      <c r="L46" s="62" t="s">
        <v>489</v>
      </c>
      <c r="M46" s="62" t="s">
        <v>489</v>
      </c>
      <c r="N46" s="62" t="s">
        <v>489</v>
      </c>
      <c r="O46" s="63" t="s">
        <v>489</v>
      </c>
      <c r="P46" s="46"/>
      <c r="Q46" s="46"/>
      <c r="R46" s="46"/>
      <c r="S46" s="46"/>
      <c r="T46" s="46"/>
      <c r="U46" s="46"/>
    </row>
    <row r="47" spans="1:21" ht="30.75" customHeight="1" x14ac:dyDescent="0.15">
      <c r="A47" s="46"/>
      <c r="B47" s="1139"/>
      <c r="C47" s="1140"/>
      <c r="D47" s="60"/>
      <c r="E47" s="1145" t="s">
        <v>12</v>
      </c>
      <c r="F47" s="1145"/>
      <c r="G47" s="1145"/>
      <c r="H47" s="1145"/>
      <c r="I47" s="1145"/>
      <c r="J47" s="1146"/>
      <c r="K47" s="61" t="s">
        <v>489</v>
      </c>
      <c r="L47" s="62" t="s">
        <v>489</v>
      </c>
      <c r="M47" s="62" t="s">
        <v>489</v>
      </c>
      <c r="N47" s="62" t="s">
        <v>489</v>
      </c>
      <c r="O47" s="63" t="s">
        <v>489</v>
      </c>
      <c r="P47" s="46"/>
      <c r="Q47" s="46"/>
      <c r="R47" s="46"/>
      <c r="S47" s="46"/>
      <c r="T47" s="46"/>
      <c r="U47" s="46"/>
    </row>
    <row r="48" spans="1:21" ht="30.75" customHeight="1" x14ac:dyDescent="0.15">
      <c r="A48" s="46"/>
      <c r="B48" s="1139"/>
      <c r="C48" s="1140"/>
      <c r="D48" s="60"/>
      <c r="E48" s="1145" t="s">
        <v>13</v>
      </c>
      <c r="F48" s="1145"/>
      <c r="G48" s="1145"/>
      <c r="H48" s="1145"/>
      <c r="I48" s="1145"/>
      <c r="J48" s="1146"/>
      <c r="K48" s="61">
        <v>183</v>
      </c>
      <c r="L48" s="62">
        <v>187</v>
      </c>
      <c r="M48" s="62">
        <v>188</v>
      </c>
      <c r="N48" s="62">
        <v>165</v>
      </c>
      <c r="O48" s="63">
        <v>191</v>
      </c>
      <c r="P48" s="46"/>
      <c r="Q48" s="46"/>
      <c r="R48" s="46"/>
      <c r="S48" s="46"/>
      <c r="T48" s="46"/>
      <c r="U48" s="46"/>
    </row>
    <row r="49" spans="1:21" ht="30.75" customHeight="1" x14ac:dyDescent="0.15">
      <c r="A49" s="46"/>
      <c r="B49" s="1139"/>
      <c r="C49" s="1140"/>
      <c r="D49" s="60"/>
      <c r="E49" s="1145" t="s">
        <v>14</v>
      </c>
      <c r="F49" s="1145"/>
      <c r="G49" s="1145"/>
      <c r="H49" s="1145"/>
      <c r="I49" s="1145"/>
      <c r="J49" s="1146"/>
      <c r="K49" s="61">
        <v>42</v>
      </c>
      <c r="L49" s="62">
        <v>39</v>
      </c>
      <c r="M49" s="62">
        <v>44</v>
      </c>
      <c r="N49" s="62">
        <v>39</v>
      </c>
      <c r="O49" s="63">
        <v>38</v>
      </c>
      <c r="P49" s="46"/>
      <c r="Q49" s="46"/>
      <c r="R49" s="46"/>
      <c r="S49" s="46"/>
      <c r="T49" s="46"/>
      <c r="U49" s="46"/>
    </row>
    <row r="50" spans="1:21" ht="30.75" customHeight="1" x14ac:dyDescent="0.15">
      <c r="A50" s="46"/>
      <c r="B50" s="1139"/>
      <c r="C50" s="1140"/>
      <c r="D50" s="60"/>
      <c r="E50" s="1145" t="s">
        <v>15</v>
      </c>
      <c r="F50" s="1145"/>
      <c r="G50" s="1145"/>
      <c r="H50" s="1145"/>
      <c r="I50" s="1145"/>
      <c r="J50" s="1146"/>
      <c r="K50" s="61" t="s">
        <v>489</v>
      </c>
      <c r="L50" s="62" t="s">
        <v>489</v>
      </c>
      <c r="M50" s="62" t="s">
        <v>489</v>
      </c>
      <c r="N50" s="62" t="s">
        <v>489</v>
      </c>
      <c r="O50" s="63" t="s">
        <v>489</v>
      </c>
      <c r="P50" s="46"/>
      <c r="Q50" s="46"/>
      <c r="R50" s="46"/>
      <c r="S50" s="46"/>
      <c r="T50" s="46"/>
      <c r="U50" s="46"/>
    </row>
    <row r="51" spans="1:21" ht="30.75" customHeight="1" x14ac:dyDescent="0.15">
      <c r="A51" s="46"/>
      <c r="B51" s="1141"/>
      <c r="C51" s="1142"/>
      <c r="D51" s="64"/>
      <c r="E51" s="1145" t="s">
        <v>16</v>
      </c>
      <c r="F51" s="1145"/>
      <c r="G51" s="1145"/>
      <c r="H51" s="1145"/>
      <c r="I51" s="1145"/>
      <c r="J51" s="1146"/>
      <c r="K51" s="61">
        <v>0</v>
      </c>
      <c r="L51" s="62">
        <v>0</v>
      </c>
      <c r="M51" s="62" t="s">
        <v>489</v>
      </c>
      <c r="N51" s="62" t="s">
        <v>489</v>
      </c>
      <c r="O51" s="63" t="s">
        <v>489</v>
      </c>
      <c r="P51" s="46"/>
      <c r="Q51" s="46"/>
      <c r="R51" s="46"/>
      <c r="S51" s="46"/>
      <c r="T51" s="46"/>
      <c r="U51" s="46"/>
    </row>
    <row r="52" spans="1:21" ht="30.75" customHeight="1" x14ac:dyDescent="0.15">
      <c r="A52" s="46"/>
      <c r="B52" s="1147" t="s">
        <v>17</v>
      </c>
      <c r="C52" s="1148"/>
      <c r="D52" s="64"/>
      <c r="E52" s="1145" t="s">
        <v>18</v>
      </c>
      <c r="F52" s="1145"/>
      <c r="G52" s="1145"/>
      <c r="H52" s="1145"/>
      <c r="I52" s="1145"/>
      <c r="J52" s="1146"/>
      <c r="K52" s="61">
        <v>343</v>
      </c>
      <c r="L52" s="62">
        <v>345</v>
      </c>
      <c r="M52" s="62">
        <v>359</v>
      </c>
      <c r="N52" s="62">
        <v>374</v>
      </c>
      <c r="O52" s="63">
        <v>399</v>
      </c>
      <c r="P52" s="46"/>
      <c r="Q52" s="46"/>
      <c r="R52" s="46"/>
      <c r="S52" s="46"/>
      <c r="T52" s="46"/>
      <c r="U52" s="46"/>
    </row>
    <row r="53" spans="1:21" ht="30.75" customHeight="1" thickBot="1" x14ac:dyDescent="0.2">
      <c r="A53" s="46"/>
      <c r="B53" s="1149" t="s">
        <v>19</v>
      </c>
      <c r="C53" s="1150"/>
      <c r="D53" s="65"/>
      <c r="E53" s="1151" t="s">
        <v>20</v>
      </c>
      <c r="F53" s="1151"/>
      <c r="G53" s="1151"/>
      <c r="H53" s="1151"/>
      <c r="I53" s="1151"/>
      <c r="J53" s="1152"/>
      <c r="K53" s="66">
        <v>207</v>
      </c>
      <c r="L53" s="67">
        <v>226</v>
      </c>
      <c r="M53" s="67">
        <v>230</v>
      </c>
      <c r="N53" s="67">
        <v>195</v>
      </c>
      <c r="O53" s="68">
        <v>207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3" t="s">
        <v>24</v>
      </c>
      <c r="C58" s="1154"/>
      <c r="D58" s="1159" t="s">
        <v>25</v>
      </c>
      <c r="E58" s="1160"/>
      <c r="F58" s="1160"/>
      <c r="G58" s="1160"/>
      <c r="H58" s="1160"/>
      <c r="I58" s="1160"/>
      <c r="J58" s="1161"/>
      <c r="K58" s="81"/>
      <c r="L58" s="82"/>
      <c r="M58" s="82"/>
      <c r="N58" s="82"/>
      <c r="O58" s="83"/>
    </row>
    <row r="59" spans="1:21" ht="31.5" customHeight="1" x14ac:dyDescent="0.15">
      <c r="B59" s="1155"/>
      <c r="C59" s="1156"/>
      <c r="D59" s="1162" t="s">
        <v>26</v>
      </c>
      <c r="E59" s="1163"/>
      <c r="F59" s="1163"/>
      <c r="G59" s="1163"/>
      <c r="H59" s="1163"/>
      <c r="I59" s="1163"/>
      <c r="J59" s="1164"/>
      <c r="K59" s="84"/>
      <c r="L59" s="85"/>
      <c r="M59" s="85"/>
      <c r="N59" s="85"/>
      <c r="O59" s="86"/>
    </row>
    <row r="60" spans="1:21" ht="31.5" customHeight="1" thickBot="1" x14ac:dyDescent="0.2">
      <c r="B60" s="1157"/>
      <c r="C60" s="1158"/>
      <c r="D60" s="1165" t="s">
        <v>27</v>
      </c>
      <c r="E60" s="1166"/>
      <c r="F60" s="1166"/>
      <c r="G60" s="1166"/>
      <c r="H60" s="1166"/>
      <c r="I60" s="1166"/>
      <c r="J60" s="116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my5BDc8vhn47wGICxtju25sYexhXbGAFu2SSe3rk3TL8FwScd9gAltjwjJ2dYRHv2xj0J9C/yZNQcwXlyfChA==" saltValue="mjjeebFwPqrlQnh62ziM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8" t="s">
        <v>30</v>
      </c>
      <c r="C41" s="1169"/>
      <c r="D41" s="103"/>
      <c r="E41" s="1174" t="s">
        <v>31</v>
      </c>
      <c r="F41" s="1174"/>
      <c r="G41" s="1174"/>
      <c r="H41" s="1175"/>
      <c r="I41" s="342">
        <v>3556</v>
      </c>
      <c r="J41" s="343">
        <v>3586</v>
      </c>
      <c r="K41" s="343">
        <v>3564</v>
      </c>
      <c r="L41" s="343">
        <v>3779</v>
      </c>
      <c r="M41" s="344">
        <v>4191</v>
      </c>
    </row>
    <row r="42" spans="2:13" ht="27.75" customHeight="1" x14ac:dyDescent="0.15">
      <c r="B42" s="1170"/>
      <c r="C42" s="1171"/>
      <c r="D42" s="104"/>
      <c r="E42" s="1176" t="s">
        <v>32</v>
      </c>
      <c r="F42" s="1176"/>
      <c r="G42" s="1176"/>
      <c r="H42" s="1177"/>
      <c r="I42" s="345" t="s">
        <v>489</v>
      </c>
      <c r="J42" s="346" t="s">
        <v>489</v>
      </c>
      <c r="K42" s="346" t="s">
        <v>489</v>
      </c>
      <c r="L42" s="346" t="s">
        <v>489</v>
      </c>
      <c r="M42" s="347" t="s">
        <v>489</v>
      </c>
    </row>
    <row r="43" spans="2:13" ht="27.75" customHeight="1" x14ac:dyDescent="0.15">
      <c r="B43" s="1170"/>
      <c r="C43" s="1171"/>
      <c r="D43" s="104"/>
      <c r="E43" s="1176" t="s">
        <v>33</v>
      </c>
      <c r="F43" s="1176"/>
      <c r="G43" s="1176"/>
      <c r="H43" s="1177"/>
      <c r="I43" s="345">
        <v>2619</v>
      </c>
      <c r="J43" s="346">
        <v>2693</v>
      </c>
      <c r="K43" s="346">
        <v>2611</v>
      </c>
      <c r="L43" s="346">
        <v>2519</v>
      </c>
      <c r="M43" s="347">
        <v>2352</v>
      </c>
    </row>
    <row r="44" spans="2:13" ht="27.75" customHeight="1" x14ac:dyDescent="0.15">
      <c r="B44" s="1170"/>
      <c r="C44" s="1171"/>
      <c r="D44" s="104"/>
      <c r="E44" s="1176" t="s">
        <v>34</v>
      </c>
      <c r="F44" s="1176"/>
      <c r="G44" s="1176"/>
      <c r="H44" s="1177"/>
      <c r="I44" s="345">
        <v>163</v>
      </c>
      <c r="J44" s="346">
        <v>142</v>
      </c>
      <c r="K44" s="346">
        <v>112</v>
      </c>
      <c r="L44" s="346">
        <v>91</v>
      </c>
      <c r="M44" s="347">
        <v>65</v>
      </c>
    </row>
    <row r="45" spans="2:13" ht="27.75" customHeight="1" x14ac:dyDescent="0.15">
      <c r="B45" s="1170"/>
      <c r="C45" s="1171"/>
      <c r="D45" s="104"/>
      <c r="E45" s="1176" t="s">
        <v>35</v>
      </c>
      <c r="F45" s="1176"/>
      <c r="G45" s="1176"/>
      <c r="H45" s="1177"/>
      <c r="I45" s="345">
        <v>474</v>
      </c>
      <c r="J45" s="346">
        <v>507</v>
      </c>
      <c r="K45" s="346">
        <v>476</v>
      </c>
      <c r="L45" s="346">
        <v>469</v>
      </c>
      <c r="M45" s="347">
        <v>466</v>
      </c>
    </row>
    <row r="46" spans="2:13" ht="27.75" customHeight="1" x14ac:dyDescent="0.15">
      <c r="B46" s="1170"/>
      <c r="C46" s="1171"/>
      <c r="D46" s="105"/>
      <c r="E46" s="1176" t="s">
        <v>36</v>
      </c>
      <c r="F46" s="1176"/>
      <c r="G46" s="1176"/>
      <c r="H46" s="1177"/>
      <c r="I46" s="345" t="s">
        <v>489</v>
      </c>
      <c r="J46" s="346" t="s">
        <v>489</v>
      </c>
      <c r="K46" s="346" t="s">
        <v>489</v>
      </c>
      <c r="L46" s="346" t="s">
        <v>489</v>
      </c>
      <c r="M46" s="347" t="s">
        <v>489</v>
      </c>
    </row>
    <row r="47" spans="2:13" ht="27.75" customHeight="1" x14ac:dyDescent="0.15">
      <c r="B47" s="1170"/>
      <c r="C47" s="1171"/>
      <c r="D47" s="106"/>
      <c r="E47" s="1178" t="s">
        <v>37</v>
      </c>
      <c r="F47" s="1179"/>
      <c r="G47" s="1179"/>
      <c r="H47" s="1180"/>
      <c r="I47" s="345" t="s">
        <v>489</v>
      </c>
      <c r="J47" s="346" t="s">
        <v>489</v>
      </c>
      <c r="K47" s="346" t="s">
        <v>489</v>
      </c>
      <c r="L47" s="346" t="s">
        <v>489</v>
      </c>
      <c r="M47" s="347" t="s">
        <v>489</v>
      </c>
    </row>
    <row r="48" spans="2:13" ht="27.75" customHeight="1" x14ac:dyDescent="0.15">
      <c r="B48" s="1170"/>
      <c r="C48" s="1171"/>
      <c r="D48" s="104"/>
      <c r="E48" s="1176" t="s">
        <v>38</v>
      </c>
      <c r="F48" s="1176"/>
      <c r="G48" s="1176"/>
      <c r="H48" s="1177"/>
      <c r="I48" s="345" t="s">
        <v>489</v>
      </c>
      <c r="J48" s="346" t="s">
        <v>489</v>
      </c>
      <c r="K48" s="346" t="s">
        <v>489</v>
      </c>
      <c r="L48" s="346" t="s">
        <v>489</v>
      </c>
      <c r="M48" s="347" t="s">
        <v>489</v>
      </c>
    </row>
    <row r="49" spans="2:13" ht="27.75" customHeight="1" x14ac:dyDescent="0.15">
      <c r="B49" s="1172"/>
      <c r="C49" s="1173"/>
      <c r="D49" s="104"/>
      <c r="E49" s="1176" t="s">
        <v>39</v>
      </c>
      <c r="F49" s="1176"/>
      <c r="G49" s="1176"/>
      <c r="H49" s="1177"/>
      <c r="I49" s="345" t="s">
        <v>489</v>
      </c>
      <c r="J49" s="346" t="s">
        <v>489</v>
      </c>
      <c r="K49" s="346" t="s">
        <v>489</v>
      </c>
      <c r="L49" s="346" t="s">
        <v>489</v>
      </c>
      <c r="M49" s="347" t="s">
        <v>489</v>
      </c>
    </row>
    <row r="50" spans="2:13" ht="27.75" customHeight="1" x14ac:dyDescent="0.15">
      <c r="B50" s="1181" t="s">
        <v>40</v>
      </c>
      <c r="C50" s="1182"/>
      <c r="D50" s="107"/>
      <c r="E50" s="1176" t="s">
        <v>41</v>
      </c>
      <c r="F50" s="1176"/>
      <c r="G50" s="1176"/>
      <c r="H50" s="1177"/>
      <c r="I50" s="345">
        <v>1909</v>
      </c>
      <c r="J50" s="346">
        <v>2054</v>
      </c>
      <c r="K50" s="346">
        <v>2473</v>
      </c>
      <c r="L50" s="346">
        <v>2802</v>
      </c>
      <c r="M50" s="347">
        <v>3133</v>
      </c>
    </row>
    <row r="51" spans="2:13" ht="27.75" customHeight="1" x14ac:dyDescent="0.15">
      <c r="B51" s="1170"/>
      <c r="C51" s="1171"/>
      <c r="D51" s="104"/>
      <c r="E51" s="1176" t="s">
        <v>42</v>
      </c>
      <c r="F51" s="1176"/>
      <c r="G51" s="1176"/>
      <c r="H51" s="1177"/>
      <c r="I51" s="345">
        <v>43</v>
      </c>
      <c r="J51" s="346">
        <v>37</v>
      </c>
      <c r="K51" s="346">
        <v>37</v>
      </c>
      <c r="L51" s="346">
        <v>28</v>
      </c>
      <c r="M51" s="347">
        <v>15</v>
      </c>
    </row>
    <row r="52" spans="2:13" ht="27.75" customHeight="1" x14ac:dyDescent="0.15">
      <c r="B52" s="1172"/>
      <c r="C52" s="1173"/>
      <c r="D52" s="104"/>
      <c r="E52" s="1176" t="s">
        <v>43</v>
      </c>
      <c r="F52" s="1176"/>
      <c r="G52" s="1176"/>
      <c r="H52" s="1177"/>
      <c r="I52" s="345">
        <v>3726</v>
      </c>
      <c r="J52" s="346">
        <v>3725</v>
      </c>
      <c r="K52" s="346">
        <v>3641</v>
      </c>
      <c r="L52" s="346">
        <v>3713</v>
      </c>
      <c r="M52" s="347">
        <v>3934</v>
      </c>
    </row>
    <row r="53" spans="2:13" ht="27.75" customHeight="1" thickBot="1" x14ac:dyDescent="0.2">
      <c r="B53" s="1183" t="s">
        <v>19</v>
      </c>
      <c r="C53" s="1184"/>
      <c r="D53" s="108"/>
      <c r="E53" s="1185" t="s">
        <v>44</v>
      </c>
      <c r="F53" s="1185"/>
      <c r="G53" s="1185"/>
      <c r="H53" s="1186"/>
      <c r="I53" s="348">
        <v>1134</v>
      </c>
      <c r="J53" s="349">
        <v>1112</v>
      </c>
      <c r="K53" s="349">
        <v>613</v>
      </c>
      <c r="L53" s="349">
        <v>315</v>
      </c>
      <c r="M53" s="350">
        <v>-8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Z2R+8s8zehjtUlo0zvXjx9VP20Eky3+vJ9Rey1mUVEcGXHpXv7o2w9MpCxDzkjCNsNKv0QWZ1Ty4PZUnMu4HQ==" saltValue="ralPzCLujK+XajNSGBuH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5" t="s">
        <v>46</v>
      </c>
      <c r="D55" s="1195"/>
      <c r="E55" s="1196"/>
      <c r="F55" s="120">
        <v>973</v>
      </c>
      <c r="G55" s="120">
        <v>967</v>
      </c>
      <c r="H55" s="121">
        <v>972</v>
      </c>
    </row>
    <row r="56" spans="2:8" ht="52.5" customHeight="1" x14ac:dyDescent="0.15">
      <c r="B56" s="122"/>
      <c r="C56" s="1197" t="s">
        <v>47</v>
      </c>
      <c r="D56" s="1197"/>
      <c r="E56" s="1198"/>
      <c r="F56" s="123">
        <v>705</v>
      </c>
      <c r="G56" s="123">
        <v>989</v>
      </c>
      <c r="H56" s="124">
        <v>1263</v>
      </c>
    </row>
    <row r="57" spans="2:8" ht="53.25" customHeight="1" x14ac:dyDescent="0.15">
      <c r="B57" s="122"/>
      <c r="C57" s="1199" t="s">
        <v>48</v>
      </c>
      <c r="D57" s="1199"/>
      <c r="E57" s="1200"/>
      <c r="F57" s="125">
        <v>588</v>
      </c>
      <c r="G57" s="125">
        <v>639</v>
      </c>
      <c r="H57" s="126">
        <v>570</v>
      </c>
    </row>
    <row r="58" spans="2:8" ht="45.75" customHeight="1" x14ac:dyDescent="0.15">
      <c r="B58" s="127"/>
      <c r="C58" s="1187" t="s">
        <v>565</v>
      </c>
      <c r="D58" s="1188"/>
      <c r="E58" s="1189"/>
      <c r="F58" s="128">
        <v>502</v>
      </c>
      <c r="G58" s="128">
        <v>524</v>
      </c>
      <c r="H58" s="129">
        <v>454</v>
      </c>
    </row>
    <row r="59" spans="2:8" ht="45.75" customHeight="1" x14ac:dyDescent="0.15">
      <c r="B59" s="127"/>
      <c r="C59" s="1187" t="s">
        <v>566</v>
      </c>
      <c r="D59" s="1188"/>
      <c r="E59" s="1189"/>
      <c r="F59" s="128">
        <v>37</v>
      </c>
      <c r="G59" s="128">
        <v>55</v>
      </c>
      <c r="H59" s="129">
        <v>49</v>
      </c>
    </row>
    <row r="60" spans="2:8" ht="45.75" customHeight="1" x14ac:dyDescent="0.15">
      <c r="B60" s="127"/>
      <c r="C60" s="1187" t="s">
        <v>567</v>
      </c>
      <c r="D60" s="1188"/>
      <c r="E60" s="1189"/>
      <c r="F60" s="128">
        <v>13</v>
      </c>
      <c r="G60" s="128">
        <v>21</v>
      </c>
      <c r="H60" s="129">
        <v>25</v>
      </c>
    </row>
    <row r="61" spans="2:8" ht="45.75" customHeight="1" x14ac:dyDescent="0.15">
      <c r="B61" s="127"/>
      <c r="C61" s="1187" t="s">
        <v>568</v>
      </c>
      <c r="D61" s="1188"/>
      <c r="E61" s="1189"/>
      <c r="F61" s="128">
        <v>15</v>
      </c>
      <c r="G61" s="128">
        <v>15</v>
      </c>
      <c r="H61" s="129">
        <v>15</v>
      </c>
    </row>
    <row r="62" spans="2:8" ht="45.75" customHeight="1" thickBot="1" x14ac:dyDescent="0.2">
      <c r="B62" s="130"/>
      <c r="C62" s="1190" t="s">
        <v>569</v>
      </c>
      <c r="D62" s="1191"/>
      <c r="E62" s="1192"/>
      <c r="F62" s="131">
        <v>4</v>
      </c>
      <c r="G62" s="131">
        <v>10</v>
      </c>
      <c r="H62" s="132">
        <v>6</v>
      </c>
    </row>
    <row r="63" spans="2:8" ht="52.5" customHeight="1" thickBot="1" x14ac:dyDescent="0.2">
      <c r="B63" s="133"/>
      <c r="C63" s="1193" t="s">
        <v>49</v>
      </c>
      <c r="D63" s="1193"/>
      <c r="E63" s="1194"/>
      <c r="F63" s="134">
        <v>2266</v>
      </c>
      <c r="G63" s="134">
        <v>2595</v>
      </c>
      <c r="H63" s="135">
        <v>2804</v>
      </c>
    </row>
    <row r="64" spans="2:8" x14ac:dyDescent="0.15"/>
  </sheetData>
  <sheetProtection algorithmName="SHA-512" hashValue="aUDUX5sgw0PJCjJ1C8WsH2RLEbScvDjUY8oTqTHuhDChSMwM/4h7Dadde/P27n+WDgBhxzE4ZOihiXilCGIdtw==" saltValue="V1gpI1eXVgQ1tcuVOF9B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D73AE-3871-4479-B0BF-57D2C0DBEBEC}">
  <sheetPr>
    <pageSetUpPr fitToPage="1"/>
  </sheetPr>
  <dimension ref="A1:DE85"/>
  <sheetViews>
    <sheetView showGridLines="0" zoomScale="33" zoomScaleNormal="33" zoomScaleSheetLayoutView="55" workbookViewId="0">
      <selection activeCell="CM18" sqref="CM18"/>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1"/>
      <c r="B1" s="1202"/>
      <c r="DD1" s="255"/>
      <c r="DE1" s="255"/>
    </row>
    <row r="2" spans="1:109" ht="25.5" customHeight="1" x14ac:dyDescent="0.15">
      <c r="A2" s="1203"/>
      <c r="C2" s="1203"/>
      <c r="O2" s="1203"/>
      <c r="P2" s="1203"/>
      <c r="Q2" s="1203"/>
      <c r="R2" s="1203"/>
      <c r="S2" s="1203"/>
      <c r="T2" s="1203"/>
      <c r="U2" s="1203"/>
      <c r="V2" s="1203"/>
      <c r="W2" s="1203"/>
      <c r="X2" s="1203"/>
      <c r="Y2" s="1203"/>
      <c r="Z2" s="1203"/>
      <c r="AA2" s="1203"/>
      <c r="AB2" s="1203"/>
      <c r="AC2" s="1203"/>
      <c r="AD2" s="1203"/>
      <c r="AE2" s="1203"/>
      <c r="AF2" s="1203"/>
      <c r="AG2" s="1203"/>
      <c r="AH2" s="1203"/>
      <c r="AI2" s="1203"/>
      <c r="AU2" s="1203"/>
      <c r="BG2" s="1203"/>
      <c r="BS2" s="1203"/>
      <c r="CE2" s="1203"/>
      <c r="CQ2" s="1203"/>
      <c r="DD2" s="255"/>
      <c r="DE2" s="255"/>
    </row>
    <row r="3" spans="1:109" ht="25.5" customHeight="1" x14ac:dyDescent="0.15">
      <c r="A3" s="1203"/>
      <c r="C3" s="1203"/>
      <c r="O3" s="1203"/>
      <c r="P3" s="1203"/>
      <c r="Q3" s="1203"/>
      <c r="R3" s="1203"/>
      <c r="S3" s="1203"/>
      <c r="T3" s="1203"/>
      <c r="U3" s="1203"/>
      <c r="V3" s="1203"/>
      <c r="W3" s="1203"/>
      <c r="X3" s="1203"/>
      <c r="Y3" s="1203"/>
      <c r="Z3" s="1203"/>
      <c r="AA3" s="1203"/>
      <c r="AB3" s="1203"/>
      <c r="AC3" s="1203"/>
      <c r="AD3" s="1203"/>
      <c r="AE3" s="1203"/>
      <c r="AF3" s="1203"/>
      <c r="AG3" s="1203"/>
      <c r="AH3" s="1203"/>
      <c r="AI3" s="1203"/>
      <c r="AU3" s="1203"/>
      <c r="BG3" s="1203"/>
      <c r="BS3" s="1203"/>
      <c r="CE3" s="1203"/>
      <c r="CQ3" s="1203"/>
      <c r="DD3" s="255"/>
      <c r="DE3" s="255"/>
    </row>
    <row r="4" spans="1:109" s="253" customFormat="1" x14ac:dyDescent="0.15">
      <c r="A4" s="1203"/>
      <c r="B4" s="1203"/>
      <c r="C4" s="1203"/>
      <c r="D4" s="1203"/>
      <c r="E4" s="1203"/>
      <c r="F4" s="1203"/>
      <c r="G4" s="1203"/>
      <c r="H4" s="1203"/>
      <c r="I4" s="1203"/>
      <c r="J4" s="1203"/>
      <c r="K4" s="1203"/>
      <c r="L4" s="1203"/>
      <c r="M4" s="1203"/>
      <c r="N4" s="1203"/>
      <c r="O4" s="1203"/>
      <c r="P4" s="1203"/>
      <c r="Q4" s="1203"/>
      <c r="R4" s="1203"/>
      <c r="S4" s="1203"/>
      <c r="T4" s="1203"/>
      <c r="U4" s="1203"/>
      <c r="V4" s="1203"/>
      <c r="W4" s="1203"/>
      <c r="X4" s="1203"/>
      <c r="Y4" s="1203"/>
      <c r="Z4" s="1203"/>
      <c r="AA4" s="1203"/>
      <c r="AB4" s="1203"/>
      <c r="AC4" s="1203"/>
      <c r="AD4" s="1203"/>
      <c r="AE4" s="1203"/>
      <c r="AF4" s="1203"/>
      <c r="AG4" s="1203"/>
      <c r="AH4" s="1203"/>
      <c r="AI4" s="1203"/>
      <c r="AJ4" s="1203"/>
      <c r="AK4" s="1203"/>
      <c r="AL4" s="1203"/>
      <c r="AM4" s="1203"/>
      <c r="AN4" s="1203"/>
      <c r="AO4" s="1203"/>
      <c r="AP4" s="1203"/>
      <c r="AQ4" s="1203"/>
      <c r="AR4" s="1203"/>
      <c r="AS4" s="1203"/>
      <c r="AT4" s="1203"/>
      <c r="AU4" s="1203"/>
      <c r="AV4" s="1203"/>
      <c r="AW4" s="1203"/>
      <c r="AX4" s="1203"/>
      <c r="AY4" s="1203"/>
      <c r="AZ4" s="1203"/>
      <c r="BA4" s="1203"/>
      <c r="BB4" s="1203"/>
      <c r="BC4" s="1203"/>
      <c r="BD4" s="1203"/>
      <c r="BE4" s="1203"/>
      <c r="BF4" s="1203"/>
      <c r="BG4" s="1203"/>
      <c r="BH4" s="1203"/>
      <c r="BI4" s="1203"/>
      <c r="BJ4" s="1203"/>
      <c r="BK4" s="1203"/>
      <c r="BL4" s="1203"/>
      <c r="BM4" s="1203"/>
      <c r="BN4" s="1203"/>
      <c r="BO4" s="1203"/>
      <c r="BP4" s="1203"/>
      <c r="BQ4" s="1203"/>
      <c r="BR4" s="1203"/>
      <c r="BS4" s="1203"/>
      <c r="BT4" s="1203"/>
      <c r="BU4" s="1203"/>
      <c r="BV4" s="1203"/>
      <c r="BW4" s="1203"/>
      <c r="BX4" s="1203"/>
      <c r="BY4" s="1203"/>
      <c r="BZ4" s="1203"/>
      <c r="CA4" s="1203"/>
      <c r="CB4" s="1203"/>
      <c r="CC4" s="1203"/>
      <c r="CD4" s="1203"/>
      <c r="CE4" s="1203"/>
      <c r="CF4" s="1203"/>
      <c r="CG4" s="1203"/>
      <c r="CH4" s="1203"/>
      <c r="CI4" s="1203"/>
      <c r="CJ4" s="1203"/>
      <c r="CK4" s="1203"/>
      <c r="CL4" s="1203"/>
      <c r="CM4" s="1203"/>
      <c r="CN4" s="1203"/>
      <c r="CO4" s="1203"/>
      <c r="CP4" s="1203"/>
      <c r="CQ4" s="1203"/>
      <c r="CR4" s="1203"/>
      <c r="CS4" s="1203"/>
      <c r="CT4" s="1203"/>
      <c r="CU4" s="1203"/>
      <c r="CV4" s="1203"/>
      <c r="CW4" s="1203"/>
      <c r="CX4" s="1203"/>
      <c r="CY4" s="1203"/>
      <c r="CZ4" s="1203"/>
      <c r="DA4" s="1203"/>
      <c r="DB4" s="1203"/>
      <c r="DC4" s="1203"/>
      <c r="DD4" s="1203"/>
      <c r="DE4" s="1203"/>
    </row>
    <row r="5" spans="1:109" s="253" customFormat="1" x14ac:dyDescent="0.15">
      <c r="A5" s="1203"/>
      <c r="B5" s="1203"/>
      <c r="C5" s="1203"/>
      <c r="D5" s="1203"/>
      <c r="E5" s="1203"/>
      <c r="F5" s="1203"/>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BT5" s="1203"/>
      <c r="BU5" s="1203"/>
      <c r="BV5" s="1203"/>
      <c r="BW5" s="1203"/>
      <c r="BX5" s="1203"/>
      <c r="BY5" s="1203"/>
      <c r="BZ5" s="1203"/>
      <c r="CA5" s="1203"/>
      <c r="CB5" s="1203"/>
      <c r="CC5" s="1203"/>
      <c r="CD5" s="1203"/>
      <c r="CE5" s="1203"/>
      <c r="CF5" s="1203"/>
      <c r="CG5" s="1203"/>
      <c r="CH5" s="1203"/>
      <c r="CI5" s="1203"/>
      <c r="CJ5" s="1203"/>
      <c r="CK5" s="1203"/>
      <c r="CL5" s="1203"/>
      <c r="CM5" s="1203"/>
      <c r="CN5" s="1203"/>
      <c r="CO5" s="1203"/>
      <c r="CP5" s="1203"/>
      <c r="CQ5" s="1203"/>
      <c r="CR5" s="1203"/>
      <c r="CS5" s="1203"/>
      <c r="CT5" s="1203"/>
      <c r="CU5" s="1203"/>
      <c r="CV5" s="1203"/>
      <c r="CW5" s="1203"/>
      <c r="CX5" s="1203"/>
      <c r="CY5" s="1203"/>
      <c r="CZ5" s="1203"/>
      <c r="DA5" s="1203"/>
      <c r="DB5" s="1203"/>
      <c r="DC5" s="1203"/>
      <c r="DD5" s="1203"/>
      <c r="DE5" s="1203"/>
    </row>
    <row r="6" spans="1:109" s="253" customFormat="1" x14ac:dyDescent="0.15">
      <c r="A6" s="1203"/>
      <c r="B6" s="1203"/>
      <c r="C6" s="1203"/>
      <c r="D6" s="1203"/>
      <c r="E6" s="1203"/>
      <c r="F6" s="1203"/>
      <c r="G6" s="1203"/>
      <c r="H6" s="1203"/>
      <c r="I6" s="1203"/>
      <c r="J6" s="1203"/>
      <c r="K6" s="1203"/>
      <c r="L6" s="1203"/>
      <c r="M6" s="1203"/>
      <c r="N6" s="1203"/>
      <c r="O6" s="1203"/>
      <c r="P6" s="1203"/>
      <c r="Q6" s="1203"/>
      <c r="R6" s="1203"/>
      <c r="S6" s="1203"/>
      <c r="T6" s="1203"/>
      <c r="U6" s="1203"/>
      <c r="V6" s="1203"/>
      <c r="W6" s="1203"/>
      <c r="X6" s="1203"/>
      <c r="Y6" s="1203"/>
      <c r="Z6" s="1203"/>
      <c r="AA6" s="1203"/>
      <c r="AB6" s="1203"/>
      <c r="AC6" s="1203"/>
      <c r="AD6" s="1203"/>
      <c r="AE6" s="1203"/>
      <c r="AF6" s="1203"/>
      <c r="AG6" s="1203"/>
      <c r="AH6" s="1203"/>
      <c r="AI6" s="1203"/>
      <c r="AJ6" s="1203"/>
      <c r="AK6" s="1203"/>
      <c r="AL6" s="1203"/>
      <c r="AM6" s="1203"/>
      <c r="AN6" s="1203"/>
      <c r="AO6" s="1203"/>
      <c r="AP6" s="1203"/>
      <c r="AQ6" s="1203"/>
      <c r="AR6" s="1203"/>
      <c r="AS6" s="1203"/>
      <c r="AT6" s="1203"/>
      <c r="AU6" s="1203"/>
      <c r="AV6" s="1203"/>
      <c r="AW6" s="1203"/>
      <c r="AX6" s="1203"/>
      <c r="AY6" s="1203"/>
      <c r="AZ6" s="1203"/>
      <c r="BA6" s="1203"/>
      <c r="BB6" s="1203"/>
      <c r="BC6" s="1203"/>
      <c r="BD6" s="1203"/>
      <c r="BE6" s="1203"/>
      <c r="BF6" s="1203"/>
      <c r="BG6" s="1203"/>
      <c r="BH6" s="1203"/>
      <c r="BI6" s="1203"/>
      <c r="BJ6" s="1203"/>
      <c r="BK6" s="1203"/>
      <c r="BL6" s="1203"/>
      <c r="BM6" s="1203"/>
      <c r="BN6" s="1203"/>
      <c r="BO6" s="1203"/>
      <c r="BP6" s="1203"/>
      <c r="BQ6" s="1203"/>
      <c r="BR6" s="1203"/>
      <c r="BS6" s="1203"/>
      <c r="BT6" s="1203"/>
      <c r="BU6" s="1203"/>
      <c r="BV6" s="1203"/>
      <c r="BW6" s="1203"/>
      <c r="BX6" s="1203"/>
      <c r="BY6" s="1203"/>
      <c r="BZ6" s="1203"/>
      <c r="CA6" s="1203"/>
      <c r="CB6" s="1203"/>
      <c r="CC6" s="1203"/>
      <c r="CD6" s="1203"/>
      <c r="CE6" s="1203"/>
      <c r="CF6" s="1203"/>
      <c r="CG6" s="1203"/>
      <c r="CH6" s="1203"/>
      <c r="CI6" s="1203"/>
      <c r="CJ6" s="1203"/>
      <c r="CK6" s="1203"/>
      <c r="CL6" s="1203"/>
      <c r="CM6" s="1203"/>
      <c r="CN6" s="1203"/>
      <c r="CO6" s="1203"/>
      <c r="CP6" s="1203"/>
      <c r="CQ6" s="1203"/>
      <c r="CR6" s="1203"/>
      <c r="CS6" s="1203"/>
      <c r="CT6" s="1203"/>
      <c r="CU6" s="1203"/>
      <c r="CV6" s="1203"/>
      <c r="CW6" s="1203"/>
      <c r="CX6" s="1203"/>
      <c r="CY6" s="1203"/>
      <c r="CZ6" s="1203"/>
      <c r="DA6" s="1203"/>
      <c r="DB6" s="1203"/>
      <c r="DC6" s="1203"/>
      <c r="DD6" s="1203"/>
      <c r="DE6" s="1203"/>
    </row>
    <row r="7" spans="1:109" s="253" customFormat="1" x14ac:dyDescent="0.15">
      <c r="A7" s="1203"/>
      <c r="B7" s="1203"/>
      <c r="C7" s="1203"/>
      <c r="D7" s="1203"/>
      <c r="E7" s="120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c r="AG7" s="1203"/>
      <c r="AH7" s="1203"/>
      <c r="AI7" s="1203"/>
      <c r="AJ7" s="1203"/>
      <c r="AK7" s="1203"/>
      <c r="AL7" s="1203"/>
      <c r="AM7" s="1203"/>
      <c r="AN7" s="1203"/>
      <c r="AO7" s="1203"/>
      <c r="AP7" s="1203"/>
      <c r="AQ7" s="1203"/>
      <c r="AR7" s="1203"/>
      <c r="AS7" s="1203"/>
      <c r="AT7" s="1203"/>
      <c r="AU7" s="1203"/>
      <c r="AV7" s="1203"/>
      <c r="AW7" s="1203"/>
      <c r="AX7" s="1203"/>
      <c r="AY7" s="1203"/>
      <c r="AZ7" s="1203"/>
      <c r="BA7" s="1203"/>
      <c r="BB7" s="1203"/>
      <c r="BC7" s="1203"/>
      <c r="BD7" s="1203"/>
      <c r="BE7" s="1203"/>
      <c r="BF7" s="1203"/>
      <c r="BG7" s="1203"/>
      <c r="BH7" s="1203"/>
      <c r="BI7" s="1203"/>
      <c r="BJ7" s="1203"/>
      <c r="BK7" s="1203"/>
      <c r="BL7" s="1203"/>
      <c r="BM7" s="1203"/>
      <c r="BN7" s="1203"/>
      <c r="BO7" s="1203"/>
      <c r="BP7" s="1203"/>
      <c r="BQ7" s="1203"/>
      <c r="BR7" s="1203"/>
      <c r="BS7" s="1203"/>
      <c r="BT7" s="1203"/>
      <c r="BU7" s="1203"/>
      <c r="BV7" s="1203"/>
      <c r="BW7" s="1203"/>
      <c r="BX7" s="1203"/>
      <c r="BY7" s="1203"/>
      <c r="BZ7" s="1203"/>
      <c r="CA7" s="1203"/>
      <c r="CB7" s="1203"/>
      <c r="CC7" s="1203"/>
      <c r="CD7" s="1203"/>
      <c r="CE7" s="1203"/>
      <c r="CF7" s="1203"/>
      <c r="CG7" s="1203"/>
      <c r="CH7" s="1203"/>
      <c r="CI7" s="1203"/>
      <c r="CJ7" s="1203"/>
      <c r="CK7" s="1203"/>
      <c r="CL7" s="1203"/>
      <c r="CM7" s="1203"/>
      <c r="CN7" s="1203"/>
      <c r="CO7" s="1203"/>
      <c r="CP7" s="1203"/>
      <c r="CQ7" s="1203"/>
      <c r="CR7" s="1203"/>
      <c r="CS7" s="1203"/>
      <c r="CT7" s="1203"/>
      <c r="CU7" s="1203"/>
      <c r="CV7" s="1203"/>
      <c r="CW7" s="1203"/>
      <c r="CX7" s="1203"/>
      <c r="CY7" s="1203"/>
      <c r="CZ7" s="1203"/>
      <c r="DA7" s="1203"/>
      <c r="DB7" s="1203"/>
      <c r="DC7" s="1203"/>
      <c r="DD7" s="1203"/>
      <c r="DE7" s="1203"/>
    </row>
    <row r="8" spans="1:109" s="253" customFormat="1" x14ac:dyDescent="0.15">
      <c r="A8" s="1203"/>
      <c r="B8" s="1203"/>
      <c r="C8" s="1203"/>
      <c r="D8" s="1203"/>
      <c r="E8" s="1203"/>
      <c r="F8" s="1203"/>
      <c r="G8" s="1203"/>
      <c r="H8" s="1203"/>
      <c r="I8" s="1203"/>
      <c r="J8" s="1203"/>
      <c r="K8" s="1203"/>
      <c r="L8" s="1203"/>
      <c r="M8" s="1203"/>
      <c r="N8" s="1203"/>
      <c r="O8" s="1203"/>
      <c r="P8" s="1203"/>
      <c r="Q8" s="1203"/>
      <c r="R8" s="1203"/>
      <c r="S8" s="1203"/>
      <c r="T8" s="1203"/>
      <c r="U8" s="1203"/>
      <c r="V8" s="1203"/>
      <c r="W8" s="1203"/>
      <c r="X8" s="1203"/>
      <c r="Y8" s="1203"/>
      <c r="Z8" s="1203"/>
      <c r="AA8" s="1203"/>
      <c r="AB8" s="1203"/>
      <c r="AC8" s="1203"/>
      <c r="AD8" s="1203"/>
      <c r="AE8" s="1203"/>
      <c r="AF8" s="1203"/>
      <c r="AG8" s="1203"/>
      <c r="AH8" s="1203"/>
      <c r="AI8" s="1203"/>
      <c r="AJ8" s="1203"/>
      <c r="AK8" s="1203"/>
      <c r="AL8" s="1203"/>
      <c r="AM8" s="1203"/>
      <c r="AN8" s="1203"/>
      <c r="AO8" s="1203"/>
      <c r="AP8" s="1203"/>
      <c r="AQ8" s="1203"/>
      <c r="AR8" s="1203"/>
      <c r="AS8" s="1203"/>
      <c r="AT8" s="1203"/>
      <c r="AU8" s="1203"/>
      <c r="AV8" s="1203"/>
      <c r="AW8" s="1203"/>
      <c r="AX8" s="1203"/>
      <c r="AY8" s="1203"/>
      <c r="AZ8" s="1203"/>
      <c r="BA8" s="1203"/>
      <c r="BB8" s="1203"/>
      <c r="BC8" s="1203"/>
      <c r="BD8" s="1203"/>
      <c r="BE8" s="1203"/>
      <c r="BF8" s="1203"/>
      <c r="BG8" s="1203"/>
      <c r="BH8" s="1203"/>
      <c r="BI8" s="1203"/>
      <c r="BJ8" s="1203"/>
      <c r="BK8" s="1203"/>
      <c r="BL8" s="1203"/>
      <c r="BM8" s="1203"/>
      <c r="BN8" s="1203"/>
      <c r="BO8" s="1203"/>
      <c r="BP8" s="1203"/>
      <c r="BQ8" s="1203"/>
      <c r="BR8" s="1203"/>
      <c r="BS8" s="1203"/>
      <c r="BT8" s="1203"/>
      <c r="BU8" s="1203"/>
      <c r="BV8" s="1203"/>
      <c r="BW8" s="1203"/>
      <c r="BX8" s="1203"/>
      <c r="BY8" s="1203"/>
      <c r="BZ8" s="1203"/>
      <c r="CA8" s="1203"/>
      <c r="CB8" s="1203"/>
      <c r="CC8" s="1203"/>
      <c r="CD8" s="1203"/>
      <c r="CE8" s="1203"/>
      <c r="CF8" s="1203"/>
      <c r="CG8" s="1203"/>
      <c r="CH8" s="1203"/>
      <c r="CI8" s="1203"/>
      <c r="CJ8" s="1203"/>
      <c r="CK8" s="1203"/>
      <c r="CL8" s="1203"/>
      <c r="CM8" s="1203"/>
      <c r="CN8" s="1203"/>
      <c r="CO8" s="1203"/>
      <c r="CP8" s="1203"/>
      <c r="CQ8" s="1203"/>
      <c r="CR8" s="1203"/>
      <c r="CS8" s="1203"/>
      <c r="CT8" s="1203"/>
      <c r="CU8" s="1203"/>
      <c r="CV8" s="1203"/>
      <c r="CW8" s="1203"/>
      <c r="CX8" s="1203"/>
      <c r="CY8" s="1203"/>
      <c r="CZ8" s="1203"/>
      <c r="DA8" s="1203"/>
      <c r="DB8" s="1203"/>
      <c r="DC8" s="1203"/>
      <c r="DD8" s="1203"/>
      <c r="DE8" s="1203"/>
    </row>
    <row r="9" spans="1:109" s="253" customFormat="1" x14ac:dyDescent="0.15">
      <c r="A9" s="1203"/>
      <c r="B9" s="1203"/>
      <c r="C9" s="1203"/>
      <c r="D9" s="1203"/>
      <c r="E9" s="1203"/>
      <c r="F9" s="1203"/>
      <c r="G9" s="1203"/>
      <c r="H9" s="1203"/>
      <c r="I9" s="1203"/>
      <c r="J9" s="1203"/>
      <c r="K9" s="1203"/>
      <c r="L9" s="1203"/>
      <c r="M9" s="1203"/>
      <c r="N9" s="1203"/>
      <c r="O9" s="1203"/>
      <c r="P9" s="1203"/>
      <c r="Q9" s="1203"/>
      <c r="R9" s="1203"/>
      <c r="S9" s="1203"/>
      <c r="T9" s="1203"/>
      <c r="U9" s="1203"/>
      <c r="V9" s="1203"/>
      <c r="W9" s="1203"/>
      <c r="X9" s="1203"/>
      <c r="Y9" s="1203"/>
      <c r="Z9" s="1203"/>
      <c r="AA9" s="1203"/>
      <c r="AB9" s="1203"/>
      <c r="AC9" s="1203"/>
      <c r="AD9" s="1203"/>
      <c r="AE9" s="1203"/>
      <c r="AF9" s="1203"/>
      <c r="AG9" s="1203"/>
      <c r="AH9" s="1203"/>
      <c r="AI9" s="1203"/>
      <c r="AJ9" s="1203"/>
      <c r="AK9" s="1203"/>
      <c r="AL9" s="1203"/>
      <c r="AM9" s="1203"/>
      <c r="AN9" s="1203"/>
      <c r="AO9" s="1203"/>
      <c r="AP9" s="1203"/>
      <c r="AQ9" s="1203"/>
      <c r="AR9" s="1203"/>
      <c r="AS9" s="1203"/>
      <c r="AT9" s="1203"/>
      <c r="AU9" s="1203"/>
      <c r="AV9" s="1203"/>
      <c r="AW9" s="1203"/>
      <c r="AX9" s="1203"/>
      <c r="AY9" s="1203"/>
      <c r="AZ9" s="1203"/>
      <c r="BA9" s="1203"/>
      <c r="BB9" s="1203"/>
      <c r="BC9" s="1203"/>
      <c r="BD9" s="1203"/>
      <c r="BE9" s="1203"/>
      <c r="BF9" s="1203"/>
      <c r="BG9" s="1203"/>
      <c r="BH9" s="1203"/>
      <c r="BI9" s="1203"/>
      <c r="BJ9" s="1203"/>
      <c r="BK9" s="1203"/>
      <c r="BL9" s="1203"/>
      <c r="BM9" s="1203"/>
      <c r="BN9" s="1203"/>
      <c r="BO9" s="1203"/>
      <c r="BP9" s="1203"/>
      <c r="BQ9" s="1203"/>
      <c r="BR9" s="1203"/>
      <c r="BS9" s="1203"/>
      <c r="BT9" s="1203"/>
      <c r="BU9" s="1203"/>
      <c r="BV9" s="1203"/>
      <c r="BW9" s="1203"/>
      <c r="BX9" s="1203"/>
      <c r="BY9" s="1203"/>
      <c r="BZ9" s="1203"/>
      <c r="CA9" s="1203"/>
      <c r="CB9" s="1203"/>
      <c r="CC9" s="1203"/>
      <c r="CD9" s="1203"/>
      <c r="CE9" s="1203"/>
      <c r="CF9" s="1203"/>
      <c r="CG9" s="1203"/>
      <c r="CH9" s="1203"/>
      <c r="CI9" s="1203"/>
      <c r="CJ9" s="1203"/>
      <c r="CK9" s="1203"/>
      <c r="CL9" s="1203"/>
      <c r="CM9" s="1203"/>
      <c r="CN9" s="1203"/>
      <c r="CO9" s="1203"/>
      <c r="CP9" s="1203"/>
      <c r="CQ9" s="1203"/>
      <c r="CR9" s="1203"/>
      <c r="CS9" s="1203"/>
      <c r="CT9" s="1203"/>
      <c r="CU9" s="1203"/>
      <c r="CV9" s="1203"/>
      <c r="CW9" s="1203"/>
      <c r="CX9" s="1203"/>
      <c r="CY9" s="1203"/>
      <c r="CZ9" s="1203"/>
      <c r="DA9" s="1203"/>
      <c r="DB9" s="1203"/>
      <c r="DC9" s="1203"/>
      <c r="DD9" s="1203"/>
      <c r="DE9" s="1203"/>
    </row>
    <row r="10" spans="1:109" s="253" customFormat="1" x14ac:dyDescent="0.15">
      <c r="A10" s="1203"/>
      <c r="B10" s="1203"/>
      <c r="C10" s="1203"/>
      <c r="D10" s="1203"/>
      <c r="E10" s="1203"/>
      <c r="F10" s="1203"/>
      <c r="G10" s="1203"/>
      <c r="H10" s="1203"/>
      <c r="I10" s="1203"/>
      <c r="J10" s="1203"/>
      <c r="K10" s="1203"/>
      <c r="L10" s="1203"/>
      <c r="M10" s="1203"/>
      <c r="N10" s="1203"/>
      <c r="O10" s="1203"/>
      <c r="P10" s="1203"/>
      <c r="Q10" s="1203"/>
      <c r="R10" s="1203"/>
      <c r="S10" s="1203"/>
      <c r="T10" s="1203"/>
      <c r="U10" s="1203"/>
      <c r="V10" s="1203"/>
      <c r="W10" s="1203"/>
      <c r="X10" s="1203"/>
      <c r="Y10" s="1203"/>
      <c r="Z10" s="1203"/>
      <c r="AA10" s="1203"/>
      <c r="AB10" s="1203"/>
      <c r="AC10" s="1203"/>
      <c r="AD10" s="1203"/>
      <c r="AE10" s="1203"/>
      <c r="AF10" s="1203"/>
      <c r="AG10" s="1203"/>
      <c r="AH10" s="1203"/>
      <c r="AI10" s="1203"/>
      <c r="AJ10" s="1203"/>
      <c r="AK10" s="1203"/>
      <c r="AL10" s="1203"/>
      <c r="AM10" s="1203"/>
      <c r="AN10" s="1203"/>
      <c r="AO10" s="1203"/>
      <c r="AP10" s="1203"/>
      <c r="AQ10" s="1203"/>
      <c r="AR10" s="1203"/>
      <c r="AS10" s="1203"/>
      <c r="AT10" s="1203"/>
      <c r="AU10" s="1203"/>
      <c r="AV10" s="1203"/>
      <c r="AW10" s="1203"/>
      <c r="AX10" s="1203"/>
      <c r="AY10" s="1203"/>
      <c r="AZ10" s="1203"/>
      <c r="BA10" s="1203"/>
      <c r="BB10" s="1203"/>
      <c r="BC10" s="1203"/>
      <c r="BD10" s="1203"/>
      <c r="BE10" s="1203"/>
      <c r="BF10" s="1203"/>
      <c r="BG10" s="1203"/>
      <c r="BH10" s="1203"/>
      <c r="BI10" s="1203"/>
      <c r="BJ10" s="1203"/>
      <c r="BK10" s="1203"/>
      <c r="BL10" s="1203"/>
      <c r="BM10" s="1203"/>
      <c r="BN10" s="1203"/>
      <c r="BO10" s="1203"/>
      <c r="BP10" s="1203"/>
      <c r="BQ10" s="1203"/>
      <c r="BR10" s="1203"/>
      <c r="BS10" s="1203"/>
      <c r="BT10" s="1203"/>
      <c r="BU10" s="1203"/>
      <c r="BV10" s="1203"/>
      <c r="BW10" s="1203"/>
      <c r="BX10" s="1203"/>
      <c r="BY10" s="1203"/>
      <c r="BZ10" s="1203"/>
      <c r="CA10" s="1203"/>
      <c r="CB10" s="1203"/>
      <c r="CC10" s="1203"/>
      <c r="CD10" s="1203"/>
      <c r="CE10" s="1203"/>
      <c r="CF10" s="1203"/>
      <c r="CG10" s="1203"/>
      <c r="CH10" s="1203"/>
      <c r="CI10" s="1203"/>
      <c r="CJ10" s="1203"/>
      <c r="CK10" s="1203"/>
      <c r="CL10" s="1203"/>
      <c r="CM10" s="1203"/>
      <c r="CN10" s="1203"/>
      <c r="CO10" s="1203"/>
      <c r="CP10" s="1203"/>
      <c r="CQ10" s="1203"/>
      <c r="CR10" s="1203"/>
      <c r="CS10" s="1203"/>
      <c r="CT10" s="1203"/>
      <c r="CU10" s="1203"/>
      <c r="CV10" s="1203"/>
      <c r="CW10" s="1203"/>
      <c r="CX10" s="1203"/>
      <c r="CY10" s="1203"/>
      <c r="CZ10" s="1203"/>
      <c r="DA10" s="1203"/>
      <c r="DB10" s="1203"/>
      <c r="DC10" s="1203"/>
      <c r="DD10" s="1203"/>
      <c r="DE10" s="1203"/>
    </row>
    <row r="11" spans="1:109" s="253" customFormat="1" x14ac:dyDescent="0.15">
      <c r="A11" s="1203"/>
      <c r="B11" s="1203"/>
      <c r="C11" s="1203"/>
      <c r="D11" s="1203"/>
      <c r="E11" s="1203"/>
      <c r="F11" s="1203"/>
      <c r="G11" s="1203"/>
      <c r="H11" s="1203"/>
      <c r="I11" s="1203"/>
      <c r="J11" s="1203"/>
      <c r="K11" s="1203"/>
      <c r="L11" s="1203"/>
      <c r="M11" s="1203"/>
      <c r="N11" s="1203"/>
      <c r="O11" s="1203"/>
      <c r="P11" s="1203"/>
      <c r="Q11" s="1203"/>
      <c r="R11" s="1203"/>
      <c r="S11" s="1203"/>
      <c r="T11" s="1203"/>
      <c r="U11" s="1203"/>
      <c r="V11" s="1203"/>
      <c r="W11" s="1203"/>
      <c r="X11" s="1203"/>
      <c r="Y11" s="1203"/>
      <c r="Z11" s="1203"/>
      <c r="AA11" s="1203"/>
      <c r="AB11" s="1203"/>
      <c r="AC11" s="1203"/>
      <c r="AD11" s="1203"/>
      <c r="AE11" s="1203"/>
      <c r="AF11" s="1203"/>
      <c r="AG11" s="1203"/>
      <c r="AH11" s="1203"/>
      <c r="AI11" s="1203"/>
      <c r="AJ11" s="1203"/>
      <c r="AK11" s="1203"/>
      <c r="AL11" s="1203"/>
      <c r="AM11" s="1203"/>
      <c r="AN11" s="1203"/>
      <c r="AO11" s="1203"/>
      <c r="AP11" s="1203"/>
      <c r="AQ11" s="1203"/>
      <c r="AR11" s="1203"/>
      <c r="AS11" s="1203"/>
      <c r="AT11" s="1203"/>
      <c r="AU11" s="1203"/>
      <c r="AV11" s="1203"/>
      <c r="AW11" s="1203"/>
      <c r="AX11" s="1203"/>
      <c r="AY11" s="1203"/>
      <c r="AZ11" s="1203"/>
      <c r="BA11" s="1203"/>
      <c r="BB11" s="1203"/>
      <c r="BC11" s="1203"/>
      <c r="BD11" s="1203"/>
      <c r="BE11" s="1203"/>
      <c r="BF11" s="1203"/>
      <c r="BG11" s="1203"/>
      <c r="BH11" s="1203"/>
      <c r="BI11" s="1203"/>
      <c r="BJ11" s="1203"/>
      <c r="BK11" s="1203"/>
      <c r="BL11" s="1203"/>
      <c r="BM11" s="1203"/>
      <c r="BN11" s="1203"/>
      <c r="BO11" s="1203"/>
      <c r="BP11" s="1203"/>
      <c r="BQ11" s="1203"/>
      <c r="BR11" s="1203"/>
      <c r="BS11" s="1203"/>
      <c r="BT11" s="1203"/>
      <c r="BU11" s="1203"/>
      <c r="BV11" s="1203"/>
      <c r="BW11" s="1203"/>
      <c r="BX11" s="1203"/>
      <c r="BY11" s="1203"/>
      <c r="BZ11" s="1203"/>
      <c r="CA11" s="1203"/>
      <c r="CB11" s="1203"/>
      <c r="CC11" s="1203"/>
      <c r="CD11" s="1203"/>
      <c r="CE11" s="1203"/>
      <c r="CF11" s="1203"/>
      <c r="CG11" s="1203"/>
      <c r="CH11" s="1203"/>
      <c r="CI11" s="1203"/>
      <c r="CJ11" s="1203"/>
      <c r="CK11" s="1203"/>
      <c r="CL11" s="1203"/>
      <c r="CM11" s="1203"/>
      <c r="CN11" s="1203"/>
      <c r="CO11" s="1203"/>
      <c r="CP11" s="1203"/>
      <c r="CQ11" s="1203"/>
      <c r="CR11" s="1203"/>
      <c r="CS11" s="1203"/>
      <c r="CT11" s="1203"/>
      <c r="CU11" s="1203"/>
      <c r="CV11" s="1203"/>
      <c r="CW11" s="1203"/>
      <c r="CX11" s="1203"/>
      <c r="CY11" s="1203"/>
      <c r="CZ11" s="1203"/>
      <c r="DA11" s="1203"/>
      <c r="DB11" s="1203"/>
      <c r="DC11" s="1203"/>
      <c r="DD11" s="1203"/>
      <c r="DE11" s="1203"/>
    </row>
    <row r="12" spans="1:109" s="253" customFormat="1" x14ac:dyDescent="0.15">
      <c r="A12" s="1203"/>
      <c r="B12" s="1203"/>
      <c r="C12" s="1203"/>
      <c r="D12" s="1203"/>
      <c r="E12" s="1203"/>
      <c r="F12" s="1203"/>
      <c r="G12" s="1203"/>
      <c r="H12" s="1203"/>
      <c r="I12" s="1203"/>
      <c r="J12" s="1203"/>
      <c r="K12" s="1203"/>
      <c r="L12" s="1203"/>
      <c r="M12" s="1203"/>
      <c r="N12" s="1203"/>
      <c r="O12" s="1203"/>
      <c r="P12" s="1203"/>
      <c r="Q12" s="1203"/>
      <c r="R12" s="1203"/>
      <c r="S12" s="1203"/>
      <c r="T12" s="1203"/>
      <c r="U12" s="1203"/>
      <c r="V12" s="1203"/>
      <c r="W12" s="1203"/>
      <c r="X12" s="1203"/>
      <c r="Y12" s="1203"/>
      <c r="Z12" s="1203"/>
      <c r="AA12" s="1203"/>
      <c r="AB12" s="1203"/>
      <c r="AC12" s="1203"/>
      <c r="AD12" s="1203"/>
      <c r="AE12" s="1203"/>
      <c r="AF12" s="1203"/>
      <c r="AG12" s="1203"/>
      <c r="AH12" s="1203"/>
      <c r="AI12" s="1203"/>
      <c r="AJ12" s="1203"/>
      <c r="AK12" s="1203"/>
      <c r="AL12" s="1203"/>
      <c r="AM12" s="1203"/>
      <c r="AN12" s="1203"/>
      <c r="AO12" s="1203"/>
      <c r="AP12" s="1203"/>
      <c r="AQ12" s="1203"/>
      <c r="AR12" s="1203"/>
      <c r="AS12" s="1203"/>
      <c r="AT12" s="1203"/>
      <c r="AU12" s="1203"/>
      <c r="AV12" s="1203"/>
      <c r="AW12" s="1203"/>
      <c r="AX12" s="1203"/>
      <c r="AY12" s="1203"/>
      <c r="AZ12" s="1203"/>
      <c r="BA12" s="1203"/>
      <c r="BB12" s="1203"/>
      <c r="BC12" s="1203"/>
      <c r="BD12" s="1203"/>
      <c r="BE12" s="1203"/>
      <c r="BF12" s="1203"/>
      <c r="BG12" s="1203"/>
      <c r="BH12" s="1203"/>
      <c r="BI12" s="1203"/>
      <c r="BJ12" s="1203"/>
      <c r="BK12" s="1203"/>
      <c r="BL12" s="1203"/>
      <c r="BM12" s="1203"/>
      <c r="BN12" s="1203"/>
      <c r="BO12" s="1203"/>
      <c r="BP12" s="1203"/>
      <c r="BQ12" s="1203"/>
      <c r="BR12" s="1203"/>
      <c r="BS12" s="1203"/>
      <c r="BT12" s="1203"/>
      <c r="BU12" s="1203"/>
      <c r="BV12" s="1203"/>
      <c r="BW12" s="1203"/>
      <c r="BX12" s="1203"/>
      <c r="BY12" s="1203"/>
      <c r="BZ12" s="1203"/>
      <c r="CA12" s="1203"/>
      <c r="CB12" s="1203"/>
      <c r="CC12" s="1203"/>
      <c r="CD12" s="1203"/>
      <c r="CE12" s="1203"/>
      <c r="CF12" s="1203"/>
      <c r="CG12" s="1203"/>
      <c r="CH12" s="1203"/>
      <c r="CI12" s="1203"/>
      <c r="CJ12" s="1203"/>
      <c r="CK12" s="1203"/>
      <c r="CL12" s="1203"/>
      <c r="CM12" s="1203"/>
      <c r="CN12" s="1203"/>
      <c r="CO12" s="1203"/>
      <c r="CP12" s="1203"/>
      <c r="CQ12" s="1203"/>
      <c r="CR12" s="1203"/>
      <c r="CS12" s="1203"/>
      <c r="CT12" s="1203"/>
      <c r="CU12" s="1203"/>
      <c r="CV12" s="1203"/>
      <c r="CW12" s="1203"/>
      <c r="CX12" s="1203"/>
      <c r="CY12" s="1203"/>
      <c r="CZ12" s="1203"/>
      <c r="DA12" s="1203"/>
      <c r="DB12" s="1203"/>
      <c r="DC12" s="1203"/>
      <c r="DD12" s="1203"/>
      <c r="DE12" s="1203"/>
    </row>
    <row r="13" spans="1:109" s="253" customFormat="1" x14ac:dyDescent="0.15">
      <c r="A13" s="1203"/>
      <c r="B13" s="1203"/>
      <c r="C13" s="1203"/>
      <c r="D13" s="1203"/>
      <c r="E13" s="1203"/>
      <c r="F13" s="1203"/>
      <c r="G13" s="1203"/>
      <c r="H13" s="1203"/>
      <c r="I13" s="1203"/>
      <c r="J13" s="1203"/>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03"/>
      <c r="AI13" s="1203"/>
      <c r="AJ13" s="1203"/>
      <c r="AK13" s="1203"/>
      <c r="AL13" s="1203"/>
      <c r="AM13" s="1203"/>
      <c r="AN13" s="1203"/>
      <c r="AO13" s="1203"/>
      <c r="AP13" s="1203"/>
      <c r="AQ13" s="1203"/>
      <c r="AR13" s="1203"/>
      <c r="AS13" s="1203"/>
      <c r="AT13" s="1203"/>
      <c r="AU13" s="1203"/>
      <c r="AV13" s="1203"/>
      <c r="AW13" s="1203"/>
      <c r="AX13" s="1203"/>
      <c r="AY13" s="1203"/>
      <c r="AZ13" s="1203"/>
      <c r="BA13" s="1203"/>
      <c r="BB13" s="1203"/>
      <c r="BC13" s="1203"/>
      <c r="BD13" s="1203"/>
      <c r="BE13" s="1203"/>
      <c r="BF13" s="1203"/>
      <c r="BG13" s="1203"/>
      <c r="BH13" s="1203"/>
      <c r="BI13" s="1203"/>
      <c r="BJ13" s="1203"/>
      <c r="BK13" s="1203"/>
      <c r="BL13" s="1203"/>
      <c r="BM13" s="1203"/>
      <c r="BN13" s="1203"/>
      <c r="BO13" s="1203"/>
      <c r="BP13" s="1203"/>
      <c r="BQ13" s="1203"/>
      <c r="BR13" s="1203"/>
      <c r="BS13" s="1203"/>
      <c r="BT13" s="1203"/>
      <c r="BU13" s="1203"/>
      <c r="BV13" s="1203"/>
      <c r="BW13" s="1203"/>
      <c r="BX13" s="1203"/>
      <c r="BY13" s="1203"/>
      <c r="BZ13" s="1203"/>
      <c r="CA13" s="1203"/>
      <c r="CB13" s="1203"/>
      <c r="CC13" s="1203"/>
      <c r="CD13" s="1203"/>
      <c r="CE13" s="1203"/>
      <c r="CF13" s="1203"/>
      <c r="CG13" s="1203"/>
      <c r="CH13" s="1203"/>
      <c r="CI13" s="1203"/>
      <c r="CJ13" s="1203"/>
      <c r="CK13" s="1203"/>
      <c r="CL13" s="1203"/>
      <c r="CM13" s="1203"/>
      <c r="CN13" s="1203"/>
      <c r="CO13" s="1203"/>
      <c r="CP13" s="1203"/>
      <c r="CQ13" s="1203"/>
      <c r="CR13" s="1203"/>
      <c r="CS13" s="1203"/>
      <c r="CT13" s="1203"/>
      <c r="CU13" s="1203"/>
      <c r="CV13" s="1203"/>
      <c r="CW13" s="1203"/>
      <c r="CX13" s="1203"/>
      <c r="CY13" s="1203"/>
      <c r="CZ13" s="1203"/>
      <c r="DA13" s="1203"/>
      <c r="DB13" s="1203"/>
      <c r="DC13" s="1203"/>
      <c r="DD13" s="1203"/>
      <c r="DE13" s="1203"/>
    </row>
    <row r="14" spans="1:109" s="253" customFormat="1" x14ac:dyDescent="0.15">
      <c r="A14" s="1203"/>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3"/>
      <c r="AJ14" s="1203"/>
      <c r="AK14" s="1203"/>
      <c r="AL14" s="1203"/>
      <c r="AM14" s="1203"/>
      <c r="AN14" s="1203"/>
      <c r="AO14" s="1203"/>
      <c r="AP14" s="1203"/>
      <c r="AQ14" s="1203"/>
      <c r="AR14" s="1203"/>
      <c r="AS14" s="1203"/>
      <c r="AT14" s="1203"/>
      <c r="AU14" s="1203"/>
      <c r="AV14" s="1203"/>
      <c r="AW14" s="1203"/>
      <c r="AX14" s="1203"/>
      <c r="AY14" s="1203"/>
      <c r="AZ14" s="1203"/>
      <c r="BA14" s="1203"/>
      <c r="BB14" s="1203"/>
      <c r="BC14" s="1203"/>
      <c r="BD14" s="1203"/>
      <c r="BE14" s="1203"/>
      <c r="BF14" s="1203"/>
      <c r="BG14" s="1203"/>
      <c r="BH14" s="1203"/>
      <c r="BI14" s="1203"/>
      <c r="BJ14" s="1203"/>
      <c r="BK14" s="1203"/>
      <c r="BL14" s="1203"/>
      <c r="BM14" s="1203"/>
      <c r="BN14" s="1203"/>
      <c r="BO14" s="1203"/>
      <c r="BP14" s="1203"/>
      <c r="BQ14" s="1203"/>
      <c r="BR14" s="1203"/>
      <c r="BS14" s="1203"/>
      <c r="BT14" s="1203"/>
      <c r="BU14" s="1203"/>
      <c r="BV14" s="1203"/>
      <c r="BW14" s="1203"/>
      <c r="BX14" s="1203"/>
      <c r="BY14" s="1203"/>
      <c r="BZ14" s="1203"/>
      <c r="CA14" s="1203"/>
      <c r="CB14" s="1203"/>
      <c r="CC14" s="1203"/>
      <c r="CD14" s="1203"/>
      <c r="CE14" s="1203"/>
      <c r="CF14" s="1203"/>
      <c r="CG14" s="1203"/>
      <c r="CH14" s="1203"/>
      <c r="CI14" s="1203"/>
      <c r="CJ14" s="1203"/>
      <c r="CK14" s="1203"/>
      <c r="CL14" s="1203"/>
      <c r="CM14" s="1203"/>
      <c r="CN14" s="1203"/>
      <c r="CO14" s="1203"/>
      <c r="CP14" s="1203"/>
      <c r="CQ14" s="1203"/>
      <c r="CR14" s="1203"/>
      <c r="CS14" s="1203"/>
      <c r="CT14" s="1203"/>
      <c r="CU14" s="1203"/>
      <c r="CV14" s="1203"/>
      <c r="CW14" s="1203"/>
      <c r="CX14" s="1203"/>
      <c r="CY14" s="1203"/>
      <c r="CZ14" s="1203"/>
      <c r="DA14" s="1203"/>
      <c r="DB14" s="1203"/>
      <c r="DC14" s="1203"/>
      <c r="DD14" s="1203"/>
      <c r="DE14" s="1203"/>
    </row>
    <row r="15" spans="1:109" s="253" customFormat="1" x14ac:dyDescent="0.15">
      <c r="A15" s="255"/>
      <c r="B15" s="1203"/>
      <c r="C15" s="1203"/>
      <c r="D15" s="1203"/>
      <c r="E15" s="1203"/>
      <c r="F15" s="1203"/>
      <c r="G15" s="1203"/>
      <c r="H15" s="1203"/>
      <c r="I15" s="1203"/>
      <c r="J15" s="1203"/>
      <c r="K15" s="1203"/>
      <c r="L15" s="1203"/>
      <c r="M15" s="1203"/>
      <c r="N15" s="1203"/>
      <c r="O15" s="1203"/>
      <c r="P15" s="1203"/>
      <c r="Q15" s="1203"/>
      <c r="R15" s="1203"/>
      <c r="S15" s="1203"/>
      <c r="T15" s="1203"/>
      <c r="U15" s="1203"/>
      <c r="V15" s="1203"/>
      <c r="W15" s="1203"/>
      <c r="X15" s="1203"/>
      <c r="Y15" s="1203"/>
      <c r="Z15" s="1203"/>
      <c r="AA15" s="1203"/>
      <c r="AB15" s="1203"/>
      <c r="AC15" s="1203"/>
      <c r="AD15" s="1203"/>
      <c r="AE15" s="1203"/>
      <c r="AF15" s="1203"/>
      <c r="AG15" s="1203"/>
      <c r="AH15" s="1203"/>
      <c r="AI15" s="1203"/>
      <c r="AJ15" s="1203"/>
      <c r="AK15" s="1203"/>
      <c r="AL15" s="1203"/>
      <c r="AM15" s="1203"/>
      <c r="AN15" s="1203"/>
      <c r="AO15" s="1203"/>
      <c r="AP15" s="1203"/>
      <c r="AQ15" s="1203"/>
      <c r="AR15" s="1203"/>
      <c r="AS15" s="1203"/>
      <c r="AT15" s="1203"/>
      <c r="AU15" s="1203"/>
      <c r="AV15" s="1203"/>
      <c r="AW15" s="1203"/>
      <c r="AX15" s="1203"/>
      <c r="AY15" s="1203"/>
      <c r="AZ15" s="1203"/>
      <c r="BA15" s="1203"/>
      <c r="BB15" s="1203"/>
      <c r="BC15" s="1203"/>
      <c r="BD15" s="1203"/>
      <c r="BE15" s="1203"/>
      <c r="BF15" s="1203"/>
      <c r="BG15" s="1203"/>
      <c r="BH15" s="1203"/>
      <c r="BI15" s="1203"/>
      <c r="BJ15" s="1203"/>
      <c r="BK15" s="1203"/>
      <c r="BL15" s="1203"/>
      <c r="BM15" s="1203"/>
      <c r="BN15" s="1203"/>
      <c r="BO15" s="1203"/>
      <c r="BP15" s="1203"/>
      <c r="BQ15" s="1203"/>
      <c r="BR15" s="1203"/>
      <c r="BS15" s="1203"/>
      <c r="BT15" s="1203"/>
      <c r="BU15" s="1203"/>
      <c r="BV15" s="1203"/>
      <c r="BW15" s="1203"/>
      <c r="BX15" s="1203"/>
      <c r="BY15" s="1203"/>
      <c r="BZ15" s="1203"/>
      <c r="CA15" s="1203"/>
      <c r="CB15" s="1203"/>
      <c r="CC15" s="1203"/>
      <c r="CD15" s="1203"/>
      <c r="CE15" s="1203"/>
      <c r="CF15" s="1203"/>
      <c r="CG15" s="1203"/>
      <c r="CH15" s="1203"/>
      <c r="CI15" s="1203"/>
      <c r="CJ15" s="1203"/>
      <c r="CK15" s="1203"/>
      <c r="CL15" s="1203"/>
      <c r="CM15" s="1203"/>
      <c r="CN15" s="1203"/>
      <c r="CO15" s="1203"/>
      <c r="CP15" s="1203"/>
      <c r="CQ15" s="1203"/>
      <c r="CR15" s="1203"/>
      <c r="CS15" s="1203"/>
      <c r="CT15" s="1203"/>
      <c r="CU15" s="1203"/>
      <c r="CV15" s="1203"/>
      <c r="CW15" s="1203"/>
      <c r="CX15" s="1203"/>
      <c r="CY15" s="1203"/>
      <c r="CZ15" s="1203"/>
      <c r="DA15" s="1203"/>
      <c r="DB15" s="1203"/>
      <c r="DC15" s="1203"/>
      <c r="DD15" s="1203"/>
      <c r="DE15" s="1203"/>
    </row>
    <row r="16" spans="1:109" s="253" customFormat="1" x14ac:dyDescent="0.15">
      <c r="A16" s="255"/>
      <c r="B16" s="1203"/>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3"/>
      <c r="AJ16" s="1203"/>
      <c r="AK16" s="1203"/>
      <c r="AL16" s="1203"/>
      <c r="AM16" s="1203"/>
      <c r="AN16" s="1203"/>
      <c r="AO16" s="1203"/>
      <c r="AP16" s="1203"/>
      <c r="AQ16" s="1203"/>
      <c r="AR16" s="1203"/>
      <c r="AS16" s="1203"/>
      <c r="AT16" s="1203"/>
      <c r="AU16" s="1203"/>
      <c r="AV16" s="1203"/>
      <c r="AW16" s="1203"/>
      <c r="AX16" s="1203"/>
      <c r="AY16" s="1203"/>
      <c r="AZ16" s="1203"/>
      <c r="BA16" s="1203"/>
      <c r="BB16" s="1203"/>
      <c r="BC16" s="1203"/>
      <c r="BD16" s="1203"/>
      <c r="BE16" s="1203"/>
      <c r="BF16" s="1203"/>
      <c r="BG16" s="1203"/>
      <c r="BH16" s="1203"/>
      <c r="BI16" s="1203"/>
      <c r="BJ16" s="1203"/>
      <c r="BK16" s="1203"/>
      <c r="BL16" s="1203"/>
      <c r="BM16" s="1203"/>
      <c r="BN16" s="1203"/>
      <c r="BO16" s="1203"/>
      <c r="BP16" s="1203"/>
      <c r="BQ16" s="1203"/>
      <c r="BR16" s="1203"/>
      <c r="BS16" s="1203"/>
      <c r="BT16" s="1203"/>
      <c r="BU16" s="1203"/>
      <c r="BV16" s="1203"/>
      <c r="BW16" s="1203"/>
      <c r="BX16" s="1203"/>
      <c r="BY16" s="1203"/>
      <c r="BZ16" s="1203"/>
      <c r="CA16" s="1203"/>
      <c r="CB16" s="1203"/>
      <c r="CC16" s="1203"/>
      <c r="CD16" s="1203"/>
      <c r="CE16" s="1203"/>
      <c r="CF16" s="1203"/>
      <c r="CG16" s="1203"/>
      <c r="CH16" s="1203"/>
      <c r="CI16" s="1203"/>
      <c r="CJ16" s="1203"/>
      <c r="CK16" s="1203"/>
      <c r="CL16" s="1203"/>
      <c r="CM16" s="1203"/>
      <c r="CN16" s="1203"/>
      <c r="CO16" s="1203"/>
      <c r="CP16" s="1203"/>
      <c r="CQ16" s="1203"/>
      <c r="CR16" s="1203"/>
      <c r="CS16" s="1203"/>
      <c r="CT16" s="1203"/>
      <c r="CU16" s="1203"/>
      <c r="CV16" s="1203"/>
      <c r="CW16" s="1203"/>
      <c r="CX16" s="1203"/>
      <c r="CY16" s="1203"/>
      <c r="CZ16" s="1203"/>
      <c r="DA16" s="1203"/>
      <c r="DB16" s="1203"/>
      <c r="DC16" s="1203"/>
      <c r="DD16" s="1203"/>
      <c r="DE16" s="1203"/>
    </row>
    <row r="17" spans="1:109" s="253" customFormat="1" x14ac:dyDescent="0.15">
      <c r="A17" s="255"/>
      <c r="B17" s="1203"/>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3"/>
      <c r="AJ17" s="1203"/>
      <c r="AK17" s="1203"/>
      <c r="AL17" s="1203"/>
      <c r="AM17" s="1203"/>
      <c r="AN17" s="1203"/>
      <c r="AO17" s="1203"/>
      <c r="AP17" s="1203"/>
      <c r="AQ17" s="1203"/>
      <c r="AR17" s="1203"/>
      <c r="AS17" s="1203"/>
      <c r="AT17" s="1203"/>
      <c r="AU17" s="1203"/>
      <c r="AV17" s="1203"/>
      <c r="AW17" s="1203"/>
      <c r="AX17" s="1203"/>
      <c r="AY17" s="1203"/>
      <c r="AZ17" s="1203"/>
      <c r="BA17" s="1203"/>
      <c r="BB17" s="1203"/>
      <c r="BC17" s="1203"/>
      <c r="BD17" s="1203"/>
      <c r="BE17" s="1203"/>
      <c r="BF17" s="1203"/>
      <c r="BG17" s="1203"/>
      <c r="BH17" s="1203"/>
      <c r="BI17" s="1203"/>
      <c r="BJ17" s="1203"/>
      <c r="BK17" s="1203"/>
      <c r="BL17" s="1203"/>
      <c r="BM17" s="1203"/>
      <c r="BN17" s="1203"/>
      <c r="BO17" s="1203"/>
      <c r="BP17" s="1203"/>
      <c r="BQ17" s="1203"/>
      <c r="BR17" s="1203"/>
      <c r="BS17" s="1203"/>
      <c r="BT17" s="1203"/>
      <c r="BU17" s="1203"/>
      <c r="BV17" s="1203"/>
      <c r="BW17" s="1203"/>
      <c r="BX17" s="1203"/>
      <c r="BY17" s="1203"/>
      <c r="BZ17" s="1203"/>
      <c r="CA17" s="1203"/>
      <c r="CB17" s="1203"/>
      <c r="CC17" s="1203"/>
      <c r="CD17" s="1203"/>
      <c r="CE17" s="1203"/>
      <c r="CF17" s="1203"/>
      <c r="CG17" s="1203"/>
      <c r="CH17" s="1203"/>
      <c r="CI17" s="1203"/>
      <c r="CJ17" s="1203"/>
      <c r="CK17" s="1203"/>
      <c r="CL17" s="1203"/>
      <c r="CM17" s="1203"/>
      <c r="CN17" s="1203"/>
      <c r="CO17" s="1203"/>
      <c r="CP17" s="1203"/>
      <c r="CQ17" s="1203"/>
      <c r="CR17" s="1203"/>
      <c r="CS17" s="1203"/>
      <c r="CT17" s="1203"/>
      <c r="CU17" s="1203"/>
      <c r="CV17" s="1203"/>
      <c r="CW17" s="1203"/>
      <c r="CX17" s="1203"/>
      <c r="CY17" s="1203"/>
      <c r="CZ17" s="1203"/>
      <c r="DA17" s="1203"/>
      <c r="DB17" s="1203"/>
      <c r="DC17" s="1203"/>
      <c r="DD17" s="1203"/>
      <c r="DE17" s="1203"/>
    </row>
    <row r="18" spans="1:109" s="253" customFormat="1" x14ac:dyDescent="0.15">
      <c r="A18" s="255"/>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3"/>
      <c r="BU18" s="1203"/>
      <c r="BV18" s="1203"/>
      <c r="BW18" s="1203"/>
      <c r="BX18" s="1203"/>
      <c r="BY18" s="1203"/>
      <c r="BZ18" s="1203"/>
      <c r="CA18" s="1203"/>
      <c r="CB18" s="1203"/>
      <c r="CC18" s="1203"/>
      <c r="CD18" s="1203"/>
      <c r="CE18" s="1203"/>
      <c r="CF18" s="1203"/>
      <c r="CG18" s="1203"/>
      <c r="CH18" s="1203"/>
      <c r="CI18" s="1203"/>
      <c r="CJ18" s="1203"/>
      <c r="CK18" s="1203"/>
      <c r="CL18" s="1203"/>
      <c r="CM18" s="1203"/>
      <c r="CN18" s="1203"/>
      <c r="CO18" s="1203"/>
      <c r="CP18" s="1203"/>
      <c r="CQ18" s="1203"/>
      <c r="CR18" s="1203"/>
      <c r="CS18" s="1203"/>
      <c r="CT18" s="1203"/>
      <c r="CU18" s="1203"/>
      <c r="CV18" s="1203"/>
      <c r="CW18" s="1203"/>
      <c r="CX18" s="1203"/>
      <c r="CY18" s="1203"/>
      <c r="CZ18" s="1203"/>
      <c r="DA18" s="1203"/>
      <c r="DB18" s="1203"/>
      <c r="DC18" s="1203"/>
      <c r="DD18" s="1203"/>
      <c r="DE18" s="1203"/>
    </row>
    <row r="19" spans="1:109" x14ac:dyDescent="0.15">
      <c r="DD19" s="255"/>
      <c r="DE19" s="255"/>
    </row>
    <row r="20" spans="1:109" x14ac:dyDescent="0.15">
      <c r="DD20" s="255"/>
      <c r="DE20" s="255"/>
    </row>
    <row r="21" spans="1:109" ht="17.25" customHeight="1" x14ac:dyDescent="0.15">
      <c r="B21" s="1204"/>
      <c r="C21" s="257"/>
      <c r="D21" s="257"/>
      <c r="E21" s="257"/>
      <c r="F21" s="257"/>
      <c r="G21" s="257"/>
      <c r="H21" s="257"/>
      <c r="I21" s="257"/>
      <c r="J21" s="257"/>
      <c r="K21" s="257"/>
      <c r="L21" s="257"/>
      <c r="M21" s="257"/>
      <c r="N21" s="120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5"/>
      <c r="AU21" s="257"/>
      <c r="AV21" s="257"/>
      <c r="AW21" s="257"/>
      <c r="AX21" s="257"/>
      <c r="AY21" s="257"/>
      <c r="AZ21" s="257"/>
      <c r="BA21" s="257"/>
      <c r="BB21" s="257"/>
      <c r="BC21" s="257"/>
      <c r="BD21" s="257"/>
      <c r="BE21" s="257"/>
      <c r="BF21" s="1205"/>
      <c r="BG21" s="257"/>
      <c r="BH21" s="257"/>
      <c r="BI21" s="257"/>
      <c r="BJ21" s="257"/>
      <c r="BK21" s="257"/>
      <c r="BL21" s="257"/>
      <c r="BM21" s="257"/>
      <c r="BN21" s="257"/>
      <c r="BO21" s="257"/>
      <c r="BP21" s="257"/>
      <c r="BQ21" s="257"/>
      <c r="BR21" s="1205"/>
      <c r="BS21" s="257"/>
      <c r="BT21" s="257"/>
      <c r="BU21" s="257"/>
      <c r="BV21" s="257"/>
      <c r="BW21" s="257"/>
      <c r="BX21" s="257"/>
      <c r="BY21" s="257"/>
      <c r="BZ21" s="257"/>
      <c r="CA21" s="257"/>
      <c r="CB21" s="257"/>
      <c r="CC21" s="257"/>
      <c r="CD21" s="1205"/>
      <c r="CE21" s="257"/>
      <c r="CF21" s="257"/>
      <c r="CG21" s="257"/>
      <c r="CH21" s="257"/>
      <c r="CI21" s="257"/>
      <c r="CJ21" s="257"/>
      <c r="CK21" s="257"/>
      <c r="CL21" s="257"/>
      <c r="CM21" s="257"/>
      <c r="CN21" s="257"/>
      <c r="CO21" s="257"/>
      <c r="CP21" s="1205"/>
      <c r="CQ21" s="257"/>
      <c r="CR21" s="257"/>
      <c r="CS21" s="257"/>
      <c r="CT21" s="257"/>
      <c r="CU21" s="257"/>
      <c r="CV21" s="257"/>
      <c r="CW21" s="257"/>
      <c r="CX21" s="257"/>
      <c r="CY21" s="257"/>
      <c r="CZ21" s="257"/>
      <c r="DA21" s="257"/>
      <c r="DB21" s="120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6"/>
      <c r="DD40" s="1206"/>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7"/>
      <c r="I42" s="1208"/>
      <c r="J42" s="1208"/>
      <c r="K42" s="1208"/>
      <c r="AM42" s="1207"/>
      <c r="AN42" s="1207" t="s">
        <v>571</v>
      </c>
      <c r="AP42" s="1208"/>
      <c r="AQ42" s="1208"/>
      <c r="AR42" s="1208"/>
      <c r="AY42" s="1207"/>
      <c r="BA42" s="1208"/>
      <c r="BB42" s="1208"/>
      <c r="BC42" s="1208"/>
      <c r="BK42" s="1207"/>
      <c r="BM42" s="1208"/>
      <c r="BN42" s="1208"/>
      <c r="BO42" s="1208"/>
      <c r="BW42" s="1207"/>
      <c r="BY42" s="1208"/>
      <c r="BZ42" s="1208"/>
      <c r="CA42" s="1208"/>
      <c r="CI42" s="1207"/>
      <c r="CK42" s="1208"/>
      <c r="CL42" s="1208"/>
      <c r="CM42" s="1208"/>
      <c r="CU42" s="1207"/>
      <c r="CW42" s="1208"/>
      <c r="CX42" s="1208"/>
      <c r="CY42" s="1208"/>
    </row>
    <row r="43" spans="2:109" ht="13.5" customHeight="1" x14ac:dyDescent="0.15">
      <c r="B43" s="259"/>
      <c r="AN43" s="1209" t="s">
        <v>572</v>
      </c>
      <c r="AO43" s="1210"/>
      <c r="AP43" s="1210"/>
      <c r="AQ43" s="1210"/>
      <c r="AR43" s="1210"/>
      <c r="AS43" s="1210"/>
      <c r="AT43" s="1210"/>
      <c r="AU43" s="1210"/>
      <c r="AV43" s="1210"/>
      <c r="AW43" s="1210"/>
      <c r="AX43" s="1210"/>
      <c r="AY43" s="1210"/>
      <c r="AZ43" s="1210"/>
      <c r="BA43" s="1210"/>
      <c r="BB43" s="1210"/>
      <c r="BC43" s="1210"/>
      <c r="BD43" s="1210"/>
      <c r="BE43" s="1210"/>
      <c r="BF43" s="1210"/>
      <c r="BG43" s="1210"/>
      <c r="BH43" s="1210"/>
      <c r="BI43" s="1210"/>
      <c r="BJ43" s="1210"/>
      <c r="BK43" s="1210"/>
      <c r="BL43" s="1210"/>
      <c r="BM43" s="1210"/>
      <c r="BN43" s="1210"/>
      <c r="BO43" s="1210"/>
      <c r="BP43" s="1210"/>
      <c r="BQ43" s="1210"/>
      <c r="BR43" s="1210"/>
      <c r="BS43" s="1210"/>
      <c r="BT43" s="1210"/>
      <c r="BU43" s="1210"/>
      <c r="BV43" s="1210"/>
      <c r="BW43" s="1210"/>
      <c r="BX43" s="1210"/>
      <c r="BY43" s="1210"/>
      <c r="BZ43" s="1210"/>
      <c r="CA43" s="1210"/>
      <c r="CB43" s="1210"/>
      <c r="CC43" s="1210"/>
      <c r="CD43" s="1210"/>
      <c r="CE43" s="1210"/>
      <c r="CF43" s="1210"/>
      <c r="CG43" s="1210"/>
      <c r="CH43" s="1210"/>
      <c r="CI43" s="1210"/>
      <c r="CJ43" s="1210"/>
      <c r="CK43" s="1210"/>
      <c r="CL43" s="1210"/>
      <c r="CM43" s="1210"/>
      <c r="CN43" s="1210"/>
      <c r="CO43" s="1210"/>
      <c r="CP43" s="1210"/>
      <c r="CQ43" s="1210"/>
      <c r="CR43" s="1210"/>
      <c r="CS43" s="1210"/>
      <c r="CT43" s="1210"/>
      <c r="CU43" s="1210"/>
      <c r="CV43" s="1210"/>
      <c r="CW43" s="1210"/>
      <c r="CX43" s="1210"/>
      <c r="CY43" s="1210"/>
      <c r="CZ43" s="1210"/>
      <c r="DA43" s="1210"/>
      <c r="DB43" s="1210"/>
      <c r="DC43" s="1211"/>
    </row>
    <row r="44" spans="2:109" x14ac:dyDescent="0.15">
      <c r="B44" s="259"/>
      <c r="AN44" s="1212"/>
      <c r="AO44" s="1213"/>
      <c r="AP44" s="1213"/>
      <c r="AQ44" s="1213"/>
      <c r="AR44" s="1213"/>
      <c r="AS44" s="1213"/>
      <c r="AT44" s="1213"/>
      <c r="AU44" s="1213"/>
      <c r="AV44" s="1213"/>
      <c r="AW44" s="1213"/>
      <c r="AX44" s="1213"/>
      <c r="AY44" s="1213"/>
      <c r="AZ44" s="1213"/>
      <c r="BA44" s="1213"/>
      <c r="BB44" s="1213"/>
      <c r="BC44" s="1213"/>
      <c r="BD44" s="1213"/>
      <c r="BE44" s="1213"/>
      <c r="BF44" s="1213"/>
      <c r="BG44" s="1213"/>
      <c r="BH44" s="1213"/>
      <c r="BI44" s="1213"/>
      <c r="BJ44" s="1213"/>
      <c r="BK44" s="1213"/>
      <c r="BL44" s="1213"/>
      <c r="BM44" s="1213"/>
      <c r="BN44" s="1213"/>
      <c r="BO44" s="1213"/>
      <c r="BP44" s="1213"/>
      <c r="BQ44" s="1213"/>
      <c r="BR44" s="1213"/>
      <c r="BS44" s="1213"/>
      <c r="BT44" s="1213"/>
      <c r="BU44" s="1213"/>
      <c r="BV44" s="1213"/>
      <c r="BW44" s="1213"/>
      <c r="BX44" s="1213"/>
      <c r="BY44" s="1213"/>
      <c r="BZ44" s="1213"/>
      <c r="CA44" s="1213"/>
      <c r="CB44" s="1213"/>
      <c r="CC44" s="1213"/>
      <c r="CD44" s="1213"/>
      <c r="CE44" s="1213"/>
      <c r="CF44" s="1213"/>
      <c r="CG44" s="1213"/>
      <c r="CH44" s="1213"/>
      <c r="CI44" s="1213"/>
      <c r="CJ44" s="1213"/>
      <c r="CK44" s="1213"/>
      <c r="CL44" s="1213"/>
      <c r="CM44" s="1213"/>
      <c r="CN44" s="1213"/>
      <c r="CO44" s="1213"/>
      <c r="CP44" s="1213"/>
      <c r="CQ44" s="1213"/>
      <c r="CR44" s="1213"/>
      <c r="CS44" s="1213"/>
      <c r="CT44" s="1213"/>
      <c r="CU44" s="1213"/>
      <c r="CV44" s="1213"/>
      <c r="CW44" s="1213"/>
      <c r="CX44" s="1213"/>
      <c r="CY44" s="1213"/>
      <c r="CZ44" s="1213"/>
      <c r="DA44" s="1213"/>
      <c r="DB44" s="1213"/>
      <c r="DC44" s="1214"/>
    </row>
    <row r="45" spans="2:109" x14ac:dyDescent="0.15">
      <c r="B45" s="259"/>
      <c r="AN45" s="1212"/>
      <c r="AO45" s="1213"/>
      <c r="AP45" s="1213"/>
      <c r="AQ45" s="1213"/>
      <c r="AR45" s="1213"/>
      <c r="AS45" s="1213"/>
      <c r="AT45" s="1213"/>
      <c r="AU45" s="1213"/>
      <c r="AV45" s="1213"/>
      <c r="AW45" s="1213"/>
      <c r="AX45" s="1213"/>
      <c r="AY45" s="1213"/>
      <c r="AZ45" s="1213"/>
      <c r="BA45" s="1213"/>
      <c r="BB45" s="1213"/>
      <c r="BC45" s="1213"/>
      <c r="BD45" s="1213"/>
      <c r="BE45" s="1213"/>
      <c r="BF45" s="1213"/>
      <c r="BG45" s="1213"/>
      <c r="BH45" s="1213"/>
      <c r="BI45" s="1213"/>
      <c r="BJ45" s="1213"/>
      <c r="BK45" s="1213"/>
      <c r="BL45" s="1213"/>
      <c r="BM45" s="1213"/>
      <c r="BN45" s="1213"/>
      <c r="BO45" s="1213"/>
      <c r="BP45" s="1213"/>
      <c r="BQ45" s="1213"/>
      <c r="BR45" s="1213"/>
      <c r="BS45" s="1213"/>
      <c r="BT45" s="1213"/>
      <c r="BU45" s="1213"/>
      <c r="BV45" s="1213"/>
      <c r="BW45" s="1213"/>
      <c r="BX45" s="1213"/>
      <c r="BY45" s="1213"/>
      <c r="BZ45" s="1213"/>
      <c r="CA45" s="1213"/>
      <c r="CB45" s="1213"/>
      <c r="CC45" s="1213"/>
      <c r="CD45" s="1213"/>
      <c r="CE45" s="1213"/>
      <c r="CF45" s="1213"/>
      <c r="CG45" s="1213"/>
      <c r="CH45" s="1213"/>
      <c r="CI45" s="1213"/>
      <c r="CJ45" s="1213"/>
      <c r="CK45" s="1213"/>
      <c r="CL45" s="1213"/>
      <c r="CM45" s="1213"/>
      <c r="CN45" s="1213"/>
      <c r="CO45" s="1213"/>
      <c r="CP45" s="1213"/>
      <c r="CQ45" s="1213"/>
      <c r="CR45" s="1213"/>
      <c r="CS45" s="1213"/>
      <c r="CT45" s="1213"/>
      <c r="CU45" s="1213"/>
      <c r="CV45" s="1213"/>
      <c r="CW45" s="1213"/>
      <c r="CX45" s="1213"/>
      <c r="CY45" s="1213"/>
      <c r="CZ45" s="1213"/>
      <c r="DA45" s="1213"/>
      <c r="DB45" s="1213"/>
      <c r="DC45" s="1214"/>
    </row>
    <row r="46" spans="2:109" x14ac:dyDescent="0.15">
      <c r="B46" s="259"/>
      <c r="AN46" s="1212"/>
      <c r="AO46" s="1213"/>
      <c r="AP46" s="1213"/>
      <c r="AQ46" s="1213"/>
      <c r="AR46" s="1213"/>
      <c r="AS46" s="1213"/>
      <c r="AT46" s="1213"/>
      <c r="AU46" s="1213"/>
      <c r="AV46" s="1213"/>
      <c r="AW46" s="1213"/>
      <c r="AX46" s="1213"/>
      <c r="AY46" s="1213"/>
      <c r="AZ46" s="1213"/>
      <c r="BA46" s="1213"/>
      <c r="BB46" s="1213"/>
      <c r="BC46" s="1213"/>
      <c r="BD46" s="1213"/>
      <c r="BE46" s="1213"/>
      <c r="BF46" s="1213"/>
      <c r="BG46" s="1213"/>
      <c r="BH46" s="1213"/>
      <c r="BI46" s="1213"/>
      <c r="BJ46" s="1213"/>
      <c r="BK46" s="1213"/>
      <c r="BL46" s="1213"/>
      <c r="BM46" s="1213"/>
      <c r="BN46" s="1213"/>
      <c r="BO46" s="1213"/>
      <c r="BP46" s="1213"/>
      <c r="BQ46" s="1213"/>
      <c r="BR46" s="1213"/>
      <c r="BS46" s="1213"/>
      <c r="BT46" s="1213"/>
      <c r="BU46" s="1213"/>
      <c r="BV46" s="1213"/>
      <c r="BW46" s="1213"/>
      <c r="BX46" s="1213"/>
      <c r="BY46" s="1213"/>
      <c r="BZ46" s="1213"/>
      <c r="CA46" s="1213"/>
      <c r="CB46" s="1213"/>
      <c r="CC46" s="1213"/>
      <c r="CD46" s="1213"/>
      <c r="CE46" s="1213"/>
      <c r="CF46" s="1213"/>
      <c r="CG46" s="1213"/>
      <c r="CH46" s="1213"/>
      <c r="CI46" s="1213"/>
      <c r="CJ46" s="1213"/>
      <c r="CK46" s="1213"/>
      <c r="CL46" s="1213"/>
      <c r="CM46" s="1213"/>
      <c r="CN46" s="1213"/>
      <c r="CO46" s="1213"/>
      <c r="CP46" s="1213"/>
      <c r="CQ46" s="1213"/>
      <c r="CR46" s="1213"/>
      <c r="CS46" s="1213"/>
      <c r="CT46" s="1213"/>
      <c r="CU46" s="1213"/>
      <c r="CV46" s="1213"/>
      <c r="CW46" s="1213"/>
      <c r="CX46" s="1213"/>
      <c r="CY46" s="1213"/>
      <c r="CZ46" s="1213"/>
      <c r="DA46" s="1213"/>
      <c r="DB46" s="1213"/>
      <c r="DC46" s="1214"/>
    </row>
    <row r="47" spans="2:109" x14ac:dyDescent="0.15">
      <c r="B47" s="259"/>
      <c r="AN47" s="1215"/>
      <c r="AO47" s="1216"/>
      <c r="AP47" s="1216"/>
      <c r="AQ47" s="1216"/>
      <c r="AR47" s="1216"/>
      <c r="AS47" s="1216"/>
      <c r="AT47" s="1216"/>
      <c r="AU47" s="1216"/>
      <c r="AV47" s="1216"/>
      <c r="AW47" s="1216"/>
      <c r="AX47" s="1216"/>
      <c r="AY47" s="1216"/>
      <c r="AZ47" s="1216"/>
      <c r="BA47" s="1216"/>
      <c r="BB47" s="1216"/>
      <c r="BC47" s="1216"/>
      <c r="BD47" s="1216"/>
      <c r="BE47" s="1216"/>
      <c r="BF47" s="1216"/>
      <c r="BG47" s="1216"/>
      <c r="BH47" s="1216"/>
      <c r="BI47" s="1216"/>
      <c r="BJ47" s="1216"/>
      <c r="BK47" s="1216"/>
      <c r="BL47" s="1216"/>
      <c r="BM47" s="1216"/>
      <c r="BN47" s="1216"/>
      <c r="BO47" s="1216"/>
      <c r="BP47" s="1216"/>
      <c r="BQ47" s="1216"/>
      <c r="BR47" s="1216"/>
      <c r="BS47" s="1216"/>
      <c r="BT47" s="1216"/>
      <c r="BU47" s="1216"/>
      <c r="BV47" s="1216"/>
      <c r="BW47" s="1216"/>
      <c r="BX47" s="1216"/>
      <c r="BY47" s="1216"/>
      <c r="BZ47" s="1216"/>
      <c r="CA47" s="1216"/>
      <c r="CB47" s="1216"/>
      <c r="CC47" s="1216"/>
      <c r="CD47" s="1216"/>
      <c r="CE47" s="1216"/>
      <c r="CF47" s="1216"/>
      <c r="CG47" s="1216"/>
      <c r="CH47" s="1216"/>
      <c r="CI47" s="1216"/>
      <c r="CJ47" s="1216"/>
      <c r="CK47" s="1216"/>
      <c r="CL47" s="1216"/>
      <c r="CM47" s="1216"/>
      <c r="CN47" s="1216"/>
      <c r="CO47" s="1216"/>
      <c r="CP47" s="1216"/>
      <c r="CQ47" s="1216"/>
      <c r="CR47" s="1216"/>
      <c r="CS47" s="1216"/>
      <c r="CT47" s="1216"/>
      <c r="CU47" s="1216"/>
      <c r="CV47" s="1216"/>
      <c r="CW47" s="1216"/>
      <c r="CX47" s="1216"/>
      <c r="CY47" s="1216"/>
      <c r="CZ47" s="1216"/>
      <c r="DA47" s="1216"/>
      <c r="DB47" s="1216"/>
      <c r="DC47" s="1217"/>
    </row>
    <row r="48" spans="2:109" x14ac:dyDescent="0.15">
      <c r="B48" s="259"/>
      <c r="H48" s="1218"/>
      <c r="I48" s="1218"/>
      <c r="J48" s="1218"/>
      <c r="AN48" s="1218"/>
      <c r="AO48" s="1218"/>
      <c r="AP48" s="1218"/>
      <c r="AZ48" s="1218"/>
      <c r="BA48" s="1218"/>
      <c r="BB48" s="1218"/>
      <c r="BL48" s="1218"/>
      <c r="BM48" s="1218"/>
      <c r="BN48" s="1218"/>
      <c r="BX48" s="1218"/>
      <c r="BY48" s="1218"/>
      <c r="BZ48" s="1218"/>
      <c r="CJ48" s="1218"/>
      <c r="CK48" s="1218"/>
      <c r="CL48" s="1218"/>
      <c r="CV48" s="1218"/>
      <c r="CW48" s="1218"/>
      <c r="CX48" s="1218"/>
    </row>
    <row r="49" spans="1:109" x14ac:dyDescent="0.15">
      <c r="B49" s="259"/>
      <c r="AN49" s="255" t="s">
        <v>573</v>
      </c>
    </row>
    <row r="50" spans="1:109" x14ac:dyDescent="0.15">
      <c r="B50" s="259"/>
      <c r="G50" s="1219"/>
      <c r="H50" s="1219"/>
      <c r="I50" s="1219"/>
      <c r="J50" s="1219"/>
      <c r="K50" s="1220"/>
      <c r="L50" s="1220"/>
      <c r="M50" s="1221"/>
      <c r="N50" s="12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527</v>
      </c>
      <c r="BQ50" s="1225"/>
      <c r="BR50" s="1225"/>
      <c r="BS50" s="1225"/>
      <c r="BT50" s="1225"/>
      <c r="BU50" s="1225"/>
      <c r="BV50" s="1225"/>
      <c r="BW50" s="1225"/>
      <c r="BX50" s="1225" t="s">
        <v>528</v>
      </c>
      <c r="BY50" s="1225"/>
      <c r="BZ50" s="1225"/>
      <c r="CA50" s="1225"/>
      <c r="CB50" s="1225"/>
      <c r="CC50" s="1225"/>
      <c r="CD50" s="1225"/>
      <c r="CE50" s="1225"/>
      <c r="CF50" s="1225" t="s">
        <v>529</v>
      </c>
      <c r="CG50" s="1225"/>
      <c r="CH50" s="1225"/>
      <c r="CI50" s="1225"/>
      <c r="CJ50" s="1225"/>
      <c r="CK50" s="1225"/>
      <c r="CL50" s="1225"/>
      <c r="CM50" s="1225"/>
      <c r="CN50" s="1225" t="s">
        <v>530</v>
      </c>
      <c r="CO50" s="1225"/>
      <c r="CP50" s="1225"/>
      <c r="CQ50" s="1225"/>
      <c r="CR50" s="1225"/>
      <c r="CS50" s="1225"/>
      <c r="CT50" s="1225"/>
      <c r="CU50" s="1225"/>
      <c r="CV50" s="1225" t="s">
        <v>531</v>
      </c>
      <c r="CW50" s="1225"/>
      <c r="CX50" s="1225"/>
      <c r="CY50" s="1225"/>
      <c r="CZ50" s="1225"/>
      <c r="DA50" s="1225"/>
      <c r="DB50" s="1225"/>
      <c r="DC50" s="1225"/>
    </row>
    <row r="51" spans="1:109" ht="13.5" customHeight="1" x14ac:dyDescent="0.15">
      <c r="B51" s="259"/>
      <c r="G51" s="1226"/>
      <c r="H51" s="1226"/>
      <c r="I51" s="1227"/>
      <c r="J51" s="1227"/>
      <c r="K51" s="1228"/>
      <c r="L51" s="1228"/>
      <c r="M51" s="1228"/>
      <c r="N51" s="1228"/>
      <c r="AM51" s="1218"/>
      <c r="AN51" s="1229" t="s">
        <v>574</v>
      </c>
      <c r="AO51" s="1229"/>
      <c r="AP51" s="1229"/>
      <c r="AQ51" s="1229"/>
      <c r="AR51" s="1229"/>
      <c r="AS51" s="1229"/>
      <c r="AT51" s="1229"/>
      <c r="AU51" s="1229"/>
      <c r="AV51" s="1229"/>
      <c r="AW51" s="1229"/>
      <c r="AX51" s="1229"/>
      <c r="AY51" s="1229"/>
      <c r="AZ51" s="1229"/>
      <c r="BA51" s="1229"/>
      <c r="BB51" s="1229" t="s">
        <v>575</v>
      </c>
      <c r="BC51" s="1229"/>
      <c r="BD51" s="1229"/>
      <c r="BE51" s="1229"/>
      <c r="BF51" s="1229"/>
      <c r="BG51" s="1229"/>
      <c r="BH51" s="1229"/>
      <c r="BI51" s="1229"/>
      <c r="BJ51" s="1229"/>
      <c r="BK51" s="1229"/>
      <c r="BL51" s="1229"/>
      <c r="BM51" s="1229"/>
      <c r="BN51" s="1229"/>
      <c r="BO51" s="1229"/>
      <c r="BP51" s="1230">
        <v>68.3</v>
      </c>
      <c r="BQ51" s="1230"/>
      <c r="BR51" s="1230"/>
      <c r="BS51" s="1230"/>
      <c r="BT51" s="1230"/>
      <c r="BU51" s="1230"/>
      <c r="BV51" s="1230"/>
      <c r="BW51" s="1230"/>
      <c r="BX51" s="1230">
        <v>63.1</v>
      </c>
      <c r="BY51" s="1230"/>
      <c r="BZ51" s="1230"/>
      <c r="CA51" s="1230"/>
      <c r="CB51" s="1230"/>
      <c r="CC51" s="1230"/>
      <c r="CD51" s="1230"/>
      <c r="CE51" s="1230"/>
      <c r="CF51" s="1230">
        <v>30.6</v>
      </c>
      <c r="CG51" s="1230"/>
      <c r="CH51" s="1230"/>
      <c r="CI51" s="1230"/>
      <c r="CJ51" s="1230"/>
      <c r="CK51" s="1230"/>
      <c r="CL51" s="1230"/>
      <c r="CM51" s="1230"/>
      <c r="CN51" s="1230">
        <v>16.100000000000001</v>
      </c>
      <c r="CO51" s="1230"/>
      <c r="CP51" s="1230"/>
      <c r="CQ51" s="1230"/>
      <c r="CR51" s="1230"/>
      <c r="CS51" s="1230"/>
      <c r="CT51" s="1230"/>
      <c r="CU51" s="1230"/>
      <c r="CV51" s="1230"/>
      <c r="CW51" s="1230"/>
      <c r="CX51" s="1230"/>
      <c r="CY51" s="1230"/>
      <c r="CZ51" s="1230"/>
      <c r="DA51" s="1230"/>
      <c r="DB51" s="1230"/>
      <c r="DC51" s="1230"/>
    </row>
    <row r="52" spans="1:109" x14ac:dyDescent="0.15">
      <c r="B52" s="259"/>
      <c r="G52" s="1226"/>
      <c r="H52" s="1226"/>
      <c r="I52" s="1227"/>
      <c r="J52" s="1227"/>
      <c r="K52" s="1228"/>
      <c r="L52" s="1228"/>
      <c r="M52" s="1228"/>
      <c r="N52" s="1228"/>
      <c r="AM52" s="1218"/>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1208"/>
      <c r="B53" s="259"/>
      <c r="G53" s="1226"/>
      <c r="H53" s="1226"/>
      <c r="I53" s="1219"/>
      <c r="J53" s="1219"/>
      <c r="K53" s="1228"/>
      <c r="L53" s="1228"/>
      <c r="M53" s="1228"/>
      <c r="N53" s="1228"/>
      <c r="AM53" s="1218"/>
      <c r="AN53" s="1229"/>
      <c r="AO53" s="1229"/>
      <c r="AP53" s="1229"/>
      <c r="AQ53" s="1229"/>
      <c r="AR53" s="1229"/>
      <c r="AS53" s="1229"/>
      <c r="AT53" s="1229"/>
      <c r="AU53" s="1229"/>
      <c r="AV53" s="1229"/>
      <c r="AW53" s="1229"/>
      <c r="AX53" s="1229"/>
      <c r="AY53" s="1229"/>
      <c r="AZ53" s="1229"/>
      <c r="BA53" s="1229"/>
      <c r="BB53" s="1229" t="s">
        <v>576</v>
      </c>
      <c r="BC53" s="1229"/>
      <c r="BD53" s="1229"/>
      <c r="BE53" s="1229"/>
      <c r="BF53" s="1229"/>
      <c r="BG53" s="1229"/>
      <c r="BH53" s="1229"/>
      <c r="BI53" s="1229"/>
      <c r="BJ53" s="1229"/>
      <c r="BK53" s="1229"/>
      <c r="BL53" s="1229"/>
      <c r="BM53" s="1229"/>
      <c r="BN53" s="1229"/>
      <c r="BO53" s="1229"/>
      <c r="BP53" s="1230">
        <v>71.2</v>
      </c>
      <c r="BQ53" s="1230"/>
      <c r="BR53" s="1230"/>
      <c r="BS53" s="1230"/>
      <c r="BT53" s="1230"/>
      <c r="BU53" s="1230"/>
      <c r="BV53" s="1230"/>
      <c r="BW53" s="1230"/>
      <c r="BX53" s="1230">
        <v>71.900000000000006</v>
      </c>
      <c r="BY53" s="1230"/>
      <c r="BZ53" s="1230"/>
      <c r="CA53" s="1230"/>
      <c r="CB53" s="1230"/>
      <c r="CC53" s="1230"/>
      <c r="CD53" s="1230"/>
      <c r="CE53" s="1230"/>
      <c r="CF53" s="1230">
        <v>73.2</v>
      </c>
      <c r="CG53" s="1230"/>
      <c r="CH53" s="1230"/>
      <c r="CI53" s="1230"/>
      <c r="CJ53" s="1230"/>
      <c r="CK53" s="1230"/>
      <c r="CL53" s="1230"/>
      <c r="CM53" s="1230"/>
      <c r="CN53" s="1230">
        <v>72.599999999999994</v>
      </c>
      <c r="CO53" s="1230"/>
      <c r="CP53" s="1230"/>
      <c r="CQ53" s="1230"/>
      <c r="CR53" s="1230"/>
      <c r="CS53" s="1230"/>
      <c r="CT53" s="1230"/>
      <c r="CU53" s="1230"/>
      <c r="CV53" s="1230">
        <v>73.5</v>
      </c>
      <c r="CW53" s="1230"/>
      <c r="CX53" s="1230"/>
      <c r="CY53" s="1230"/>
      <c r="CZ53" s="1230"/>
      <c r="DA53" s="1230"/>
      <c r="DB53" s="1230"/>
      <c r="DC53" s="1230"/>
    </row>
    <row r="54" spans="1:109" x14ac:dyDescent="0.15">
      <c r="A54" s="1208"/>
      <c r="B54" s="259"/>
      <c r="G54" s="1226"/>
      <c r="H54" s="1226"/>
      <c r="I54" s="1219"/>
      <c r="J54" s="1219"/>
      <c r="K54" s="1228"/>
      <c r="L54" s="1228"/>
      <c r="M54" s="1228"/>
      <c r="N54" s="1228"/>
      <c r="AM54" s="1218"/>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1208"/>
      <c r="B55" s="259"/>
      <c r="G55" s="1219"/>
      <c r="H55" s="1219"/>
      <c r="I55" s="1219"/>
      <c r="J55" s="1219"/>
      <c r="K55" s="1228"/>
      <c r="L55" s="1228"/>
      <c r="M55" s="1228"/>
      <c r="N55" s="1228"/>
      <c r="AN55" s="1225" t="s">
        <v>577</v>
      </c>
      <c r="AO55" s="1225"/>
      <c r="AP55" s="1225"/>
      <c r="AQ55" s="1225"/>
      <c r="AR55" s="1225"/>
      <c r="AS55" s="1225"/>
      <c r="AT55" s="1225"/>
      <c r="AU55" s="1225"/>
      <c r="AV55" s="1225"/>
      <c r="AW55" s="1225"/>
      <c r="AX55" s="1225"/>
      <c r="AY55" s="1225"/>
      <c r="AZ55" s="1225"/>
      <c r="BA55" s="1225"/>
      <c r="BB55" s="1229" t="s">
        <v>575</v>
      </c>
      <c r="BC55" s="1229"/>
      <c r="BD55" s="1229"/>
      <c r="BE55" s="1229"/>
      <c r="BF55" s="1229"/>
      <c r="BG55" s="1229"/>
      <c r="BH55" s="1229"/>
      <c r="BI55" s="1229"/>
      <c r="BJ55" s="1229"/>
      <c r="BK55" s="1229"/>
      <c r="BL55" s="1229"/>
      <c r="BM55" s="1229"/>
      <c r="BN55" s="1229"/>
      <c r="BO55" s="1229"/>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x14ac:dyDescent="0.15">
      <c r="A56" s="1208"/>
      <c r="B56" s="259"/>
      <c r="G56" s="1219"/>
      <c r="H56" s="1219"/>
      <c r="I56" s="1219"/>
      <c r="J56" s="1219"/>
      <c r="K56" s="1228"/>
      <c r="L56" s="1228"/>
      <c r="M56" s="1228"/>
      <c r="N56" s="1228"/>
      <c r="AN56" s="1225"/>
      <c r="AO56" s="1225"/>
      <c r="AP56" s="1225"/>
      <c r="AQ56" s="1225"/>
      <c r="AR56" s="1225"/>
      <c r="AS56" s="1225"/>
      <c r="AT56" s="1225"/>
      <c r="AU56" s="1225"/>
      <c r="AV56" s="1225"/>
      <c r="AW56" s="1225"/>
      <c r="AX56" s="1225"/>
      <c r="AY56" s="1225"/>
      <c r="AZ56" s="1225"/>
      <c r="BA56" s="1225"/>
      <c r="BB56" s="1229"/>
      <c r="BC56" s="1229"/>
      <c r="BD56" s="1229"/>
      <c r="BE56" s="1229"/>
      <c r="BF56" s="1229"/>
      <c r="BG56" s="1229"/>
      <c r="BH56" s="1229"/>
      <c r="BI56" s="1229"/>
      <c r="BJ56" s="1229"/>
      <c r="BK56" s="1229"/>
      <c r="BL56" s="1229"/>
      <c r="BM56" s="1229"/>
      <c r="BN56" s="1229"/>
      <c r="BO56" s="1229"/>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1208" customFormat="1" x14ac:dyDescent="0.15">
      <c r="B57" s="1231"/>
      <c r="G57" s="1219"/>
      <c r="H57" s="1219"/>
      <c r="I57" s="1232"/>
      <c r="J57" s="1232"/>
      <c r="K57" s="1228"/>
      <c r="L57" s="1228"/>
      <c r="M57" s="1228"/>
      <c r="N57" s="1228"/>
      <c r="AM57" s="255"/>
      <c r="AN57" s="1225"/>
      <c r="AO57" s="1225"/>
      <c r="AP57" s="1225"/>
      <c r="AQ57" s="1225"/>
      <c r="AR57" s="1225"/>
      <c r="AS57" s="1225"/>
      <c r="AT57" s="1225"/>
      <c r="AU57" s="1225"/>
      <c r="AV57" s="1225"/>
      <c r="AW57" s="1225"/>
      <c r="AX57" s="1225"/>
      <c r="AY57" s="1225"/>
      <c r="AZ57" s="1225"/>
      <c r="BA57" s="1225"/>
      <c r="BB57" s="1229" t="s">
        <v>576</v>
      </c>
      <c r="BC57" s="1229"/>
      <c r="BD57" s="1229"/>
      <c r="BE57" s="1229"/>
      <c r="BF57" s="1229"/>
      <c r="BG57" s="1229"/>
      <c r="BH57" s="1229"/>
      <c r="BI57" s="1229"/>
      <c r="BJ57" s="1229"/>
      <c r="BK57" s="1229"/>
      <c r="BL57" s="1229"/>
      <c r="BM57" s="1229"/>
      <c r="BN57" s="1229"/>
      <c r="BO57" s="1229"/>
      <c r="BP57" s="1230">
        <v>60.2</v>
      </c>
      <c r="BQ57" s="1230"/>
      <c r="BR57" s="1230"/>
      <c r="BS57" s="1230"/>
      <c r="BT57" s="1230"/>
      <c r="BU57" s="1230"/>
      <c r="BV57" s="1230"/>
      <c r="BW57" s="1230"/>
      <c r="BX57" s="1230">
        <v>61</v>
      </c>
      <c r="BY57" s="1230"/>
      <c r="BZ57" s="1230"/>
      <c r="CA57" s="1230"/>
      <c r="CB57" s="1230"/>
      <c r="CC57" s="1230"/>
      <c r="CD57" s="1230"/>
      <c r="CE57" s="1230"/>
      <c r="CF57" s="1230">
        <v>62.2</v>
      </c>
      <c r="CG57" s="1230"/>
      <c r="CH57" s="1230"/>
      <c r="CI57" s="1230"/>
      <c r="CJ57" s="1230"/>
      <c r="CK57" s="1230"/>
      <c r="CL57" s="1230"/>
      <c r="CM57" s="1230"/>
      <c r="CN57" s="1230">
        <v>63.6</v>
      </c>
      <c r="CO57" s="1230"/>
      <c r="CP57" s="1230"/>
      <c r="CQ57" s="1230"/>
      <c r="CR57" s="1230"/>
      <c r="CS57" s="1230"/>
      <c r="CT57" s="1230"/>
      <c r="CU57" s="1230"/>
      <c r="CV57" s="1230">
        <v>65.900000000000006</v>
      </c>
      <c r="CW57" s="1230"/>
      <c r="CX57" s="1230"/>
      <c r="CY57" s="1230"/>
      <c r="CZ57" s="1230"/>
      <c r="DA57" s="1230"/>
      <c r="DB57" s="1230"/>
      <c r="DC57" s="1230"/>
      <c r="DD57" s="1233"/>
      <c r="DE57" s="1231"/>
    </row>
    <row r="58" spans="1:109" s="1208" customFormat="1" x14ac:dyDescent="0.15">
      <c r="A58" s="255"/>
      <c r="B58" s="1231"/>
      <c r="G58" s="1219"/>
      <c r="H58" s="1219"/>
      <c r="I58" s="1232"/>
      <c r="J58" s="1232"/>
      <c r="K58" s="1228"/>
      <c r="L58" s="1228"/>
      <c r="M58" s="1228"/>
      <c r="N58" s="1228"/>
      <c r="AM58" s="255"/>
      <c r="AN58" s="1225"/>
      <c r="AO58" s="1225"/>
      <c r="AP58" s="1225"/>
      <c r="AQ58" s="1225"/>
      <c r="AR58" s="1225"/>
      <c r="AS58" s="1225"/>
      <c r="AT58" s="1225"/>
      <c r="AU58" s="1225"/>
      <c r="AV58" s="1225"/>
      <c r="AW58" s="1225"/>
      <c r="AX58" s="1225"/>
      <c r="AY58" s="1225"/>
      <c r="AZ58" s="1225"/>
      <c r="BA58" s="1225"/>
      <c r="BB58" s="1229"/>
      <c r="BC58" s="1229"/>
      <c r="BD58" s="1229"/>
      <c r="BE58" s="1229"/>
      <c r="BF58" s="1229"/>
      <c r="BG58" s="1229"/>
      <c r="BH58" s="1229"/>
      <c r="BI58" s="1229"/>
      <c r="BJ58" s="1229"/>
      <c r="BK58" s="1229"/>
      <c r="BL58" s="1229"/>
      <c r="BM58" s="1229"/>
      <c r="BN58" s="1229"/>
      <c r="BO58" s="1229"/>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1233"/>
      <c r="DE58" s="1231"/>
    </row>
    <row r="59" spans="1:109" s="1208" customFormat="1" x14ac:dyDescent="0.15">
      <c r="A59" s="255"/>
      <c r="B59" s="1231"/>
      <c r="K59" s="1234"/>
      <c r="L59" s="1234"/>
      <c r="M59" s="1234"/>
      <c r="N59" s="1234"/>
      <c r="AQ59" s="1234"/>
      <c r="AR59" s="1234"/>
      <c r="AS59" s="1234"/>
      <c r="AT59" s="1234"/>
      <c r="BC59" s="1234"/>
      <c r="BD59" s="1234"/>
      <c r="BE59" s="1234"/>
      <c r="BF59" s="1234"/>
      <c r="BO59" s="1234"/>
      <c r="BP59" s="1234"/>
      <c r="BQ59" s="1234"/>
      <c r="BR59" s="1234"/>
      <c r="CA59" s="1234"/>
      <c r="CB59" s="1234"/>
      <c r="CC59" s="1234"/>
      <c r="CD59" s="1234"/>
      <c r="CM59" s="1234"/>
      <c r="CN59" s="1234"/>
      <c r="CO59" s="1234"/>
      <c r="CP59" s="1234"/>
      <c r="CY59" s="1234"/>
      <c r="CZ59" s="1234"/>
      <c r="DA59" s="1234"/>
      <c r="DB59" s="1234"/>
      <c r="DC59" s="1234"/>
      <c r="DD59" s="1233"/>
      <c r="DE59" s="1231"/>
    </row>
    <row r="60" spans="1:109" s="1208" customFormat="1" x14ac:dyDescent="0.15">
      <c r="A60" s="255"/>
      <c r="B60" s="1231"/>
      <c r="K60" s="1234"/>
      <c r="L60" s="1234"/>
      <c r="M60" s="1234"/>
      <c r="N60" s="1234"/>
      <c r="AQ60" s="1234"/>
      <c r="AR60" s="1234"/>
      <c r="AS60" s="1234"/>
      <c r="AT60" s="1234"/>
      <c r="BC60" s="1234"/>
      <c r="BD60" s="1234"/>
      <c r="BE60" s="1234"/>
      <c r="BF60" s="1234"/>
      <c r="BO60" s="1234"/>
      <c r="BP60" s="1234"/>
      <c r="BQ60" s="1234"/>
      <c r="BR60" s="1234"/>
      <c r="CA60" s="1234"/>
      <c r="CB60" s="1234"/>
      <c r="CC60" s="1234"/>
      <c r="CD60" s="1234"/>
      <c r="CM60" s="1234"/>
      <c r="CN60" s="1234"/>
      <c r="CO60" s="1234"/>
      <c r="CP60" s="1234"/>
      <c r="CY60" s="1234"/>
      <c r="CZ60" s="1234"/>
      <c r="DA60" s="1234"/>
      <c r="DB60" s="1234"/>
      <c r="DC60" s="1234"/>
      <c r="DD60" s="1233"/>
      <c r="DE60" s="1231"/>
    </row>
    <row r="61" spans="1:109" s="1208" customFormat="1" x14ac:dyDescent="0.15">
      <c r="A61" s="255"/>
      <c r="B61" s="1235"/>
      <c r="C61" s="1236"/>
      <c r="D61" s="1236"/>
      <c r="E61" s="1236"/>
      <c r="F61" s="1236"/>
      <c r="G61" s="1236"/>
      <c r="H61" s="1236"/>
      <c r="I61" s="1236"/>
      <c r="J61" s="1236"/>
      <c r="K61" s="1236"/>
      <c r="L61" s="1236"/>
      <c r="M61" s="1237"/>
      <c r="N61" s="1237"/>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7"/>
      <c r="AT61" s="1237"/>
      <c r="AU61" s="1236"/>
      <c r="AV61" s="1236"/>
      <c r="AW61" s="1236"/>
      <c r="AX61" s="1236"/>
      <c r="AY61" s="1236"/>
      <c r="AZ61" s="1236"/>
      <c r="BA61" s="1236"/>
      <c r="BB61" s="1236"/>
      <c r="BC61" s="1236"/>
      <c r="BD61" s="1236"/>
      <c r="BE61" s="1237"/>
      <c r="BF61" s="1237"/>
      <c r="BG61" s="1236"/>
      <c r="BH61" s="1236"/>
      <c r="BI61" s="1236"/>
      <c r="BJ61" s="1236"/>
      <c r="BK61" s="1236"/>
      <c r="BL61" s="1236"/>
      <c r="BM61" s="1236"/>
      <c r="BN61" s="1236"/>
      <c r="BO61" s="1236"/>
      <c r="BP61" s="1236"/>
      <c r="BQ61" s="1237"/>
      <c r="BR61" s="1237"/>
      <c r="BS61" s="1236"/>
      <c r="BT61" s="1236"/>
      <c r="BU61" s="1236"/>
      <c r="BV61" s="1236"/>
      <c r="BW61" s="1236"/>
      <c r="BX61" s="1236"/>
      <c r="BY61" s="1236"/>
      <c r="BZ61" s="1236"/>
      <c r="CA61" s="1236"/>
      <c r="CB61" s="1236"/>
      <c r="CC61" s="1237"/>
      <c r="CD61" s="1237"/>
      <c r="CE61" s="1236"/>
      <c r="CF61" s="1236"/>
      <c r="CG61" s="1236"/>
      <c r="CH61" s="1236"/>
      <c r="CI61" s="1236"/>
      <c r="CJ61" s="1236"/>
      <c r="CK61" s="1236"/>
      <c r="CL61" s="1236"/>
      <c r="CM61" s="1236"/>
      <c r="CN61" s="1236"/>
      <c r="CO61" s="1237"/>
      <c r="CP61" s="1237"/>
      <c r="CQ61" s="1236"/>
      <c r="CR61" s="1236"/>
      <c r="CS61" s="1236"/>
      <c r="CT61" s="1236"/>
      <c r="CU61" s="1236"/>
      <c r="CV61" s="1236"/>
      <c r="CW61" s="1236"/>
      <c r="CX61" s="1236"/>
      <c r="CY61" s="1236"/>
      <c r="CZ61" s="1236"/>
      <c r="DA61" s="1237"/>
      <c r="DB61" s="1237"/>
      <c r="DC61" s="1237"/>
      <c r="DD61" s="1238"/>
      <c r="DE61" s="1231"/>
    </row>
    <row r="62" spans="1:109" x14ac:dyDescent="0.15">
      <c r="B62" s="1206"/>
      <c r="C62" s="1206"/>
      <c r="D62" s="1206"/>
      <c r="E62" s="1206"/>
      <c r="F62" s="1206"/>
      <c r="G62" s="1206"/>
      <c r="H62" s="1206"/>
      <c r="I62" s="1206"/>
      <c r="J62" s="1206"/>
      <c r="K62" s="1206"/>
      <c r="L62" s="1206"/>
      <c r="M62" s="1206"/>
      <c r="N62" s="1206"/>
      <c r="O62" s="1206"/>
      <c r="P62" s="1206"/>
      <c r="Q62" s="1206"/>
      <c r="R62" s="1206"/>
      <c r="S62" s="1206"/>
      <c r="T62" s="1206"/>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D62" s="1206"/>
      <c r="BE62" s="1206"/>
      <c r="BF62" s="1206"/>
      <c r="BG62" s="1206"/>
      <c r="BH62" s="1206"/>
      <c r="BI62" s="1206"/>
      <c r="BJ62" s="1206"/>
      <c r="BK62" s="1206"/>
      <c r="BL62" s="1206"/>
      <c r="BM62" s="1206"/>
      <c r="BN62" s="1206"/>
      <c r="BO62" s="1206"/>
      <c r="BP62" s="1206"/>
      <c r="BQ62" s="1206"/>
      <c r="BR62" s="1206"/>
      <c r="BS62" s="1206"/>
      <c r="BT62" s="1206"/>
      <c r="BU62" s="1206"/>
      <c r="BV62" s="1206"/>
      <c r="BW62" s="1206"/>
      <c r="BX62" s="1206"/>
      <c r="BY62" s="1206"/>
      <c r="BZ62" s="1206"/>
      <c r="CA62" s="1206"/>
      <c r="CB62" s="1206"/>
      <c r="CC62" s="1206"/>
      <c r="CD62" s="1206"/>
      <c r="CE62" s="1206"/>
      <c r="CF62" s="1206"/>
      <c r="CG62" s="1206"/>
      <c r="CH62" s="1206"/>
      <c r="CI62" s="1206"/>
      <c r="CJ62" s="1206"/>
      <c r="CK62" s="1206"/>
      <c r="CL62" s="1206"/>
      <c r="CM62" s="1206"/>
      <c r="CN62" s="1206"/>
      <c r="CO62" s="1206"/>
      <c r="CP62" s="1206"/>
      <c r="CQ62" s="1206"/>
      <c r="CR62" s="1206"/>
      <c r="CS62" s="1206"/>
      <c r="CT62" s="1206"/>
      <c r="CU62" s="1206"/>
      <c r="CV62" s="1206"/>
      <c r="CW62" s="1206"/>
      <c r="CX62" s="1206"/>
      <c r="CY62" s="1206"/>
      <c r="CZ62" s="1206"/>
      <c r="DA62" s="1206"/>
      <c r="DB62" s="1206"/>
      <c r="DC62" s="1206"/>
      <c r="DD62" s="1206"/>
      <c r="DE62" s="255"/>
    </row>
    <row r="63" spans="1:109" ht="17.25" x14ac:dyDescent="0.15">
      <c r="B63" s="312" t="s">
        <v>578</v>
      </c>
    </row>
    <row r="64" spans="1:109" x14ac:dyDescent="0.15">
      <c r="B64" s="259"/>
      <c r="G64" s="1207"/>
      <c r="I64" s="1239"/>
      <c r="J64" s="1239"/>
      <c r="K64" s="1239"/>
      <c r="L64" s="1239"/>
      <c r="M64" s="1239"/>
      <c r="N64" s="1240"/>
      <c r="AM64" s="1207"/>
      <c r="AN64" s="1207" t="s">
        <v>571</v>
      </c>
      <c r="AP64" s="1208"/>
      <c r="AQ64" s="1208"/>
      <c r="AR64" s="1208"/>
      <c r="AY64" s="1207"/>
      <c r="BA64" s="1208"/>
      <c r="BB64" s="1208"/>
      <c r="BC64" s="1208"/>
      <c r="BK64" s="1207"/>
      <c r="BM64" s="1208"/>
      <c r="BN64" s="1208"/>
      <c r="BO64" s="1208"/>
      <c r="BW64" s="1207"/>
      <c r="BY64" s="1208"/>
      <c r="BZ64" s="1208"/>
      <c r="CA64" s="1208"/>
      <c r="CI64" s="1207"/>
      <c r="CK64" s="1208"/>
      <c r="CL64" s="1208"/>
      <c r="CM64" s="1208"/>
      <c r="CU64" s="1207"/>
      <c r="CW64" s="1208"/>
      <c r="CX64" s="1208"/>
      <c r="CY64" s="1208"/>
    </row>
    <row r="65" spans="2:107" x14ac:dyDescent="0.15">
      <c r="B65" s="259"/>
      <c r="AN65" s="1209" t="s">
        <v>579</v>
      </c>
      <c r="AO65" s="1210"/>
      <c r="AP65" s="1210"/>
      <c r="AQ65" s="1210"/>
      <c r="AR65" s="1210"/>
      <c r="AS65" s="1210"/>
      <c r="AT65" s="1210"/>
      <c r="AU65" s="1210"/>
      <c r="AV65" s="1210"/>
      <c r="AW65" s="1210"/>
      <c r="AX65" s="1210"/>
      <c r="AY65" s="1210"/>
      <c r="AZ65" s="1210"/>
      <c r="BA65" s="1210"/>
      <c r="BB65" s="1210"/>
      <c r="BC65" s="1210"/>
      <c r="BD65" s="1210"/>
      <c r="BE65" s="1210"/>
      <c r="BF65" s="1210"/>
      <c r="BG65" s="1210"/>
      <c r="BH65" s="1210"/>
      <c r="BI65" s="1210"/>
      <c r="BJ65" s="1210"/>
      <c r="BK65" s="1210"/>
      <c r="BL65" s="1210"/>
      <c r="BM65" s="1210"/>
      <c r="BN65" s="1210"/>
      <c r="BO65" s="1210"/>
      <c r="BP65" s="1210"/>
      <c r="BQ65" s="1210"/>
      <c r="BR65" s="1210"/>
      <c r="BS65" s="1210"/>
      <c r="BT65" s="1210"/>
      <c r="BU65" s="1210"/>
      <c r="BV65" s="1210"/>
      <c r="BW65" s="1210"/>
      <c r="BX65" s="1210"/>
      <c r="BY65" s="1210"/>
      <c r="BZ65" s="1210"/>
      <c r="CA65" s="1210"/>
      <c r="CB65" s="1210"/>
      <c r="CC65" s="1210"/>
      <c r="CD65" s="1210"/>
      <c r="CE65" s="1210"/>
      <c r="CF65" s="1210"/>
      <c r="CG65" s="1210"/>
      <c r="CH65" s="1210"/>
      <c r="CI65" s="1210"/>
      <c r="CJ65" s="1210"/>
      <c r="CK65" s="1210"/>
      <c r="CL65" s="1210"/>
      <c r="CM65" s="1210"/>
      <c r="CN65" s="1210"/>
      <c r="CO65" s="1210"/>
      <c r="CP65" s="1210"/>
      <c r="CQ65" s="1210"/>
      <c r="CR65" s="1210"/>
      <c r="CS65" s="1210"/>
      <c r="CT65" s="1210"/>
      <c r="CU65" s="1210"/>
      <c r="CV65" s="1210"/>
      <c r="CW65" s="1210"/>
      <c r="CX65" s="1210"/>
      <c r="CY65" s="1210"/>
      <c r="CZ65" s="1210"/>
      <c r="DA65" s="1210"/>
      <c r="DB65" s="1210"/>
      <c r="DC65" s="1211"/>
    </row>
    <row r="66" spans="2:107" x14ac:dyDescent="0.15">
      <c r="B66" s="259"/>
      <c r="AN66" s="1212"/>
      <c r="AO66" s="1213"/>
      <c r="AP66" s="1213"/>
      <c r="AQ66" s="1213"/>
      <c r="AR66" s="1213"/>
      <c r="AS66" s="1213"/>
      <c r="AT66" s="1213"/>
      <c r="AU66" s="1213"/>
      <c r="AV66" s="1213"/>
      <c r="AW66" s="1213"/>
      <c r="AX66" s="1213"/>
      <c r="AY66" s="1213"/>
      <c r="AZ66" s="1213"/>
      <c r="BA66" s="1213"/>
      <c r="BB66" s="1213"/>
      <c r="BC66" s="1213"/>
      <c r="BD66" s="1213"/>
      <c r="BE66" s="1213"/>
      <c r="BF66" s="1213"/>
      <c r="BG66" s="1213"/>
      <c r="BH66" s="1213"/>
      <c r="BI66" s="1213"/>
      <c r="BJ66" s="1213"/>
      <c r="BK66" s="1213"/>
      <c r="BL66" s="1213"/>
      <c r="BM66" s="1213"/>
      <c r="BN66" s="1213"/>
      <c r="BO66" s="1213"/>
      <c r="BP66" s="1213"/>
      <c r="BQ66" s="1213"/>
      <c r="BR66" s="1213"/>
      <c r="BS66" s="1213"/>
      <c r="BT66" s="1213"/>
      <c r="BU66" s="1213"/>
      <c r="BV66" s="1213"/>
      <c r="BW66" s="1213"/>
      <c r="BX66" s="1213"/>
      <c r="BY66" s="1213"/>
      <c r="BZ66" s="1213"/>
      <c r="CA66" s="1213"/>
      <c r="CB66" s="1213"/>
      <c r="CC66" s="1213"/>
      <c r="CD66" s="1213"/>
      <c r="CE66" s="1213"/>
      <c r="CF66" s="1213"/>
      <c r="CG66" s="1213"/>
      <c r="CH66" s="1213"/>
      <c r="CI66" s="1213"/>
      <c r="CJ66" s="1213"/>
      <c r="CK66" s="1213"/>
      <c r="CL66" s="1213"/>
      <c r="CM66" s="1213"/>
      <c r="CN66" s="1213"/>
      <c r="CO66" s="1213"/>
      <c r="CP66" s="1213"/>
      <c r="CQ66" s="1213"/>
      <c r="CR66" s="1213"/>
      <c r="CS66" s="1213"/>
      <c r="CT66" s="1213"/>
      <c r="CU66" s="1213"/>
      <c r="CV66" s="1213"/>
      <c r="CW66" s="1213"/>
      <c r="CX66" s="1213"/>
      <c r="CY66" s="1213"/>
      <c r="CZ66" s="1213"/>
      <c r="DA66" s="1213"/>
      <c r="DB66" s="1213"/>
      <c r="DC66" s="1214"/>
    </row>
    <row r="67" spans="2:107" x14ac:dyDescent="0.15">
      <c r="B67" s="259"/>
      <c r="AN67" s="1212"/>
      <c r="AO67" s="1213"/>
      <c r="AP67" s="1213"/>
      <c r="AQ67" s="1213"/>
      <c r="AR67" s="1213"/>
      <c r="AS67" s="1213"/>
      <c r="AT67" s="1213"/>
      <c r="AU67" s="1213"/>
      <c r="AV67" s="1213"/>
      <c r="AW67" s="1213"/>
      <c r="AX67" s="1213"/>
      <c r="AY67" s="1213"/>
      <c r="AZ67" s="1213"/>
      <c r="BA67" s="1213"/>
      <c r="BB67" s="1213"/>
      <c r="BC67" s="1213"/>
      <c r="BD67" s="1213"/>
      <c r="BE67" s="1213"/>
      <c r="BF67" s="1213"/>
      <c r="BG67" s="1213"/>
      <c r="BH67" s="1213"/>
      <c r="BI67" s="1213"/>
      <c r="BJ67" s="1213"/>
      <c r="BK67" s="1213"/>
      <c r="BL67" s="1213"/>
      <c r="BM67" s="1213"/>
      <c r="BN67" s="1213"/>
      <c r="BO67" s="1213"/>
      <c r="BP67" s="1213"/>
      <c r="BQ67" s="1213"/>
      <c r="BR67" s="1213"/>
      <c r="BS67" s="1213"/>
      <c r="BT67" s="1213"/>
      <c r="BU67" s="1213"/>
      <c r="BV67" s="1213"/>
      <c r="BW67" s="1213"/>
      <c r="BX67" s="1213"/>
      <c r="BY67" s="1213"/>
      <c r="BZ67" s="1213"/>
      <c r="CA67" s="1213"/>
      <c r="CB67" s="1213"/>
      <c r="CC67" s="1213"/>
      <c r="CD67" s="1213"/>
      <c r="CE67" s="1213"/>
      <c r="CF67" s="1213"/>
      <c r="CG67" s="1213"/>
      <c r="CH67" s="1213"/>
      <c r="CI67" s="1213"/>
      <c r="CJ67" s="1213"/>
      <c r="CK67" s="1213"/>
      <c r="CL67" s="1213"/>
      <c r="CM67" s="1213"/>
      <c r="CN67" s="1213"/>
      <c r="CO67" s="1213"/>
      <c r="CP67" s="1213"/>
      <c r="CQ67" s="1213"/>
      <c r="CR67" s="1213"/>
      <c r="CS67" s="1213"/>
      <c r="CT67" s="1213"/>
      <c r="CU67" s="1213"/>
      <c r="CV67" s="1213"/>
      <c r="CW67" s="1213"/>
      <c r="CX67" s="1213"/>
      <c r="CY67" s="1213"/>
      <c r="CZ67" s="1213"/>
      <c r="DA67" s="1213"/>
      <c r="DB67" s="1213"/>
      <c r="DC67" s="1214"/>
    </row>
    <row r="68" spans="2:107" x14ac:dyDescent="0.15">
      <c r="B68" s="259"/>
      <c r="AN68" s="1212"/>
      <c r="AO68" s="1213"/>
      <c r="AP68" s="1213"/>
      <c r="AQ68" s="1213"/>
      <c r="AR68" s="1213"/>
      <c r="AS68" s="1213"/>
      <c r="AT68" s="1213"/>
      <c r="AU68" s="1213"/>
      <c r="AV68" s="1213"/>
      <c r="AW68" s="1213"/>
      <c r="AX68" s="1213"/>
      <c r="AY68" s="1213"/>
      <c r="AZ68" s="1213"/>
      <c r="BA68" s="1213"/>
      <c r="BB68" s="1213"/>
      <c r="BC68" s="1213"/>
      <c r="BD68" s="1213"/>
      <c r="BE68" s="1213"/>
      <c r="BF68" s="1213"/>
      <c r="BG68" s="1213"/>
      <c r="BH68" s="1213"/>
      <c r="BI68" s="1213"/>
      <c r="BJ68" s="1213"/>
      <c r="BK68" s="1213"/>
      <c r="BL68" s="1213"/>
      <c r="BM68" s="1213"/>
      <c r="BN68" s="1213"/>
      <c r="BO68" s="1213"/>
      <c r="BP68" s="1213"/>
      <c r="BQ68" s="1213"/>
      <c r="BR68" s="1213"/>
      <c r="BS68" s="1213"/>
      <c r="BT68" s="1213"/>
      <c r="BU68" s="1213"/>
      <c r="BV68" s="1213"/>
      <c r="BW68" s="1213"/>
      <c r="BX68" s="1213"/>
      <c r="BY68" s="1213"/>
      <c r="BZ68" s="1213"/>
      <c r="CA68" s="1213"/>
      <c r="CB68" s="1213"/>
      <c r="CC68" s="1213"/>
      <c r="CD68" s="1213"/>
      <c r="CE68" s="1213"/>
      <c r="CF68" s="1213"/>
      <c r="CG68" s="1213"/>
      <c r="CH68" s="1213"/>
      <c r="CI68" s="1213"/>
      <c r="CJ68" s="1213"/>
      <c r="CK68" s="1213"/>
      <c r="CL68" s="1213"/>
      <c r="CM68" s="1213"/>
      <c r="CN68" s="1213"/>
      <c r="CO68" s="1213"/>
      <c r="CP68" s="1213"/>
      <c r="CQ68" s="1213"/>
      <c r="CR68" s="1213"/>
      <c r="CS68" s="1213"/>
      <c r="CT68" s="1213"/>
      <c r="CU68" s="1213"/>
      <c r="CV68" s="1213"/>
      <c r="CW68" s="1213"/>
      <c r="CX68" s="1213"/>
      <c r="CY68" s="1213"/>
      <c r="CZ68" s="1213"/>
      <c r="DA68" s="1213"/>
      <c r="DB68" s="1213"/>
      <c r="DC68" s="1214"/>
    </row>
    <row r="69" spans="2:107" x14ac:dyDescent="0.15">
      <c r="B69" s="259"/>
      <c r="AN69" s="1215"/>
      <c r="AO69" s="1216"/>
      <c r="AP69" s="1216"/>
      <c r="AQ69" s="1216"/>
      <c r="AR69" s="1216"/>
      <c r="AS69" s="1216"/>
      <c r="AT69" s="1216"/>
      <c r="AU69" s="1216"/>
      <c r="AV69" s="1216"/>
      <c r="AW69" s="1216"/>
      <c r="AX69" s="1216"/>
      <c r="AY69" s="1216"/>
      <c r="AZ69" s="1216"/>
      <c r="BA69" s="1216"/>
      <c r="BB69" s="1216"/>
      <c r="BC69" s="1216"/>
      <c r="BD69" s="1216"/>
      <c r="BE69" s="1216"/>
      <c r="BF69" s="1216"/>
      <c r="BG69" s="1216"/>
      <c r="BH69" s="1216"/>
      <c r="BI69" s="1216"/>
      <c r="BJ69" s="1216"/>
      <c r="BK69" s="1216"/>
      <c r="BL69" s="1216"/>
      <c r="BM69" s="1216"/>
      <c r="BN69" s="1216"/>
      <c r="BO69" s="1216"/>
      <c r="BP69" s="1216"/>
      <c r="BQ69" s="1216"/>
      <c r="BR69" s="1216"/>
      <c r="BS69" s="1216"/>
      <c r="BT69" s="1216"/>
      <c r="BU69" s="1216"/>
      <c r="BV69" s="1216"/>
      <c r="BW69" s="1216"/>
      <c r="BX69" s="1216"/>
      <c r="BY69" s="1216"/>
      <c r="BZ69" s="1216"/>
      <c r="CA69" s="1216"/>
      <c r="CB69" s="1216"/>
      <c r="CC69" s="1216"/>
      <c r="CD69" s="1216"/>
      <c r="CE69" s="1216"/>
      <c r="CF69" s="1216"/>
      <c r="CG69" s="1216"/>
      <c r="CH69" s="1216"/>
      <c r="CI69" s="1216"/>
      <c r="CJ69" s="1216"/>
      <c r="CK69" s="1216"/>
      <c r="CL69" s="1216"/>
      <c r="CM69" s="1216"/>
      <c r="CN69" s="1216"/>
      <c r="CO69" s="1216"/>
      <c r="CP69" s="1216"/>
      <c r="CQ69" s="1216"/>
      <c r="CR69" s="1216"/>
      <c r="CS69" s="1216"/>
      <c r="CT69" s="1216"/>
      <c r="CU69" s="1216"/>
      <c r="CV69" s="1216"/>
      <c r="CW69" s="1216"/>
      <c r="CX69" s="1216"/>
      <c r="CY69" s="1216"/>
      <c r="CZ69" s="1216"/>
      <c r="DA69" s="1216"/>
      <c r="DB69" s="1216"/>
      <c r="DC69" s="1217"/>
    </row>
    <row r="70" spans="2:107" x14ac:dyDescent="0.15">
      <c r="B70" s="259"/>
      <c r="H70" s="1241"/>
      <c r="I70" s="1241"/>
      <c r="J70" s="1242"/>
      <c r="K70" s="1242"/>
      <c r="L70" s="1243"/>
      <c r="M70" s="1242"/>
      <c r="N70" s="1243"/>
      <c r="AN70" s="1218"/>
      <c r="AO70" s="1218"/>
      <c r="AP70" s="1218"/>
      <c r="AZ70" s="1218"/>
      <c r="BA70" s="1218"/>
      <c r="BB70" s="1218"/>
      <c r="BL70" s="1218"/>
      <c r="BM70" s="1218"/>
      <c r="BN70" s="1218"/>
      <c r="BX70" s="1218"/>
      <c r="BY70" s="1218"/>
      <c r="BZ70" s="1218"/>
      <c r="CJ70" s="1218"/>
      <c r="CK70" s="1218"/>
      <c r="CL70" s="1218"/>
      <c r="CV70" s="1218"/>
      <c r="CW70" s="1218"/>
      <c r="CX70" s="1218"/>
    </row>
    <row r="71" spans="2:107" x14ac:dyDescent="0.15">
      <c r="B71" s="259"/>
      <c r="G71" s="1244"/>
      <c r="I71" s="1245"/>
      <c r="J71" s="1242"/>
      <c r="K71" s="1242"/>
      <c r="L71" s="1243"/>
      <c r="M71" s="1242"/>
      <c r="N71" s="1243"/>
      <c r="AM71" s="1244"/>
      <c r="AN71" s="255" t="s">
        <v>573</v>
      </c>
    </row>
    <row r="72" spans="2:107" x14ac:dyDescent="0.15">
      <c r="B72" s="259"/>
      <c r="G72" s="1219"/>
      <c r="H72" s="1219"/>
      <c r="I72" s="1219"/>
      <c r="J72" s="1219"/>
      <c r="K72" s="1220"/>
      <c r="L72" s="1220"/>
      <c r="M72" s="1221"/>
      <c r="N72" s="12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527</v>
      </c>
      <c r="BQ72" s="1225"/>
      <c r="BR72" s="1225"/>
      <c r="BS72" s="1225"/>
      <c r="BT72" s="1225"/>
      <c r="BU72" s="1225"/>
      <c r="BV72" s="1225"/>
      <c r="BW72" s="1225"/>
      <c r="BX72" s="1225" t="s">
        <v>528</v>
      </c>
      <c r="BY72" s="1225"/>
      <c r="BZ72" s="1225"/>
      <c r="CA72" s="1225"/>
      <c r="CB72" s="1225"/>
      <c r="CC72" s="1225"/>
      <c r="CD72" s="1225"/>
      <c r="CE72" s="1225"/>
      <c r="CF72" s="1225" t="s">
        <v>529</v>
      </c>
      <c r="CG72" s="1225"/>
      <c r="CH72" s="1225"/>
      <c r="CI72" s="1225"/>
      <c r="CJ72" s="1225"/>
      <c r="CK72" s="1225"/>
      <c r="CL72" s="1225"/>
      <c r="CM72" s="1225"/>
      <c r="CN72" s="1225" t="s">
        <v>530</v>
      </c>
      <c r="CO72" s="1225"/>
      <c r="CP72" s="1225"/>
      <c r="CQ72" s="1225"/>
      <c r="CR72" s="1225"/>
      <c r="CS72" s="1225"/>
      <c r="CT72" s="1225"/>
      <c r="CU72" s="1225"/>
      <c r="CV72" s="1225" t="s">
        <v>531</v>
      </c>
      <c r="CW72" s="1225"/>
      <c r="CX72" s="1225"/>
      <c r="CY72" s="1225"/>
      <c r="CZ72" s="1225"/>
      <c r="DA72" s="1225"/>
      <c r="DB72" s="1225"/>
      <c r="DC72" s="1225"/>
    </row>
    <row r="73" spans="2:107" x14ac:dyDescent="0.15">
      <c r="B73" s="259"/>
      <c r="G73" s="1226"/>
      <c r="H73" s="1226"/>
      <c r="I73" s="1226"/>
      <c r="J73" s="1226"/>
      <c r="K73" s="1246"/>
      <c r="L73" s="1246"/>
      <c r="M73" s="1246"/>
      <c r="N73" s="1246"/>
      <c r="AM73" s="1218"/>
      <c r="AN73" s="1229" t="s">
        <v>574</v>
      </c>
      <c r="AO73" s="1229"/>
      <c r="AP73" s="1229"/>
      <c r="AQ73" s="1229"/>
      <c r="AR73" s="1229"/>
      <c r="AS73" s="1229"/>
      <c r="AT73" s="1229"/>
      <c r="AU73" s="1229"/>
      <c r="AV73" s="1229"/>
      <c r="AW73" s="1229"/>
      <c r="AX73" s="1229"/>
      <c r="AY73" s="1229"/>
      <c r="AZ73" s="1229"/>
      <c r="BA73" s="1229"/>
      <c r="BB73" s="1229" t="s">
        <v>575</v>
      </c>
      <c r="BC73" s="1229"/>
      <c r="BD73" s="1229"/>
      <c r="BE73" s="1229"/>
      <c r="BF73" s="1229"/>
      <c r="BG73" s="1229"/>
      <c r="BH73" s="1229"/>
      <c r="BI73" s="1229"/>
      <c r="BJ73" s="1229"/>
      <c r="BK73" s="1229"/>
      <c r="BL73" s="1229"/>
      <c r="BM73" s="1229"/>
      <c r="BN73" s="1229"/>
      <c r="BO73" s="1229"/>
      <c r="BP73" s="1230">
        <v>68.3</v>
      </c>
      <c r="BQ73" s="1230"/>
      <c r="BR73" s="1230"/>
      <c r="BS73" s="1230"/>
      <c r="BT73" s="1230"/>
      <c r="BU73" s="1230"/>
      <c r="BV73" s="1230"/>
      <c r="BW73" s="1230"/>
      <c r="BX73" s="1230">
        <v>63.1</v>
      </c>
      <c r="BY73" s="1230"/>
      <c r="BZ73" s="1230"/>
      <c r="CA73" s="1230"/>
      <c r="CB73" s="1230"/>
      <c r="CC73" s="1230"/>
      <c r="CD73" s="1230"/>
      <c r="CE73" s="1230"/>
      <c r="CF73" s="1230">
        <v>30.6</v>
      </c>
      <c r="CG73" s="1230"/>
      <c r="CH73" s="1230"/>
      <c r="CI73" s="1230"/>
      <c r="CJ73" s="1230"/>
      <c r="CK73" s="1230"/>
      <c r="CL73" s="1230"/>
      <c r="CM73" s="1230"/>
      <c r="CN73" s="1230">
        <v>16.100000000000001</v>
      </c>
      <c r="CO73" s="1230"/>
      <c r="CP73" s="1230"/>
      <c r="CQ73" s="1230"/>
      <c r="CR73" s="1230"/>
      <c r="CS73" s="1230"/>
      <c r="CT73" s="1230"/>
      <c r="CU73" s="1230"/>
      <c r="CV73" s="1230"/>
      <c r="CW73" s="1230"/>
      <c r="CX73" s="1230"/>
      <c r="CY73" s="1230"/>
      <c r="CZ73" s="1230"/>
      <c r="DA73" s="1230"/>
      <c r="DB73" s="1230"/>
      <c r="DC73" s="1230"/>
    </row>
    <row r="74" spans="2:107" x14ac:dyDescent="0.15">
      <c r="B74" s="259"/>
      <c r="G74" s="1226"/>
      <c r="H74" s="1226"/>
      <c r="I74" s="1226"/>
      <c r="J74" s="1226"/>
      <c r="K74" s="1246"/>
      <c r="L74" s="1246"/>
      <c r="M74" s="1246"/>
      <c r="N74" s="1246"/>
      <c r="AM74" s="1218"/>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26"/>
      <c r="H75" s="1226"/>
      <c r="I75" s="1219"/>
      <c r="J75" s="1219"/>
      <c r="K75" s="1228"/>
      <c r="L75" s="1228"/>
      <c r="M75" s="1228"/>
      <c r="N75" s="1228"/>
      <c r="AM75" s="1218"/>
      <c r="AN75" s="1229"/>
      <c r="AO75" s="1229"/>
      <c r="AP75" s="1229"/>
      <c r="AQ75" s="1229"/>
      <c r="AR75" s="1229"/>
      <c r="AS75" s="1229"/>
      <c r="AT75" s="1229"/>
      <c r="AU75" s="1229"/>
      <c r="AV75" s="1229"/>
      <c r="AW75" s="1229"/>
      <c r="AX75" s="1229"/>
      <c r="AY75" s="1229"/>
      <c r="AZ75" s="1229"/>
      <c r="BA75" s="1229"/>
      <c r="BB75" s="1229" t="s">
        <v>580</v>
      </c>
      <c r="BC75" s="1229"/>
      <c r="BD75" s="1229"/>
      <c r="BE75" s="1229"/>
      <c r="BF75" s="1229"/>
      <c r="BG75" s="1229"/>
      <c r="BH75" s="1229"/>
      <c r="BI75" s="1229"/>
      <c r="BJ75" s="1229"/>
      <c r="BK75" s="1229"/>
      <c r="BL75" s="1229"/>
      <c r="BM75" s="1229"/>
      <c r="BN75" s="1229"/>
      <c r="BO75" s="1229"/>
      <c r="BP75" s="1230">
        <v>11.9</v>
      </c>
      <c r="BQ75" s="1230"/>
      <c r="BR75" s="1230"/>
      <c r="BS75" s="1230"/>
      <c r="BT75" s="1230"/>
      <c r="BU75" s="1230"/>
      <c r="BV75" s="1230"/>
      <c r="BW75" s="1230"/>
      <c r="BX75" s="1230">
        <v>12.7</v>
      </c>
      <c r="BY75" s="1230"/>
      <c r="BZ75" s="1230"/>
      <c r="CA75" s="1230"/>
      <c r="CB75" s="1230"/>
      <c r="CC75" s="1230"/>
      <c r="CD75" s="1230"/>
      <c r="CE75" s="1230"/>
      <c r="CF75" s="1230">
        <v>12.2</v>
      </c>
      <c r="CG75" s="1230"/>
      <c r="CH75" s="1230"/>
      <c r="CI75" s="1230"/>
      <c r="CJ75" s="1230"/>
      <c r="CK75" s="1230"/>
      <c r="CL75" s="1230"/>
      <c r="CM75" s="1230"/>
      <c r="CN75" s="1230">
        <v>11.4</v>
      </c>
      <c r="CO75" s="1230"/>
      <c r="CP75" s="1230"/>
      <c r="CQ75" s="1230"/>
      <c r="CR75" s="1230"/>
      <c r="CS75" s="1230"/>
      <c r="CT75" s="1230"/>
      <c r="CU75" s="1230"/>
      <c r="CV75" s="1230">
        <v>10.7</v>
      </c>
      <c r="CW75" s="1230"/>
      <c r="CX75" s="1230"/>
      <c r="CY75" s="1230"/>
      <c r="CZ75" s="1230"/>
      <c r="DA75" s="1230"/>
      <c r="DB75" s="1230"/>
      <c r="DC75" s="1230"/>
    </row>
    <row r="76" spans="2:107" x14ac:dyDescent="0.15">
      <c r="B76" s="259"/>
      <c r="G76" s="1226"/>
      <c r="H76" s="1226"/>
      <c r="I76" s="1219"/>
      <c r="J76" s="1219"/>
      <c r="K76" s="1228"/>
      <c r="L76" s="1228"/>
      <c r="M76" s="1228"/>
      <c r="N76" s="1228"/>
      <c r="AM76" s="1218"/>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19"/>
      <c r="H77" s="1219"/>
      <c r="I77" s="1219"/>
      <c r="J77" s="1219"/>
      <c r="K77" s="1246"/>
      <c r="L77" s="1246"/>
      <c r="M77" s="1246"/>
      <c r="N77" s="1246"/>
      <c r="AN77" s="1225" t="s">
        <v>577</v>
      </c>
      <c r="AO77" s="1225"/>
      <c r="AP77" s="1225"/>
      <c r="AQ77" s="1225"/>
      <c r="AR77" s="1225"/>
      <c r="AS77" s="1225"/>
      <c r="AT77" s="1225"/>
      <c r="AU77" s="1225"/>
      <c r="AV77" s="1225"/>
      <c r="AW77" s="1225"/>
      <c r="AX77" s="1225"/>
      <c r="AY77" s="1225"/>
      <c r="AZ77" s="1225"/>
      <c r="BA77" s="1225"/>
      <c r="BB77" s="1229" t="s">
        <v>575</v>
      </c>
      <c r="BC77" s="1229"/>
      <c r="BD77" s="1229"/>
      <c r="BE77" s="1229"/>
      <c r="BF77" s="1229"/>
      <c r="BG77" s="1229"/>
      <c r="BH77" s="1229"/>
      <c r="BI77" s="1229"/>
      <c r="BJ77" s="1229"/>
      <c r="BK77" s="1229"/>
      <c r="BL77" s="1229"/>
      <c r="BM77" s="1229"/>
      <c r="BN77" s="1229"/>
      <c r="BO77" s="1229"/>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19"/>
      <c r="H78" s="1219"/>
      <c r="I78" s="1219"/>
      <c r="J78" s="1219"/>
      <c r="K78" s="1246"/>
      <c r="L78" s="1246"/>
      <c r="M78" s="1246"/>
      <c r="N78" s="1246"/>
      <c r="AN78" s="1225"/>
      <c r="AO78" s="1225"/>
      <c r="AP78" s="1225"/>
      <c r="AQ78" s="1225"/>
      <c r="AR78" s="1225"/>
      <c r="AS78" s="1225"/>
      <c r="AT78" s="1225"/>
      <c r="AU78" s="1225"/>
      <c r="AV78" s="1225"/>
      <c r="AW78" s="1225"/>
      <c r="AX78" s="1225"/>
      <c r="AY78" s="1225"/>
      <c r="AZ78" s="1225"/>
      <c r="BA78" s="1225"/>
      <c r="BB78" s="1229"/>
      <c r="BC78" s="1229"/>
      <c r="BD78" s="1229"/>
      <c r="BE78" s="1229"/>
      <c r="BF78" s="1229"/>
      <c r="BG78" s="1229"/>
      <c r="BH78" s="1229"/>
      <c r="BI78" s="1229"/>
      <c r="BJ78" s="1229"/>
      <c r="BK78" s="1229"/>
      <c r="BL78" s="1229"/>
      <c r="BM78" s="1229"/>
      <c r="BN78" s="1229"/>
      <c r="BO78" s="1229"/>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19"/>
      <c r="H79" s="1219"/>
      <c r="I79" s="1232"/>
      <c r="J79" s="1232"/>
      <c r="K79" s="1247"/>
      <c r="L79" s="1247"/>
      <c r="M79" s="1247"/>
      <c r="N79" s="1247"/>
      <c r="AN79" s="1225"/>
      <c r="AO79" s="1225"/>
      <c r="AP79" s="1225"/>
      <c r="AQ79" s="1225"/>
      <c r="AR79" s="1225"/>
      <c r="AS79" s="1225"/>
      <c r="AT79" s="1225"/>
      <c r="AU79" s="1225"/>
      <c r="AV79" s="1225"/>
      <c r="AW79" s="1225"/>
      <c r="AX79" s="1225"/>
      <c r="AY79" s="1225"/>
      <c r="AZ79" s="1225"/>
      <c r="BA79" s="1225"/>
      <c r="BB79" s="1229" t="s">
        <v>580</v>
      </c>
      <c r="BC79" s="1229"/>
      <c r="BD79" s="1229"/>
      <c r="BE79" s="1229"/>
      <c r="BF79" s="1229"/>
      <c r="BG79" s="1229"/>
      <c r="BH79" s="1229"/>
      <c r="BI79" s="1229"/>
      <c r="BJ79" s="1229"/>
      <c r="BK79" s="1229"/>
      <c r="BL79" s="1229"/>
      <c r="BM79" s="1229"/>
      <c r="BN79" s="1229"/>
      <c r="BO79" s="1229"/>
      <c r="BP79" s="1230">
        <v>7.3</v>
      </c>
      <c r="BQ79" s="1230"/>
      <c r="BR79" s="1230"/>
      <c r="BS79" s="1230"/>
      <c r="BT79" s="1230"/>
      <c r="BU79" s="1230"/>
      <c r="BV79" s="1230"/>
      <c r="BW79" s="1230"/>
      <c r="BX79" s="1230">
        <v>7.4</v>
      </c>
      <c r="BY79" s="1230"/>
      <c r="BZ79" s="1230"/>
      <c r="CA79" s="1230"/>
      <c r="CB79" s="1230"/>
      <c r="CC79" s="1230"/>
      <c r="CD79" s="1230"/>
      <c r="CE79" s="1230"/>
      <c r="CF79" s="1230">
        <v>7.5</v>
      </c>
      <c r="CG79" s="1230"/>
      <c r="CH79" s="1230"/>
      <c r="CI79" s="1230"/>
      <c r="CJ79" s="1230"/>
      <c r="CK79" s="1230"/>
      <c r="CL79" s="1230"/>
      <c r="CM79" s="1230"/>
      <c r="CN79" s="1230">
        <v>7.5</v>
      </c>
      <c r="CO79" s="1230"/>
      <c r="CP79" s="1230"/>
      <c r="CQ79" s="1230"/>
      <c r="CR79" s="1230"/>
      <c r="CS79" s="1230"/>
      <c r="CT79" s="1230"/>
      <c r="CU79" s="1230"/>
      <c r="CV79" s="1230">
        <v>7.7</v>
      </c>
      <c r="CW79" s="1230"/>
      <c r="CX79" s="1230"/>
      <c r="CY79" s="1230"/>
      <c r="CZ79" s="1230"/>
      <c r="DA79" s="1230"/>
      <c r="DB79" s="1230"/>
      <c r="DC79" s="1230"/>
    </row>
    <row r="80" spans="2:107" x14ac:dyDescent="0.15">
      <c r="B80" s="259"/>
      <c r="G80" s="1219"/>
      <c r="H80" s="1219"/>
      <c r="I80" s="1232"/>
      <c r="J80" s="1232"/>
      <c r="K80" s="1247"/>
      <c r="L80" s="1247"/>
      <c r="M80" s="1247"/>
      <c r="N80" s="1247"/>
      <c r="AN80" s="1225"/>
      <c r="AO80" s="1225"/>
      <c r="AP80" s="1225"/>
      <c r="AQ80" s="1225"/>
      <c r="AR80" s="1225"/>
      <c r="AS80" s="1225"/>
      <c r="AT80" s="1225"/>
      <c r="AU80" s="1225"/>
      <c r="AV80" s="1225"/>
      <c r="AW80" s="1225"/>
      <c r="AX80" s="1225"/>
      <c r="AY80" s="1225"/>
      <c r="AZ80" s="1225"/>
      <c r="BA80" s="1225"/>
      <c r="BB80" s="1229"/>
      <c r="BC80" s="1229"/>
      <c r="BD80" s="1229"/>
      <c r="BE80" s="1229"/>
      <c r="BF80" s="1229"/>
      <c r="BG80" s="1229"/>
      <c r="BH80" s="1229"/>
      <c r="BI80" s="1229"/>
      <c r="BJ80" s="1229"/>
      <c r="BK80" s="1229"/>
      <c r="BL80" s="1229"/>
      <c r="BM80" s="1229"/>
      <c r="BN80" s="1229"/>
      <c r="BO80" s="1229"/>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9gTt0xjfwXEbGtitOPr0bMM3Prpy7FI7o0WfLJpgVgp1yjMsr8exXemMVZW94R+qs5JSrlMll7GBYSV7S1lkg==" saltValue="9ZSiJEcI+P/a1dBr3uhM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C03F1-145B-45C2-8F97-A377F43BD1AD}">
  <sheetPr>
    <pageSetUpPr fitToPage="1"/>
  </sheetPr>
  <dimension ref="A1:DR125"/>
  <sheetViews>
    <sheetView showGridLines="0" zoomScale="80" zoomScaleNormal="80" zoomScaleSheetLayoutView="70" workbookViewId="0">
      <selection activeCell="CM18" sqref="CM1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56CUSN3IbjYwEhEpdqmNoD78/II/tBTI3+lzA2gfZo+tbaPi6JBFj/ZycCHUPtuubz6peJUjwajLfn91RMvM/g==" saltValue="VbHgBMOPM5hyq6TCCaDY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CE6C3-9746-40DE-97B9-340EA9D4989B}">
  <sheetPr>
    <pageSetUpPr fitToPage="1"/>
  </sheetPr>
  <dimension ref="A1:DR125"/>
  <sheetViews>
    <sheetView showGridLines="0" topLeftCell="A82" zoomScale="70" zoomScaleNormal="70" zoomScaleSheetLayoutView="55" workbookViewId="0">
      <selection activeCell="CM18" sqref="CM1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0V5CHy/yLZ2G2R8Fc3mDagQNHmOC4IIstkkvXLbysBbwdUL8DuJ1wz5OYuaCnsrMu1up0/v0WNRE05CguOxbYg==" saltValue="VdOdz6yt0plmtHDo/Ifw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60863</v>
      </c>
      <c r="E3" s="154"/>
      <c r="F3" s="155">
        <v>268375</v>
      </c>
      <c r="G3" s="156"/>
      <c r="H3" s="157"/>
    </row>
    <row r="4" spans="1:8" x14ac:dyDescent="0.15">
      <c r="A4" s="158"/>
      <c r="B4" s="159"/>
      <c r="C4" s="160"/>
      <c r="D4" s="161">
        <v>44263</v>
      </c>
      <c r="E4" s="162"/>
      <c r="F4" s="163">
        <v>119602</v>
      </c>
      <c r="G4" s="164"/>
      <c r="H4" s="165"/>
    </row>
    <row r="5" spans="1:8" x14ac:dyDescent="0.15">
      <c r="A5" s="146" t="s">
        <v>521</v>
      </c>
      <c r="B5" s="151"/>
      <c r="C5" s="152"/>
      <c r="D5" s="153">
        <v>75320</v>
      </c>
      <c r="E5" s="154"/>
      <c r="F5" s="155">
        <v>301035</v>
      </c>
      <c r="G5" s="156"/>
      <c r="H5" s="157"/>
    </row>
    <row r="6" spans="1:8" x14ac:dyDescent="0.15">
      <c r="A6" s="158"/>
      <c r="B6" s="159"/>
      <c r="C6" s="160"/>
      <c r="D6" s="161">
        <v>52608</v>
      </c>
      <c r="E6" s="162"/>
      <c r="F6" s="163">
        <v>154376</v>
      </c>
      <c r="G6" s="164"/>
      <c r="H6" s="165"/>
    </row>
    <row r="7" spans="1:8" x14ac:dyDescent="0.15">
      <c r="A7" s="146" t="s">
        <v>522</v>
      </c>
      <c r="B7" s="151"/>
      <c r="C7" s="152"/>
      <c r="D7" s="153">
        <v>111230</v>
      </c>
      <c r="E7" s="154"/>
      <c r="F7" s="155">
        <v>277467</v>
      </c>
      <c r="G7" s="156"/>
      <c r="H7" s="157"/>
    </row>
    <row r="8" spans="1:8" x14ac:dyDescent="0.15">
      <c r="A8" s="158"/>
      <c r="B8" s="159"/>
      <c r="C8" s="160"/>
      <c r="D8" s="161">
        <v>42503</v>
      </c>
      <c r="E8" s="162"/>
      <c r="F8" s="163">
        <v>128378</v>
      </c>
      <c r="G8" s="164"/>
      <c r="H8" s="165"/>
    </row>
    <row r="9" spans="1:8" x14ac:dyDescent="0.15">
      <c r="A9" s="146" t="s">
        <v>523</v>
      </c>
      <c r="B9" s="151"/>
      <c r="C9" s="152"/>
      <c r="D9" s="153">
        <v>240299</v>
      </c>
      <c r="E9" s="154"/>
      <c r="F9" s="155">
        <v>282256</v>
      </c>
      <c r="G9" s="156"/>
      <c r="H9" s="157"/>
    </row>
    <row r="10" spans="1:8" x14ac:dyDescent="0.15">
      <c r="A10" s="158"/>
      <c r="B10" s="159"/>
      <c r="C10" s="160"/>
      <c r="D10" s="161">
        <v>116411</v>
      </c>
      <c r="E10" s="162"/>
      <c r="F10" s="163">
        <v>145453</v>
      </c>
      <c r="G10" s="164"/>
      <c r="H10" s="165"/>
    </row>
    <row r="11" spans="1:8" x14ac:dyDescent="0.15">
      <c r="A11" s="146" t="s">
        <v>524</v>
      </c>
      <c r="B11" s="151"/>
      <c r="C11" s="152"/>
      <c r="D11" s="153">
        <v>282181</v>
      </c>
      <c r="E11" s="154"/>
      <c r="F11" s="155">
        <v>295341</v>
      </c>
      <c r="G11" s="156"/>
      <c r="H11" s="157"/>
    </row>
    <row r="12" spans="1:8" x14ac:dyDescent="0.15">
      <c r="A12" s="158"/>
      <c r="B12" s="159"/>
      <c r="C12" s="166"/>
      <c r="D12" s="161">
        <v>221631</v>
      </c>
      <c r="E12" s="162"/>
      <c r="F12" s="163">
        <v>137402</v>
      </c>
      <c r="G12" s="164"/>
      <c r="H12" s="165"/>
    </row>
    <row r="13" spans="1:8" x14ac:dyDescent="0.15">
      <c r="A13" s="146"/>
      <c r="B13" s="151"/>
      <c r="C13" s="152"/>
      <c r="D13" s="153">
        <v>153979</v>
      </c>
      <c r="E13" s="154"/>
      <c r="F13" s="155">
        <v>284895</v>
      </c>
      <c r="G13" s="167"/>
      <c r="H13" s="157"/>
    </row>
    <row r="14" spans="1:8" x14ac:dyDescent="0.15">
      <c r="A14" s="158"/>
      <c r="B14" s="159"/>
      <c r="C14" s="160"/>
      <c r="D14" s="161">
        <v>95483</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3.16</v>
      </c>
      <c r="C19" s="168">
        <f>ROUND(VALUE(SUBSTITUTE(実質収支比率等に係る経年分析!G$48,"▲","-")),2)</f>
        <v>2.0499999999999998</v>
      </c>
      <c r="D19" s="168">
        <f>ROUND(VALUE(SUBSTITUTE(実質収支比率等に係る経年分析!H$48,"▲","-")),2)</f>
        <v>1.71</v>
      </c>
      <c r="E19" s="168">
        <f>ROUND(VALUE(SUBSTITUTE(実質収支比率等に係る経年分析!I$48,"▲","-")),2)</f>
        <v>1.92</v>
      </c>
      <c r="F19" s="168">
        <f>ROUND(VALUE(SUBSTITUTE(実質収支比率等に係る経年分析!J$48,"▲","-")),2)</f>
        <v>1.95</v>
      </c>
    </row>
    <row r="20" spans="1:11" x14ac:dyDescent="0.15">
      <c r="A20" s="168" t="s">
        <v>53</v>
      </c>
      <c r="B20" s="168">
        <f>ROUND(VALUE(SUBSTITUTE(実質収支比率等に係る経年分析!F$47,"▲","-")),2)</f>
        <v>46.12</v>
      </c>
      <c r="C20" s="168">
        <f>ROUND(VALUE(SUBSTITUTE(実質収支比率等に係る経年分析!G$47,"▲","-")),2)</f>
        <v>45.25</v>
      </c>
      <c r="D20" s="168">
        <f>ROUND(VALUE(SUBSTITUTE(実質収支比率等に係る経年分析!H$47,"▲","-")),2)</f>
        <v>41.21</v>
      </c>
      <c r="E20" s="168">
        <f>ROUND(VALUE(SUBSTITUTE(実質収支比率等に係る経年分析!I$47,"▲","-")),2)</f>
        <v>41.62</v>
      </c>
      <c r="F20" s="168">
        <f>ROUND(VALUE(SUBSTITUTE(実質収支比率等に係る経年分析!J$47,"▲","-")),2)</f>
        <v>41.49</v>
      </c>
    </row>
    <row r="21" spans="1:11" x14ac:dyDescent="0.15">
      <c r="A21" s="168" t="s">
        <v>54</v>
      </c>
      <c r="B21" s="168">
        <f>IF(ISNUMBER(VALUE(SUBSTITUTE(実質収支比率等に係る経年分析!F$49,"▲","-"))),ROUND(VALUE(SUBSTITUTE(実質収支比率等に係る経年分析!F$49,"▲","-")),2),NA())</f>
        <v>1</v>
      </c>
      <c r="C21" s="168">
        <f>IF(ISNUMBER(VALUE(SUBSTITUTE(実質収支比率等に係る経年分析!G$49,"▲","-"))),ROUND(VALUE(SUBSTITUTE(実質収支比率等に係る経年分析!G$49,"▲","-")),2),NA())</f>
        <v>0.55000000000000004</v>
      </c>
      <c r="D21" s="168">
        <f>IF(ISNUMBER(VALUE(SUBSTITUTE(実質収支比率等に係る経年分析!H$49,"▲","-"))),ROUND(VALUE(SUBSTITUTE(実質収支比率等に係る経年分析!H$49,"▲","-")),2),NA())</f>
        <v>0.8</v>
      </c>
      <c r="E21" s="168">
        <f>IF(ISNUMBER(VALUE(SUBSTITUTE(実質収支比率等に係る経年分析!I$49,"▲","-"))),ROUND(VALUE(SUBSTITUTE(実質収支比率等に係る経年分析!I$49,"▲","-")),2),NA())</f>
        <v>-0.04</v>
      </c>
      <c r="F21" s="168">
        <f>IF(ISNUMBER(VALUE(SUBSTITUTE(実質収支比率等に係る経年分析!J$49,"▲","-"))),ROUND(VALUE(SUBSTITUTE(実質収支比率等に係る経年分析!J$49,"▲","-")),2),NA())</f>
        <v>0.24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介護保険特別会計（サービス事業勘定）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後期高齢者医療事業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国民健康保険特別会計（直診勘定）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v>
      </c>
    </row>
    <row r="32" spans="1:11" x14ac:dyDescent="0.1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0.55000000000000004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0.13</v>
      </c>
    </row>
    <row r="33" spans="1:16" x14ac:dyDescent="0.15">
      <c r="A33" s="169" t="str">
        <f>IF(連結実質赤字比率に係る赤字・黒字の構成分析!C$37="",NA(),連結実質赤字比率に係る赤字・黒字の構成分析!C$37)</f>
        <v>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0.44</v>
      </c>
    </row>
    <row r="34" spans="1:16" x14ac:dyDescent="0.15">
      <c r="A34" s="169" t="str">
        <f>IF(連結実質赤字比率に係る赤字・黒字の構成分析!C$36="",NA(),連結実質赤字比率に係る赤字・黒字の構成分析!C$36)</f>
        <v>国民健康保険特別会計（事業勘定）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0.44</v>
      </c>
    </row>
    <row r="35" spans="1:16" x14ac:dyDescent="0.15">
      <c r="A35" s="169" t="str">
        <f>IF(連結実質赤字比率に係る赤字・黒字の構成分析!C$35="",NA(),連結実質赤字比率に係る赤字・黒字の構成分析!C$35)</f>
        <v>介護保険特別会計（保険事業勘定）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0.66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3.16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2.0499999999999998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1.95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343</v>
      </c>
      <c r="E42" s="170"/>
      <c r="F42" s="170"/>
      <c r="G42" s="170">
        <f>'実質公債費比率（分子）の構造'!L$52</f>
        <v>345</v>
      </c>
      <c r="H42" s="170"/>
      <c r="I42" s="170"/>
      <c r="J42" s="170">
        <f>'実質公債費比率（分子）の構造'!M$52</f>
        <v>359</v>
      </c>
      <c r="K42" s="170"/>
      <c r="L42" s="170"/>
      <c r="M42" s="170">
        <f>'実質公債費比率（分子）の構造'!N$52</f>
        <v>374</v>
      </c>
      <c r="N42" s="170"/>
      <c r="O42" s="170"/>
      <c r="P42" s="170">
        <f>'実質公債費比率（分子）の構造'!O$52</f>
        <v>399</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42</v>
      </c>
      <c r="C45" s="170"/>
      <c r="D45" s="170"/>
      <c r="E45" s="170">
        <f>'実質公債費比率（分子）の構造'!L$49</f>
        <v>39</v>
      </c>
      <c r="F45" s="170"/>
      <c r="G45" s="170"/>
      <c r="H45" s="170">
        <f>'実質公債費比率（分子）の構造'!M$49</f>
        <v>44</v>
      </c>
      <c r="I45" s="170"/>
      <c r="J45" s="170"/>
      <c r="K45" s="170">
        <f>'実質公債費比率（分子）の構造'!N$49</f>
        <v>39</v>
      </c>
      <c r="L45" s="170"/>
      <c r="M45" s="170"/>
      <c r="N45" s="170">
        <f>'実質公債費比率（分子）の構造'!O$49</f>
        <v>38</v>
      </c>
      <c r="O45" s="170"/>
      <c r="P45" s="170"/>
    </row>
    <row r="46" spans="1:16" x14ac:dyDescent="0.15">
      <c r="A46" s="170" t="s">
        <v>64</v>
      </c>
      <c r="B46" s="170">
        <f>'実質公債費比率（分子）の構造'!K$48</f>
        <v>183</v>
      </c>
      <c r="C46" s="170"/>
      <c r="D46" s="170"/>
      <c r="E46" s="170">
        <f>'実質公債費比率（分子）の構造'!L$48</f>
        <v>187</v>
      </c>
      <c r="F46" s="170"/>
      <c r="G46" s="170"/>
      <c r="H46" s="170">
        <f>'実質公債費比率（分子）の構造'!M$48</f>
        <v>188</v>
      </c>
      <c r="I46" s="170"/>
      <c r="J46" s="170"/>
      <c r="K46" s="170">
        <f>'実質公債費比率（分子）の構造'!N$48</f>
        <v>165</v>
      </c>
      <c r="L46" s="170"/>
      <c r="M46" s="170"/>
      <c r="N46" s="170">
        <f>'実質公債費比率（分子）の構造'!O$48</f>
        <v>191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325</v>
      </c>
      <c r="C49" s="170"/>
      <c r="D49" s="170"/>
      <c r="E49" s="170">
        <f>'実質公債費比率（分子）の構造'!L$45</f>
        <v>345</v>
      </c>
      <c r="F49" s="170"/>
      <c r="G49" s="170"/>
      <c r="H49" s="170">
        <f>'実質公債費比率（分子）の構造'!M$45</f>
        <v>357</v>
      </c>
      <c r="I49" s="170"/>
      <c r="J49" s="170"/>
      <c r="K49" s="170">
        <f>'実質公債費比率（分子）の構造'!N$45</f>
        <v>365</v>
      </c>
      <c r="L49" s="170"/>
      <c r="M49" s="170"/>
      <c r="N49" s="170">
        <f>'実質公債費比率（分子）の構造'!O$45</f>
        <v>377</v>
      </c>
      <c r="O49" s="170"/>
      <c r="P49" s="170"/>
    </row>
    <row r="50" spans="1:16" x14ac:dyDescent="0.15">
      <c r="A50" s="170" t="s">
        <v>67</v>
      </c>
      <c r="B50" s="170" t="e">
        <f>NA()</f>
        <v>#N/A</v>
      </c>
      <c r="C50" s="170">
        <f>IF(ISNUMBER('実質公債費比率（分子）の構造'!K$53),'実質公債費比率（分子）の構造'!K$53,NA())</f>
        <v>207</v>
      </c>
      <c r="D50" s="170" t="e">
        <f>NA()</f>
        <v>#N/A</v>
      </c>
      <c r="E50" s="170" t="e">
        <f>NA()</f>
        <v>#N/A</v>
      </c>
      <c r="F50" s="170">
        <f>IF(ISNUMBER('実質公債費比率（分子）の構造'!L$53),'実質公債費比率（分子）の構造'!L$53,NA())</f>
        <v>226</v>
      </c>
      <c r="G50" s="170" t="e">
        <f>NA()</f>
        <v>#N/A</v>
      </c>
      <c r="H50" s="170" t="e">
        <f>NA()</f>
        <v>#N/A</v>
      </c>
      <c r="I50" s="170">
        <f>IF(ISNUMBER('実質公債費比率（分子）の構造'!M$53),'実質公債費比率（分子）の構造'!M$53,NA())</f>
        <v>230</v>
      </c>
      <c r="J50" s="170" t="e">
        <f>NA()</f>
        <v>#N/A</v>
      </c>
      <c r="K50" s="170" t="e">
        <f>NA()</f>
        <v>#N/A</v>
      </c>
      <c r="L50" s="170">
        <f>IF(ISNUMBER('実質公債費比率（分子）の構造'!N$53),'実質公債費比率（分子）の構造'!N$53,NA())</f>
        <v>195</v>
      </c>
      <c r="M50" s="170" t="e">
        <f>NA()</f>
        <v>#N/A</v>
      </c>
      <c r="N50" s="170" t="e">
        <f>NA()</f>
        <v>#N/A</v>
      </c>
      <c r="O50" s="170">
        <f>IF(ISNUMBER('実質公債費比率（分子）の構造'!O$53),'実質公債費比率（分子）の構造'!O$53,NA())</f>
        <v>207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3726</v>
      </c>
      <c r="E56" s="169"/>
      <c r="F56" s="169"/>
      <c r="G56" s="169">
        <f>'将来負担比率（分子）の構造'!J$52</f>
        <v>3725</v>
      </c>
      <c r="H56" s="169"/>
      <c r="I56" s="169"/>
      <c r="J56" s="169">
        <f>'将来負担比率（分子）の構造'!K$52</f>
        <v>3641</v>
      </c>
      <c r="K56" s="169"/>
      <c r="L56" s="169"/>
      <c r="M56" s="169">
        <f>'将来負担比率（分子）の構造'!L$52</f>
        <v>3713</v>
      </c>
      <c r="N56" s="169"/>
      <c r="O56" s="169"/>
      <c r="P56" s="169">
        <f>'将来負担比率（分子）の構造'!M$52</f>
        <v>3934</v>
      </c>
    </row>
    <row r="57" spans="1:16" x14ac:dyDescent="0.15">
      <c r="A57" s="169" t="s">
        <v>42</v>
      </c>
      <c r="B57" s="169"/>
      <c r="C57" s="169"/>
      <c r="D57" s="169">
        <f>'将来負担比率（分子）の構造'!I$51</f>
        <v>43</v>
      </c>
      <c r="E57" s="169"/>
      <c r="F57" s="169"/>
      <c r="G57" s="169">
        <f>'将来負担比率（分子）の構造'!J$51</f>
        <v>37</v>
      </c>
      <c r="H57" s="169"/>
      <c r="I57" s="169"/>
      <c r="J57" s="169">
        <f>'将来負担比率（分子）の構造'!K$51</f>
        <v>37</v>
      </c>
      <c r="K57" s="169"/>
      <c r="L57" s="169"/>
      <c r="M57" s="169">
        <f>'将来負担比率（分子）の構造'!L$51</f>
        <v>28</v>
      </c>
      <c r="N57" s="169"/>
      <c r="O57" s="169"/>
      <c r="P57" s="169">
        <f>'将来負担比率（分子）の構造'!M$51</f>
        <v>15</v>
      </c>
    </row>
    <row r="58" spans="1:16" x14ac:dyDescent="0.15">
      <c r="A58" s="169" t="s">
        <v>41</v>
      </c>
      <c r="B58" s="169"/>
      <c r="C58" s="169"/>
      <c r="D58" s="169">
        <f>'将来負担比率（分子）の構造'!I$50</f>
        <v>1909</v>
      </c>
      <c r="E58" s="169"/>
      <c r="F58" s="169"/>
      <c r="G58" s="169">
        <f>'将来負担比率（分子）の構造'!J$50</f>
        <v>2054</v>
      </c>
      <c r="H58" s="169"/>
      <c r="I58" s="169"/>
      <c r="J58" s="169">
        <f>'将来負担比率（分子）の構造'!K$50</f>
        <v>2473</v>
      </c>
      <c r="K58" s="169"/>
      <c r="L58" s="169"/>
      <c r="M58" s="169">
        <f>'将来負担比率（分子）の構造'!L$50</f>
        <v>2802</v>
      </c>
      <c r="N58" s="169"/>
      <c r="O58" s="169"/>
      <c r="P58" s="169">
        <f>'将来負担比率（分子）の構造'!M$50</f>
        <v>3133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474</v>
      </c>
      <c r="C62" s="169"/>
      <c r="D62" s="169"/>
      <c r="E62" s="169">
        <f>'将来負担比率（分子）の構造'!J$45</f>
        <v>507</v>
      </c>
      <c r="F62" s="169"/>
      <c r="G62" s="169"/>
      <c r="H62" s="169">
        <f>'将来負担比率（分子）の構造'!K$45</f>
        <v>476</v>
      </c>
      <c r="I62" s="169"/>
      <c r="J62" s="169"/>
      <c r="K62" s="169">
        <f>'将来負担比率（分子）の構造'!L$45</f>
        <v>469</v>
      </c>
      <c r="L62" s="169"/>
      <c r="M62" s="169"/>
      <c r="N62" s="169">
        <f>'将来負担比率（分子）の構造'!M$45</f>
        <v>466</v>
      </c>
      <c r="O62" s="169"/>
      <c r="P62" s="169"/>
    </row>
    <row r="63" spans="1:16" x14ac:dyDescent="0.15">
      <c r="A63" s="169" t="s">
        <v>34</v>
      </c>
      <c r="B63" s="169">
        <f>'将来負担比率（分子）の構造'!I$44</f>
        <v>163</v>
      </c>
      <c r="C63" s="169"/>
      <c r="D63" s="169"/>
      <c r="E63" s="169">
        <f>'将来負担比率（分子）の構造'!J$44</f>
        <v>142</v>
      </c>
      <c r="F63" s="169"/>
      <c r="G63" s="169"/>
      <c r="H63" s="169">
        <f>'将来負担比率（分子）の構造'!K$44</f>
        <v>112</v>
      </c>
      <c r="I63" s="169"/>
      <c r="J63" s="169"/>
      <c r="K63" s="169">
        <f>'将来負担比率（分子）の構造'!L$44</f>
        <v>91</v>
      </c>
      <c r="L63" s="169"/>
      <c r="M63" s="169"/>
      <c r="N63" s="169">
        <f>'将来負担比率（分子）の構造'!M$44</f>
        <v>65</v>
      </c>
      <c r="O63" s="169"/>
      <c r="P63" s="169"/>
    </row>
    <row r="64" spans="1:16" x14ac:dyDescent="0.15">
      <c r="A64" s="169" t="s">
        <v>33</v>
      </c>
      <c r="B64" s="169">
        <f>'将来負担比率（分子）の構造'!I$43</f>
        <v>2619</v>
      </c>
      <c r="C64" s="169"/>
      <c r="D64" s="169"/>
      <c r="E64" s="169">
        <f>'将来負担比率（分子）の構造'!J$43</f>
        <v>2693</v>
      </c>
      <c r="F64" s="169"/>
      <c r="G64" s="169"/>
      <c r="H64" s="169">
        <f>'将来負担比率（分子）の構造'!K$43</f>
        <v>2611</v>
      </c>
      <c r="I64" s="169"/>
      <c r="J64" s="169"/>
      <c r="K64" s="169">
        <f>'将来負担比率（分子）の構造'!L$43</f>
        <v>2519</v>
      </c>
      <c r="L64" s="169"/>
      <c r="M64" s="169"/>
      <c r="N64" s="169">
        <f>'将来負担比率（分子）の構造'!M$43</f>
        <v>2352</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3556</v>
      </c>
      <c r="C66" s="169"/>
      <c r="D66" s="169"/>
      <c r="E66" s="169">
        <f>'将来負担比率（分子）の構造'!J$41</f>
        <v>3586</v>
      </c>
      <c r="F66" s="169"/>
      <c r="G66" s="169"/>
      <c r="H66" s="169">
        <f>'将来負担比率（分子）の構造'!K$41</f>
        <v>3564</v>
      </c>
      <c r="I66" s="169"/>
      <c r="J66" s="169"/>
      <c r="K66" s="169">
        <f>'将来負担比率（分子）の構造'!L$41</f>
        <v>3779</v>
      </c>
      <c r="L66" s="169"/>
      <c r="M66" s="169"/>
      <c r="N66" s="169">
        <f>'将来負担比率（分子）の構造'!M$41</f>
        <v>4191</v>
      </c>
      <c r="O66" s="169"/>
      <c r="P66" s="169"/>
    </row>
    <row r="67" spans="1:16" x14ac:dyDescent="0.15">
      <c r="A67" s="169" t="s">
        <v>71</v>
      </c>
      <c r="B67" s="169" t="e">
        <f>NA()</f>
        <v>#N/A</v>
      </c>
      <c r="C67" s="169">
        <f>IF(ISNUMBER('将来負担比率（分子）の構造'!I$53), IF('将来負担比率（分子）の構造'!I$53 &lt; 0, 0, '将来負担比率（分子）の構造'!I$53), NA())</f>
        <v>1134</v>
      </c>
      <c r="D67" s="169" t="e">
        <f>NA()</f>
        <v>#N/A</v>
      </c>
      <c r="E67" s="169" t="e">
        <f>NA()</f>
        <v>#N/A</v>
      </c>
      <c r="F67" s="169">
        <f>IF(ISNUMBER('将来負担比率（分子）の構造'!J$53), IF('将来負担比率（分子）の構造'!J$53 &lt; 0, 0, '将来負担比率（分子）の構造'!J$53), NA())</f>
        <v>1112</v>
      </c>
      <c r="G67" s="169" t="e">
        <f>NA()</f>
        <v>#N/A</v>
      </c>
      <c r="H67" s="169" t="e">
        <f>NA()</f>
        <v>#N/A</v>
      </c>
      <c r="I67" s="169">
        <f>IF(ISNUMBER('将来負担比率（分子）の構造'!K$53), IF('将来負担比率（分子）の構造'!K$53 &lt; 0, 0, '将来負担比率（分子）の構造'!K$53), NA())</f>
        <v>613</v>
      </c>
      <c r="J67" s="169" t="e">
        <f>NA()</f>
        <v>#N/A</v>
      </c>
      <c r="K67" s="169" t="e">
        <f>NA()</f>
        <v>#N/A</v>
      </c>
      <c r="L67" s="169">
        <f>IF(ISNUMBER('将来負担比率（分子）の構造'!L$53), IF('将来負担比率（分子）の構造'!L$53 &lt; 0, 0, '将来負担比率（分子）の構造'!L$53), NA())</f>
        <v>315</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973</v>
      </c>
      <c r="C72" s="173">
        <f>基金残高に係る経年分析!G55</f>
        <v>967</v>
      </c>
      <c r="D72" s="173">
        <f>基金残高に係る経年分析!H55</f>
        <v>972</v>
      </c>
    </row>
    <row r="73" spans="1:16" x14ac:dyDescent="0.15">
      <c r="A73" s="172" t="s">
        <v>74</v>
      </c>
      <c r="B73" s="173">
        <f>基金残高に係る経年分析!F56</f>
        <v>705</v>
      </c>
      <c r="C73" s="173">
        <f>基金残高に係る経年分析!G56</f>
        <v>989</v>
      </c>
      <c r="D73" s="173">
        <f>基金残高に係る経年分析!H56</f>
        <v>1263</v>
      </c>
    </row>
    <row r="74" spans="1:16" x14ac:dyDescent="0.15">
      <c r="A74" s="172" t="s">
        <v>75</v>
      </c>
      <c r="B74" s="173">
        <f>基金残高に係る経年分析!F57</f>
        <v>588</v>
      </c>
      <c r="C74" s="173">
        <f>基金残高に係る経年分析!G57</f>
        <v>639</v>
      </c>
      <c r="D74" s="173">
        <f>基金残高に係る経年分析!H57</f>
        <v>570</v>
      </c>
    </row>
  </sheetData>
  <sheetProtection algorithmName="SHA-512" hashValue="CRC4iwRUzzPG6pnv63FHv5A+gQzS+0pKWU36j4Hco/SkyqBlDL1GOO89SiTlBzhaDAmDuxtkV+tED1Azro1Ozw==" saltValue="sPq1NU2ZzG20qAYQjZA+6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370459</v>
      </c>
      <c r="S5" s="600"/>
      <c r="T5" s="600"/>
      <c r="U5" s="600"/>
      <c r="V5" s="600"/>
      <c r="W5" s="600"/>
      <c r="X5" s="600"/>
      <c r="Y5" s="601"/>
      <c r="Z5" s="602">
        <v>8.6999999999999993</v>
      </c>
      <c r="AA5" s="602"/>
      <c r="AB5" s="602"/>
      <c r="AC5" s="602"/>
      <c r="AD5" s="603">
        <v>370459</v>
      </c>
      <c r="AE5" s="603"/>
      <c r="AF5" s="603"/>
      <c r="AG5" s="603"/>
      <c r="AH5" s="603"/>
      <c r="AI5" s="603"/>
      <c r="AJ5" s="603"/>
      <c r="AK5" s="603"/>
      <c r="AL5" s="604">
        <v>15.7</v>
      </c>
      <c r="AM5" s="605"/>
      <c r="AN5" s="605"/>
      <c r="AO5" s="606"/>
      <c r="AP5" s="596" t="s">
        <v>217</v>
      </c>
      <c r="AQ5" s="597"/>
      <c r="AR5" s="597"/>
      <c r="AS5" s="597"/>
      <c r="AT5" s="597"/>
      <c r="AU5" s="597"/>
      <c r="AV5" s="597"/>
      <c r="AW5" s="597"/>
      <c r="AX5" s="597"/>
      <c r="AY5" s="597"/>
      <c r="AZ5" s="597"/>
      <c r="BA5" s="597"/>
      <c r="BB5" s="597"/>
      <c r="BC5" s="597"/>
      <c r="BD5" s="597"/>
      <c r="BE5" s="597"/>
      <c r="BF5" s="598"/>
      <c r="BG5" s="610">
        <v>370459</v>
      </c>
      <c r="BH5" s="611"/>
      <c r="BI5" s="611"/>
      <c r="BJ5" s="611"/>
      <c r="BK5" s="611"/>
      <c r="BL5" s="611"/>
      <c r="BM5" s="611"/>
      <c r="BN5" s="612"/>
      <c r="BO5" s="613">
        <v>100</v>
      </c>
      <c r="BP5" s="613"/>
      <c r="BQ5" s="613"/>
      <c r="BR5" s="613"/>
      <c r="BS5" s="614">
        <v>17307</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37281</v>
      </c>
      <c r="S6" s="611"/>
      <c r="T6" s="611"/>
      <c r="U6" s="611"/>
      <c r="V6" s="611"/>
      <c r="W6" s="611"/>
      <c r="X6" s="611"/>
      <c r="Y6" s="612"/>
      <c r="Z6" s="613">
        <v>0.9</v>
      </c>
      <c r="AA6" s="613"/>
      <c r="AB6" s="613"/>
      <c r="AC6" s="613"/>
      <c r="AD6" s="614">
        <v>37281</v>
      </c>
      <c r="AE6" s="614"/>
      <c r="AF6" s="614"/>
      <c r="AG6" s="614"/>
      <c r="AH6" s="614"/>
      <c r="AI6" s="614"/>
      <c r="AJ6" s="614"/>
      <c r="AK6" s="614"/>
      <c r="AL6" s="615">
        <v>1.6</v>
      </c>
      <c r="AM6" s="616"/>
      <c r="AN6" s="616"/>
      <c r="AO6" s="617"/>
      <c r="AP6" s="607" t="s">
        <v>222</v>
      </c>
      <c r="AQ6" s="608"/>
      <c r="AR6" s="608"/>
      <c r="AS6" s="608"/>
      <c r="AT6" s="608"/>
      <c r="AU6" s="608"/>
      <c r="AV6" s="608"/>
      <c r="AW6" s="608"/>
      <c r="AX6" s="608"/>
      <c r="AY6" s="608"/>
      <c r="AZ6" s="608"/>
      <c r="BA6" s="608"/>
      <c r="BB6" s="608"/>
      <c r="BC6" s="608"/>
      <c r="BD6" s="608"/>
      <c r="BE6" s="608"/>
      <c r="BF6" s="609"/>
      <c r="BG6" s="610">
        <v>370459</v>
      </c>
      <c r="BH6" s="611"/>
      <c r="BI6" s="611"/>
      <c r="BJ6" s="611"/>
      <c r="BK6" s="611"/>
      <c r="BL6" s="611"/>
      <c r="BM6" s="611"/>
      <c r="BN6" s="612"/>
      <c r="BO6" s="613">
        <v>100</v>
      </c>
      <c r="BP6" s="613"/>
      <c r="BQ6" s="613"/>
      <c r="BR6" s="613"/>
      <c r="BS6" s="614">
        <v>17307</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50649</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50649</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128</v>
      </c>
      <c r="S7" s="611"/>
      <c r="T7" s="611"/>
      <c r="U7" s="611"/>
      <c r="V7" s="611"/>
      <c r="W7" s="611"/>
      <c r="X7" s="611"/>
      <c r="Y7" s="612"/>
      <c r="Z7" s="613">
        <v>0</v>
      </c>
      <c r="AA7" s="613"/>
      <c r="AB7" s="613"/>
      <c r="AC7" s="613"/>
      <c r="AD7" s="614">
        <v>128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149387</v>
      </c>
      <c r="BH7" s="611"/>
      <c r="BI7" s="611"/>
      <c r="BJ7" s="611"/>
      <c r="BK7" s="611"/>
      <c r="BL7" s="611"/>
      <c r="BM7" s="611"/>
      <c r="BN7" s="612"/>
      <c r="BO7" s="613">
        <v>40.299999999999997</v>
      </c>
      <c r="BP7" s="613"/>
      <c r="BQ7" s="613"/>
      <c r="BR7" s="613"/>
      <c r="BS7" s="614">
        <v>5341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957443</v>
      </c>
      <c r="CS7" s="611"/>
      <c r="CT7" s="611"/>
      <c r="CU7" s="611"/>
      <c r="CV7" s="611"/>
      <c r="CW7" s="611"/>
      <c r="CX7" s="611"/>
      <c r="CY7" s="612"/>
      <c r="CZ7" s="613">
        <v>22.7</v>
      </c>
      <c r="DA7" s="613"/>
      <c r="DB7" s="613"/>
      <c r="DC7" s="613"/>
      <c r="DD7" s="619">
        <v>12655</v>
      </c>
      <c r="DE7" s="611"/>
      <c r="DF7" s="611"/>
      <c r="DG7" s="611"/>
      <c r="DH7" s="611"/>
      <c r="DI7" s="611"/>
      <c r="DJ7" s="611"/>
      <c r="DK7" s="611"/>
      <c r="DL7" s="611"/>
      <c r="DM7" s="611"/>
      <c r="DN7" s="611"/>
      <c r="DO7" s="611"/>
      <c r="DP7" s="612"/>
      <c r="DQ7" s="619">
        <v>781814</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3164</v>
      </c>
      <c r="S8" s="611"/>
      <c r="T8" s="611"/>
      <c r="U8" s="611"/>
      <c r="V8" s="611"/>
      <c r="W8" s="611"/>
      <c r="X8" s="611"/>
      <c r="Y8" s="612"/>
      <c r="Z8" s="613">
        <v>0.1</v>
      </c>
      <c r="AA8" s="613"/>
      <c r="AB8" s="613"/>
      <c r="AC8" s="613"/>
      <c r="AD8" s="614">
        <v>3164</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5876</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1428957</v>
      </c>
      <c r="CS8" s="611"/>
      <c r="CT8" s="611"/>
      <c r="CU8" s="611"/>
      <c r="CV8" s="611"/>
      <c r="CW8" s="611"/>
      <c r="CX8" s="611"/>
      <c r="CY8" s="612"/>
      <c r="CZ8" s="613">
        <v>33.9</v>
      </c>
      <c r="DA8" s="613"/>
      <c r="DB8" s="613"/>
      <c r="DC8" s="613"/>
      <c r="DD8" s="619">
        <v>677478</v>
      </c>
      <c r="DE8" s="611"/>
      <c r="DF8" s="611"/>
      <c r="DG8" s="611"/>
      <c r="DH8" s="611"/>
      <c r="DI8" s="611"/>
      <c r="DJ8" s="611"/>
      <c r="DK8" s="611"/>
      <c r="DL8" s="611"/>
      <c r="DM8" s="611"/>
      <c r="DN8" s="611"/>
      <c r="DO8" s="611"/>
      <c r="DP8" s="612"/>
      <c r="DQ8" s="619">
        <v>580453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3220</v>
      </c>
      <c r="S9" s="611"/>
      <c r="T9" s="611"/>
      <c r="U9" s="611"/>
      <c r="V9" s="611"/>
      <c r="W9" s="611"/>
      <c r="X9" s="611"/>
      <c r="Y9" s="612"/>
      <c r="Z9" s="613">
        <v>0.1</v>
      </c>
      <c r="AA9" s="613"/>
      <c r="AB9" s="613"/>
      <c r="AC9" s="613"/>
      <c r="AD9" s="614">
        <v>3220</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117693</v>
      </c>
      <c r="BH9" s="611"/>
      <c r="BI9" s="611"/>
      <c r="BJ9" s="611"/>
      <c r="BK9" s="611"/>
      <c r="BL9" s="611"/>
      <c r="BM9" s="611"/>
      <c r="BN9" s="612"/>
      <c r="BO9" s="613">
        <v>31.8</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322579</v>
      </c>
      <c r="CS9" s="611"/>
      <c r="CT9" s="611"/>
      <c r="CU9" s="611"/>
      <c r="CV9" s="611"/>
      <c r="CW9" s="611"/>
      <c r="CX9" s="611"/>
      <c r="CY9" s="612"/>
      <c r="CZ9" s="613">
        <v>7.7</v>
      </c>
      <c r="DA9" s="613"/>
      <c r="DB9" s="613"/>
      <c r="DC9" s="613"/>
      <c r="DD9" s="619">
        <v>2703</v>
      </c>
      <c r="DE9" s="611"/>
      <c r="DF9" s="611"/>
      <c r="DG9" s="611"/>
      <c r="DH9" s="611"/>
      <c r="DI9" s="611"/>
      <c r="DJ9" s="611"/>
      <c r="DK9" s="611"/>
      <c r="DL9" s="611"/>
      <c r="DM9" s="611"/>
      <c r="DN9" s="611"/>
      <c r="DO9" s="611"/>
      <c r="DP9" s="612"/>
      <c r="DQ9" s="619">
        <v>294893</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10412</v>
      </c>
      <c r="BH10" s="611"/>
      <c r="BI10" s="611"/>
      <c r="BJ10" s="611"/>
      <c r="BK10" s="611"/>
      <c r="BL10" s="611"/>
      <c r="BM10" s="611"/>
      <c r="BN10" s="612"/>
      <c r="BO10" s="613">
        <v>2.8</v>
      </c>
      <c r="BP10" s="613"/>
      <c r="BQ10" s="613"/>
      <c r="BR10" s="613"/>
      <c r="BS10" s="614">
        <v>3606</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77208</v>
      </c>
      <c r="S11" s="611"/>
      <c r="T11" s="611"/>
      <c r="U11" s="611"/>
      <c r="V11" s="611"/>
      <c r="W11" s="611"/>
      <c r="X11" s="611"/>
      <c r="Y11" s="612"/>
      <c r="Z11" s="615">
        <v>1.8</v>
      </c>
      <c r="AA11" s="616"/>
      <c r="AB11" s="616"/>
      <c r="AC11" s="622"/>
      <c r="AD11" s="619">
        <v>77208</v>
      </c>
      <c r="AE11" s="611"/>
      <c r="AF11" s="611"/>
      <c r="AG11" s="611"/>
      <c r="AH11" s="611"/>
      <c r="AI11" s="611"/>
      <c r="AJ11" s="611"/>
      <c r="AK11" s="612"/>
      <c r="AL11" s="615">
        <v>3.3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15406</v>
      </c>
      <c r="BH11" s="611"/>
      <c r="BI11" s="611"/>
      <c r="BJ11" s="611"/>
      <c r="BK11" s="611"/>
      <c r="BL11" s="611"/>
      <c r="BM11" s="611"/>
      <c r="BN11" s="612"/>
      <c r="BO11" s="613">
        <v>4.2</v>
      </c>
      <c r="BP11" s="613"/>
      <c r="BQ11" s="613"/>
      <c r="BR11" s="613"/>
      <c r="BS11" s="614">
        <v>1735</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119092</v>
      </c>
      <c r="CS11" s="611"/>
      <c r="CT11" s="611"/>
      <c r="CU11" s="611"/>
      <c r="CV11" s="611"/>
      <c r="CW11" s="611"/>
      <c r="CX11" s="611"/>
      <c r="CY11" s="612"/>
      <c r="CZ11" s="613">
        <v>2.8</v>
      </c>
      <c r="DA11" s="613"/>
      <c r="DB11" s="613"/>
      <c r="DC11" s="613"/>
      <c r="DD11" s="619">
        <v>4583</v>
      </c>
      <c r="DE11" s="611"/>
      <c r="DF11" s="611"/>
      <c r="DG11" s="611"/>
      <c r="DH11" s="611"/>
      <c r="DI11" s="611"/>
      <c r="DJ11" s="611"/>
      <c r="DK11" s="611"/>
      <c r="DL11" s="611"/>
      <c r="DM11" s="611"/>
      <c r="DN11" s="611"/>
      <c r="DO11" s="611"/>
      <c r="DP11" s="612"/>
      <c r="DQ11" s="619">
        <v>79742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10628</v>
      </c>
      <c r="S12" s="611"/>
      <c r="T12" s="611"/>
      <c r="U12" s="611"/>
      <c r="V12" s="611"/>
      <c r="W12" s="611"/>
      <c r="X12" s="611"/>
      <c r="Y12" s="612"/>
      <c r="Z12" s="613">
        <v>0.2</v>
      </c>
      <c r="AA12" s="613"/>
      <c r="AB12" s="613"/>
      <c r="AC12" s="613"/>
      <c r="AD12" s="614">
        <v>10628</v>
      </c>
      <c r="AE12" s="614"/>
      <c r="AF12" s="614"/>
      <c r="AG12" s="614"/>
      <c r="AH12" s="614"/>
      <c r="AI12" s="614"/>
      <c r="AJ12" s="614"/>
      <c r="AK12" s="614"/>
      <c r="AL12" s="615">
        <v>0.5</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179289</v>
      </c>
      <c r="BH12" s="611"/>
      <c r="BI12" s="611"/>
      <c r="BJ12" s="611"/>
      <c r="BK12" s="611"/>
      <c r="BL12" s="611"/>
      <c r="BM12" s="611"/>
      <c r="BN12" s="612"/>
      <c r="BO12" s="613">
        <v>48.4</v>
      </c>
      <c r="BP12" s="613"/>
      <c r="BQ12" s="613"/>
      <c r="BR12" s="613"/>
      <c r="BS12" s="614">
        <v>11966</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139036</v>
      </c>
      <c r="CS12" s="611"/>
      <c r="CT12" s="611"/>
      <c r="CU12" s="611"/>
      <c r="CV12" s="611"/>
      <c r="CW12" s="611"/>
      <c r="CX12" s="611"/>
      <c r="CY12" s="612"/>
      <c r="CZ12" s="613">
        <v>3.3</v>
      </c>
      <c r="DA12" s="613"/>
      <c r="DB12" s="613"/>
      <c r="DC12" s="613"/>
      <c r="DD12" s="619">
        <v>64437</v>
      </c>
      <c r="DE12" s="611"/>
      <c r="DF12" s="611"/>
      <c r="DG12" s="611"/>
      <c r="DH12" s="611"/>
      <c r="DI12" s="611"/>
      <c r="DJ12" s="611"/>
      <c r="DK12" s="611"/>
      <c r="DL12" s="611"/>
      <c r="DM12" s="611"/>
      <c r="DN12" s="611"/>
      <c r="DO12" s="611"/>
      <c r="DP12" s="612"/>
      <c r="DQ12" s="619">
        <v>61630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179289</v>
      </c>
      <c r="BH13" s="611"/>
      <c r="BI13" s="611"/>
      <c r="BJ13" s="611"/>
      <c r="BK13" s="611"/>
      <c r="BL13" s="611"/>
      <c r="BM13" s="611"/>
      <c r="BN13" s="612"/>
      <c r="BO13" s="613">
        <v>48.4</v>
      </c>
      <c r="BP13" s="613"/>
      <c r="BQ13" s="613"/>
      <c r="BR13" s="613"/>
      <c r="BS13" s="614">
        <v>11966</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416399</v>
      </c>
      <c r="CS13" s="611"/>
      <c r="CT13" s="611"/>
      <c r="CU13" s="611"/>
      <c r="CV13" s="611"/>
      <c r="CW13" s="611"/>
      <c r="CX13" s="611"/>
      <c r="CY13" s="612"/>
      <c r="CZ13" s="613">
        <v>9.9</v>
      </c>
      <c r="DA13" s="613"/>
      <c r="DB13" s="613"/>
      <c r="DC13" s="613"/>
      <c r="DD13" s="619">
        <v>212509</v>
      </c>
      <c r="DE13" s="611"/>
      <c r="DF13" s="611"/>
      <c r="DG13" s="611"/>
      <c r="DH13" s="611"/>
      <c r="DI13" s="611"/>
      <c r="DJ13" s="611"/>
      <c r="DK13" s="611"/>
      <c r="DL13" s="611"/>
      <c r="DM13" s="611"/>
      <c r="DN13" s="611"/>
      <c r="DO13" s="611"/>
      <c r="DP13" s="612"/>
      <c r="DQ13" s="619">
        <v>197363</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308</v>
      </c>
      <c r="S14" s="611"/>
      <c r="T14" s="611"/>
      <c r="U14" s="611"/>
      <c r="V14" s="611"/>
      <c r="W14" s="611"/>
      <c r="X14" s="611"/>
      <c r="Y14" s="612"/>
      <c r="Z14" s="613">
        <v>0</v>
      </c>
      <c r="AA14" s="613"/>
      <c r="AB14" s="613"/>
      <c r="AC14" s="613"/>
      <c r="AD14" s="614">
        <v>308</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22682</v>
      </c>
      <c r="BH14" s="611"/>
      <c r="BI14" s="611"/>
      <c r="BJ14" s="611"/>
      <c r="BK14" s="611"/>
      <c r="BL14" s="611"/>
      <c r="BM14" s="611"/>
      <c r="BN14" s="612"/>
      <c r="BO14" s="613">
        <v>6.1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191218</v>
      </c>
      <c r="CS14" s="611"/>
      <c r="CT14" s="611"/>
      <c r="CU14" s="611"/>
      <c r="CV14" s="611"/>
      <c r="CW14" s="611"/>
      <c r="CX14" s="611"/>
      <c r="CY14" s="612"/>
      <c r="CZ14" s="613">
        <v>4.5</v>
      </c>
      <c r="DA14" s="613"/>
      <c r="DB14" s="613"/>
      <c r="DC14" s="613"/>
      <c r="DD14" s="619">
        <v>12988</v>
      </c>
      <c r="DE14" s="611"/>
      <c r="DF14" s="611"/>
      <c r="DG14" s="611"/>
      <c r="DH14" s="611"/>
      <c r="DI14" s="611"/>
      <c r="DJ14" s="611"/>
      <c r="DK14" s="611"/>
      <c r="DL14" s="611"/>
      <c r="DM14" s="611"/>
      <c r="DN14" s="611"/>
      <c r="DO14" s="611"/>
      <c r="DP14" s="612"/>
      <c r="DQ14" s="619">
        <v>171015</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19101</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190855</v>
      </c>
      <c r="CS15" s="611"/>
      <c r="CT15" s="611"/>
      <c r="CU15" s="611"/>
      <c r="CV15" s="611"/>
      <c r="CW15" s="611"/>
      <c r="CX15" s="611"/>
      <c r="CY15" s="612"/>
      <c r="CZ15" s="613">
        <v>4.5</v>
      </c>
      <c r="DA15" s="613"/>
      <c r="DB15" s="613"/>
      <c r="DC15" s="613"/>
      <c r="DD15" s="619" t="s">
        <v>122</v>
      </c>
      <c r="DE15" s="611"/>
      <c r="DF15" s="611"/>
      <c r="DG15" s="611"/>
      <c r="DH15" s="611"/>
      <c r="DI15" s="611"/>
      <c r="DJ15" s="611"/>
      <c r="DK15" s="611"/>
      <c r="DL15" s="611"/>
      <c r="DM15" s="611"/>
      <c r="DN15" s="611"/>
      <c r="DO15" s="611"/>
      <c r="DP15" s="612"/>
      <c r="DQ15" s="619">
        <v>189695</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5589</v>
      </c>
      <c r="S16" s="611"/>
      <c r="T16" s="611"/>
      <c r="U16" s="611"/>
      <c r="V16" s="611"/>
      <c r="W16" s="611"/>
      <c r="X16" s="611"/>
      <c r="Y16" s="612"/>
      <c r="Z16" s="613">
        <v>0.1</v>
      </c>
      <c r="AA16" s="613"/>
      <c r="AB16" s="613"/>
      <c r="AC16" s="613"/>
      <c r="AD16" s="614">
        <v>5589</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23514</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13839</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6891</v>
      </c>
      <c r="S17" s="611"/>
      <c r="T17" s="611"/>
      <c r="U17" s="611"/>
      <c r="V17" s="611"/>
      <c r="W17" s="611"/>
      <c r="X17" s="611"/>
      <c r="Y17" s="612"/>
      <c r="Z17" s="613">
        <v>0.2</v>
      </c>
      <c r="AA17" s="613"/>
      <c r="AB17" s="613"/>
      <c r="AC17" s="613"/>
      <c r="AD17" s="614">
        <v>6891</v>
      </c>
      <c r="AE17" s="614"/>
      <c r="AF17" s="614"/>
      <c r="AG17" s="614"/>
      <c r="AH17" s="614"/>
      <c r="AI17" s="614"/>
      <c r="AJ17" s="614"/>
      <c r="AK17" s="614"/>
      <c r="AL17" s="615">
        <v>0.3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376841</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376144</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487</v>
      </c>
      <c r="S18" s="611"/>
      <c r="T18" s="611"/>
      <c r="U18" s="611"/>
      <c r="V18" s="611"/>
      <c r="W18" s="611"/>
      <c r="X18" s="611"/>
      <c r="Y18" s="612"/>
      <c r="Z18" s="613">
        <v>0</v>
      </c>
      <c r="AA18" s="613"/>
      <c r="AB18" s="613"/>
      <c r="AC18" s="613"/>
      <c r="AD18" s="614">
        <v>487</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487</v>
      </c>
      <c r="S19" s="611"/>
      <c r="T19" s="611"/>
      <c r="U19" s="611"/>
      <c r="V19" s="611"/>
      <c r="W19" s="611"/>
      <c r="X19" s="611"/>
      <c r="Y19" s="612"/>
      <c r="Z19" s="613">
        <v>0</v>
      </c>
      <c r="AA19" s="613"/>
      <c r="AB19" s="613"/>
      <c r="AC19" s="613"/>
      <c r="AD19" s="614">
        <v>487</v>
      </c>
      <c r="AE19" s="614"/>
      <c r="AF19" s="614"/>
      <c r="AG19" s="614"/>
      <c r="AH19" s="614"/>
      <c r="AI19" s="614"/>
      <c r="AJ19" s="614"/>
      <c r="AK19" s="614"/>
      <c r="AL19" s="615">
        <v>0</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4216583</v>
      </c>
      <c r="CS20" s="611"/>
      <c r="CT20" s="611"/>
      <c r="CU20" s="611"/>
      <c r="CV20" s="611"/>
      <c r="CW20" s="611"/>
      <c r="CX20" s="611"/>
      <c r="CY20" s="612"/>
      <c r="CZ20" s="613">
        <v>100</v>
      </c>
      <c r="DA20" s="613"/>
      <c r="DB20" s="613"/>
      <c r="DC20" s="613"/>
      <c r="DD20" s="619">
        <v>987353</v>
      </c>
      <c r="DE20" s="611"/>
      <c r="DF20" s="611"/>
      <c r="DG20" s="611"/>
      <c r="DH20" s="611"/>
      <c r="DI20" s="611"/>
      <c r="DJ20" s="611"/>
      <c r="DK20" s="611"/>
      <c r="DL20" s="611"/>
      <c r="DM20" s="611"/>
      <c r="DN20" s="611"/>
      <c r="DO20" s="611"/>
      <c r="DP20" s="612"/>
      <c r="DQ20" s="619">
        <v>2797237</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2048776</v>
      </c>
      <c r="S21" s="611"/>
      <c r="T21" s="611"/>
      <c r="U21" s="611"/>
      <c r="V21" s="611"/>
      <c r="W21" s="611"/>
      <c r="X21" s="611"/>
      <c r="Y21" s="612"/>
      <c r="Z21" s="613">
        <v>47.9</v>
      </c>
      <c r="AA21" s="613"/>
      <c r="AB21" s="613"/>
      <c r="AC21" s="613"/>
      <c r="AD21" s="614">
        <v>1837133</v>
      </c>
      <c r="AE21" s="614"/>
      <c r="AF21" s="614"/>
      <c r="AG21" s="614"/>
      <c r="AH21" s="614"/>
      <c r="AI21" s="614"/>
      <c r="AJ21" s="614"/>
      <c r="AK21" s="614"/>
      <c r="AL21" s="615">
        <v>77.900000000000006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1837133</v>
      </c>
      <c r="S22" s="611"/>
      <c r="T22" s="611"/>
      <c r="U22" s="611"/>
      <c r="V22" s="611"/>
      <c r="W22" s="611"/>
      <c r="X22" s="611"/>
      <c r="Y22" s="612"/>
      <c r="Z22" s="613">
        <v>43</v>
      </c>
      <c r="AA22" s="613"/>
      <c r="AB22" s="613"/>
      <c r="AC22" s="613"/>
      <c r="AD22" s="614">
        <v>1837133</v>
      </c>
      <c r="AE22" s="614"/>
      <c r="AF22" s="614"/>
      <c r="AG22" s="614"/>
      <c r="AH22" s="614"/>
      <c r="AI22" s="614"/>
      <c r="AJ22" s="614"/>
      <c r="AK22" s="614"/>
      <c r="AL22" s="615">
        <v>77.900000000000006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211643</v>
      </c>
      <c r="S23" s="611"/>
      <c r="T23" s="611"/>
      <c r="U23" s="611"/>
      <c r="V23" s="611"/>
      <c r="W23" s="611"/>
      <c r="X23" s="611"/>
      <c r="Y23" s="612"/>
      <c r="Z23" s="613">
        <v>4.9000000000000004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1244897</v>
      </c>
      <c r="CS24" s="600"/>
      <c r="CT24" s="600"/>
      <c r="CU24" s="600"/>
      <c r="CV24" s="600"/>
      <c r="CW24" s="600"/>
      <c r="CX24" s="600"/>
      <c r="CY24" s="601"/>
      <c r="CZ24" s="604">
        <v>29.5</v>
      </c>
      <c r="DA24" s="605"/>
      <c r="DB24" s="605"/>
      <c r="DC24" s="621"/>
      <c r="DD24" s="645">
        <v>1023190</v>
      </c>
      <c r="DE24" s="600"/>
      <c r="DF24" s="600"/>
      <c r="DG24" s="600"/>
      <c r="DH24" s="600"/>
      <c r="DI24" s="600"/>
      <c r="DJ24" s="600"/>
      <c r="DK24" s="601"/>
      <c r="DL24" s="645">
        <v>950770</v>
      </c>
      <c r="DM24" s="600"/>
      <c r="DN24" s="600"/>
      <c r="DO24" s="600"/>
      <c r="DP24" s="600"/>
      <c r="DQ24" s="600"/>
      <c r="DR24" s="600"/>
      <c r="DS24" s="600"/>
      <c r="DT24" s="600"/>
      <c r="DU24" s="600"/>
      <c r="DV24" s="601"/>
      <c r="DW24" s="604">
        <v>40.200000000000003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2564139</v>
      </c>
      <c r="S25" s="611"/>
      <c r="T25" s="611"/>
      <c r="U25" s="611"/>
      <c r="V25" s="611"/>
      <c r="W25" s="611"/>
      <c r="X25" s="611"/>
      <c r="Y25" s="612"/>
      <c r="Z25" s="613">
        <v>60</v>
      </c>
      <c r="AA25" s="613"/>
      <c r="AB25" s="613"/>
      <c r="AC25" s="613"/>
      <c r="AD25" s="614">
        <v>2352496</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628860</v>
      </c>
      <c r="CS25" s="642"/>
      <c r="CT25" s="642"/>
      <c r="CU25" s="642"/>
      <c r="CV25" s="642"/>
      <c r="CW25" s="642"/>
      <c r="CX25" s="642"/>
      <c r="CY25" s="643"/>
      <c r="CZ25" s="615">
        <v>14.9</v>
      </c>
      <c r="DA25" s="640"/>
      <c r="DB25" s="640"/>
      <c r="DC25" s="644"/>
      <c r="DD25" s="619">
        <v>534547</v>
      </c>
      <c r="DE25" s="642"/>
      <c r="DF25" s="642"/>
      <c r="DG25" s="642"/>
      <c r="DH25" s="642"/>
      <c r="DI25" s="642"/>
      <c r="DJ25" s="642"/>
      <c r="DK25" s="643"/>
      <c r="DL25" s="619">
        <v>516440</v>
      </c>
      <c r="DM25" s="642"/>
      <c r="DN25" s="642"/>
      <c r="DO25" s="642"/>
      <c r="DP25" s="642"/>
      <c r="DQ25" s="642"/>
      <c r="DR25" s="642"/>
      <c r="DS25" s="642"/>
      <c r="DT25" s="642"/>
      <c r="DU25" s="642"/>
      <c r="DV25" s="643"/>
      <c r="DW25" s="615">
        <v>21.8</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339699</v>
      </c>
      <c r="CS26" s="611"/>
      <c r="CT26" s="611"/>
      <c r="CU26" s="611"/>
      <c r="CV26" s="611"/>
      <c r="CW26" s="611"/>
      <c r="CX26" s="611"/>
      <c r="CY26" s="612"/>
      <c r="CZ26" s="615">
        <v>8.1</v>
      </c>
      <c r="DA26" s="640"/>
      <c r="DB26" s="640"/>
      <c r="DC26" s="644"/>
      <c r="DD26" s="619">
        <v>274625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61733</v>
      </c>
      <c r="S27" s="611"/>
      <c r="T27" s="611"/>
      <c r="U27" s="611"/>
      <c r="V27" s="611"/>
      <c r="W27" s="611"/>
      <c r="X27" s="611"/>
      <c r="Y27" s="612"/>
      <c r="Z27" s="613">
        <v>1.4</v>
      </c>
      <c r="AA27" s="613"/>
      <c r="AB27" s="613"/>
      <c r="AC27" s="613"/>
      <c r="AD27" s="614">
        <v>1</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370459</v>
      </c>
      <c r="BH27" s="611"/>
      <c r="BI27" s="611"/>
      <c r="BJ27" s="611"/>
      <c r="BK27" s="611"/>
      <c r="BL27" s="611"/>
      <c r="BM27" s="611"/>
      <c r="BN27" s="612"/>
      <c r="BO27" s="613">
        <v>100</v>
      </c>
      <c r="BP27" s="613"/>
      <c r="BQ27" s="613"/>
      <c r="BR27" s="613"/>
      <c r="BS27" s="614">
        <v>17307</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239196</v>
      </c>
      <c r="CS27" s="642"/>
      <c r="CT27" s="642"/>
      <c r="CU27" s="642"/>
      <c r="CV27" s="642"/>
      <c r="CW27" s="642"/>
      <c r="CX27" s="642"/>
      <c r="CY27" s="643"/>
      <c r="CZ27" s="615">
        <v>5.7</v>
      </c>
      <c r="DA27" s="640"/>
      <c r="DB27" s="640"/>
      <c r="DC27" s="644"/>
      <c r="DD27" s="619">
        <v>112499</v>
      </c>
      <c r="DE27" s="642"/>
      <c r="DF27" s="642"/>
      <c r="DG27" s="642"/>
      <c r="DH27" s="642"/>
      <c r="DI27" s="642"/>
      <c r="DJ27" s="642"/>
      <c r="DK27" s="643"/>
      <c r="DL27" s="619">
        <v>58186</v>
      </c>
      <c r="DM27" s="642"/>
      <c r="DN27" s="642"/>
      <c r="DO27" s="642"/>
      <c r="DP27" s="642"/>
      <c r="DQ27" s="642"/>
      <c r="DR27" s="642"/>
      <c r="DS27" s="642"/>
      <c r="DT27" s="642"/>
      <c r="DU27" s="642"/>
      <c r="DV27" s="643"/>
      <c r="DW27" s="615">
        <v>2.5</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18502</v>
      </c>
      <c r="S28" s="611"/>
      <c r="T28" s="611"/>
      <c r="U28" s="611"/>
      <c r="V28" s="611"/>
      <c r="W28" s="611"/>
      <c r="X28" s="611"/>
      <c r="Y28" s="612"/>
      <c r="Z28" s="613">
        <v>0.4</v>
      </c>
      <c r="AA28" s="613"/>
      <c r="AB28" s="613"/>
      <c r="AC28" s="613"/>
      <c r="AD28" s="614">
        <v>3384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376841</v>
      </c>
      <c r="CS28" s="611"/>
      <c r="CT28" s="611"/>
      <c r="CU28" s="611"/>
      <c r="CV28" s="611"/>
      <c r="CW28" s="611"/>
      <c r="CX28" s="611"/>
      <c r="CY28" s="612"/>
      <c r="CZ28" s="615">
        <v>8.9</v>
      </c>
      <c r="DA28" s="640"/>
      <c r="DB28" s="640"/>
      <c r="DC28" s="644"/>
      <c r="DD28" s="619">
        <v>376144</v>
      </c>
      <c r="DE28" s="611"/>
      <c r="DF28" s="611"/>
      <c r="DG28" s="611"/>
      <c r="DH28" s="611"/>
      <c r="DI28" s="611"/>
      <c r="DJ28" s="611"/>
      <c r="DK28" s="612"/>
      <c r="DL28" s="619">
        <v>376144</v>
      </c>
      <c r="DM28" s="611"/>
      <c r="DN28" s="611"/>
      <c r="DO28" s="611"/>
      <c r="DP28" s="611"/>
      <c r="DQ28" s="611"/>
      <c r="DR28" s="611"/>
      <c r="DS28" s="611"/>
      <c r="DT28" s="611"/>
      <c r="DU28" s="611"/>
      <c r="DV28" s="612"/>
      <c r="DW28" s="615">
        <v>15.9</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10494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376837</v>
      </c>
      <c r="CS29" s="642"/>
      <c r="CT29" s="642"/>
      <c r="CU29" s="642"/>
      <c r="CV29" s="642"/>
      <c r="CW29" s="642"/>
      <c r="CX29" s="642"/>
      <c r="CY29" s="643"/>
      <c r="CZ29" s="615">
        <v>8.9</v>
      </c>
      <c r="DA29" s="640"/>
      <c r="DB29" s="640"/>
      <c r="DC29" s="644"/>
      <c r="DD29" s="619">
        <v>376140</v>
      </c>
      <c r="DE29" s="642"/>
      <c r="DF29" s="642"/>
      <c r="DG29" s="642"/>
      <c r="DH29" s="642"/>
      <c r="DI29" s="642"/>
      <c r="DJ29" s="642"/>
      <c r="DK29" s="643"/>
      <c r="DL29" s="619">
        <v>376140</v>
      </c>
      <c r="DM29" s="642"/>
      <c r="DN29" s="642"/>
      <c r="DO29" s="642"/>
      <c r="DP29" s="642"/>
      <c r="DQ29" s="642"/>
      <c r="DR29" s="642"/>
      <c r="DS29" s="642"/>
      <c r="DT29" s="642"/>
      <c r="DU29" s="642"/>
      <c r="DV29" s="643"/>
      <c r="DW29" s="615">
        <v>15.9</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373744</v>
      </c>
      <c r="S30" s="611"/>
      <c r="T30" s="611"/>
      <c r="U30" s="611"/>
      <c r="V30" s="611"/>
      <c r="W30" s="611"/>
      <c r="X30" s="611"/>
      <c r="Y30" s="612"/>
      <c r="Z30" s="613">
        <v>8.6999999999999993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369446</v>
      </c>
      <c r="CS30" s="611"/>
      <c r="CT30" s="611"/>
      <c r="CU30" s="611"/>
      <c r="CV30" s="611"/>
      <c r="CW30" s="611"/>
      <c r="CX30" s="611"/>
      <c r="CY30" s="612"/>
      <c r="CZ30" s="615">
        <v>8.8000000000000007</v>
      </c>
      <c r="DA30" s="640"/>
      <c r="DB30" s="640"/>
      <c r="DC30" s="644"/>
      <c r="DD30" s="619">
        <v>368749</v>
      </c>
      <c r="DE30" s="611"/>
      <c r="DF30" s="611"/>
      <c r="DG30" s="611"/>
      <c r="DH30" s="611"/>
      <c r="DI30" s="611"/>
      <c r="DJ30" s="611"/>
      <c r="DK30" s="612"/>
      <c r="DL30" s="619">
        <v>368749</v>
      </c>
      <c r="DM30" s="611"/>
      <c r="DN30" s="611"/>
      <c r="DO30" s="611"/>
      <c r="DP30" s="611"/>
      <c r="DQ30" s="611"/>
      <c r="DR30" s="611"/>
      <c r="DS30" s="611"/>
      <c r="DT30" s="611"/>
      <c r="DU30" s="611"/>
      <c r="DV30" s="612"/>
      <c r="DW30" s="615">
        <v>15.6</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99.3</v>
      </c>
      <c r="BH31" s="654"/>
      <c r="BI31" s="654"/>
      <c r="BJ31" s="654"/>
      <c r="BK31" s="654"/>
      <c r="BL31" s="654"/>
      <c r="BM31" s="605">
        <v>96.3</v>
      </c>
      <c r="BN31" s="654"/>
      <c r="BO31" s="654"/>
      <c r="BP31" s="654"/>
      <c r="BQ31" s="655"/>
      <c r="BR31" s="666">
        <v>99.1</v>
      </c>
      <c r="BS31" s="654"/>
      <c r="BT31" s="654"/>
      <c r="BU31" s="654"/>
      <c r="BV31" s="654"/>
      <c r="BW31" s="654"/>
      <c r="BX31" s="605">
        <v>96.3</v>
      </c>
      <c r="BY31" s="654"/>
      <c r="BZ31" s="654"/>
      <c r="CA31" s="654"/>
      <c r="CB31" s="655"/>
      <c r="CD31" s="648"/>
      <c r="CE31" s="649"/>
      <c r="CF31" s="607" t="s">
        <v>301</v>
      </c>
      <c r="CG31" s="608"/>
      <c r="CH31" s="608"/>
      <c r="CI31" s="608"/>
      <c r="CJ31" s="608"/>
      <c r="CK31" s="608"/>
      <c r="CL31" s="608"/>
      <c r="CM31" s="608"/>
      <c r="CN31" s="608"/>
      <c r="CO31" s="608"/>
      <c r="CP31" s="608"/>
      <c r="CQ31" s="609"/>
      <c r="CR31" s="610">
        <v>7391</v>
      </c>
      <c r="CS31" s="642"/>
      <c r="CT31" s="642"/>
      <c r="CU31" s="642"/>
      <c r="CV31" s="642"/>
      <c r="CW31" s="642"/>
      <c r="CX31" s="642"/>
      <c r="CY31" s="643"/>
      <c r="CZ31" s="615">
        <v>0.2</v>
      </c>
      <c r="DA31" s="640"/>
      <c r="DB31" s="640"/>
      <c r="DC31" s="644"/>
      <c r="DD31" s="619">
        <v>7391</v>
      </c>
      <c r="DE31" s="642"/>
      <c r="DF31" s="642"/>
      <c r="DG31" s="642"/>
      <c r="DH31" s="642"/>
      <c r="DI31" s="642"/>
      <c r="DJ31" s="642"/>
      <c r="DK31" s="643"/>
      <c r="DL31" s="619">
        <v>7391</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172666</v>
      </c>
      <c r="S32" s="611"/>
      <c r="T32" s="611"/>
      <c r="U32" s="611"/>
      <c r="V32" s="611"/>
      <c r="W32" s="611"/>
      <c r="X32" s="611"/>
      <c r="Y32" s="612"/>
      <c r="Z32" s="613">
        <v>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99.5</v>
      </c>
      <c r="BH32" s="642"/>
      <c r="BI32" s="642"/>
      <c r="BJ32" s="642"/>
      <c r="BK32" s="642"/>
      <c r="BL32" s="642"/>
      <c r="BM32" s="616">
        <v>97.3</v>
      </c>
      <c r="BN32" s="642"/>
      <c r="BO32" s="642"/>
      <c r="BP32" s="642"/>
      <c r="BQ32" s="665"/>
      <c r="BR32" s="667">
        <v>98.9</v>
      </c>
      <c r="BS32" s="642"/>
      <c r="BT32" s="642"/>
      <c r="BU32" s="642"/>
      <c r="BV32" s="642"/>
      <c r="BW32" s="642"/>
      <c r="BX32" s="616">
        <v>96.6</v>
      </c>
      <c r="BY32" s="642"/>
      <c r="BZ32" s="642"/>
      <c r="CA32" s="642"/>
      <c r="CB32" s="665"/>
      <c r="CD32" s="650"/>
      <c r="CE32" s="651"/>
      <c r="CF32" s="607" t="s">
        <v>305</v>
      </c>
      <c r="CG32" s="608"/>
      <c r="CH32" s="608"/>
      <c r="CI32" s="608"/>
      <c r="CJ32" s="608"/>
      <c r="CK32" s="608"/>
      <c r="CL32" s="608"/>
      <c r="CM32" s="608"/>
      <c r="CN32" s="608"/>
      <c r="CO32" s="608"/>
      <c r="CP32" s="608"/>
      <c r="CQ32" s="609"/>
      <c r="CR32" s="610">
        <v>4</v>
      </c>
      <c r="CS32" s="611"/>
      <c r="CT32" s="611"/>
      <c r="CU32" s="611"/>
      <c r="CV32" s="611"/>
      <c r="CW32" s="611"/>
      <c r="CX32" s="611"/>
      <c r="CY32" s="612"/>
      <c r="CZ32" s="615">
        <v>0</v>
      </c>
      <c r="DA32" s="640"/>
      <c r="DB32" s="640"/>
      <c r="DC32" s="644"/>
      <c r="DD32" s="619">
        <v>4</v>
      </c>
      <c r="DE32" s="611"/>
      <c r="DF32" s="611"/>
      <c r="DG32" s="611"/>
      <c r="DH32" s="611"/>
      <c r="DI32" s="611"/>
      <c r="DJ32" s="611"/>
      <c r="DK32" s="612"/>
      <c r="DL32" s="619">
        <v>4</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638</v>
      </c>
      <c r="S33" s="611"/>
      <c r="T33" s="611"/>
      <c r="U33" s="611"/>
      <c r="V33" s="611"/>
      <c r="W33" s="611"/>
      <c r="X33" s="611"/>
      <c r="Y33" s="612"/>
      <c r="Z33" s="613">
        <v>0</v>
      </c>
      <c r="AA33" s="613"/>
      <c r="AB33" s="613"/>
      <c r="AC33" s="613"/>
      <c r="AD33" s="614">
        <v>68</v>
      </c>
      <c r="AE33" s="614"/>
      <c r="AF33" s="614"/>
      <c r="AG33" s="614"/>
      <c r="AH33" s="614"/>
      <c r="AI33" s="614"/>
      <c r="AJ33" s="614"/>
      <c r="AK33" s="614"/>
      <c r="AL33" s="615">
        <v>0</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99.1</v>
      </c>
      <c r="BH33" s="669"/>
      <c r="BI33" s="669"/>
      <c r="BJ33" s="669"/>
      <c r="BK33" s="669"/>
      <c r="BL33" s="669"/>
      <c r="BM33" s="670">
        <v>95.1</v>
      </c>
      <c r="BN33" s="669"/>
      <c r="BO33" s="669"/>
      <c r="BP33" s="669"/>
      <c r="BQ33" s="671"/>
      <c r="BR33" s="668">
        <v>99.2</v>
      </c>
      <c r="BS33" s="669"/>
      <c r="BT33" s="669"/>
      <c r="BU33" s="669"/>
      <c r="BV33" s="669"/>
      <c r="BW33" s="669"/>
      <c r="BX33" s="670">
        <v>95.7</v>
      </c>
      <c r="BY33" s="669"/>
      <c r="BZ33" s="669"/>
      <c r="CA33" s="669"/>
      <c r="CB33" s="671"/>
      <c r="CD33" s="607" t="s">
        <v>308</v>
      </c>
      <c r="CE33" s="608"/>
      <c r="CF33" s="608"/>
      <c r="CG33" s="608"/>
      <c r="CH33" s="608"/>
      <c r="CI33" s="608"/>
      <c r="CJ33" s="608"/>
      <c r="CK33" s="608"/>
      <c r="CL33" s="608"/>
      <c r="CM33" s="608"/>
      <c r="CN33" s="608"/>
      <c r="CO33" s="608"/>
      <c r="CP33" s="608"/>
      <c r="CQ33" s="609"/>
      <c r="CR33" s="610">
        <v>1960819</v>
      </c>
      <c r="CS33" s="642"/>
      <c r="CT33" s="642"/>
      <c r="CU33" s="642"/>
      <c r="CV33" s="642"/>
      <c r="CW33" s="642"/>
      <c r="CX33" s="642"/>
      <c r="CY33" s="643"/>
      <c r="CZ33" s="615">
        <v>46.5</v>
      </c>
      <c r="DA33" s="640"/>
      <c r="DB33" s="640"/>
      <c r="DC33" s="644"/>
      <c r="DD33" s="619">
        <v>1674868</v>
      </c>
      <c r="DE33" s="642"/>
      <c r="DF33" s="642"/>
      <c r="DG33" s="642"/>
      <c r="DH33" s="642"/>
      <c r="DI33" s="642"/>
      <c r="DJ33" s="642"/>
      <c r="DK33" s="643"/>
      <c r="DL33" s="619">
        <v>1069143</v>
      </c>
      <c r="DM33" s="642"/>
      <c r="DN33" s="642"/>
      <c r="DO33" s="642"/>
      <c r="DP33" s="642"/>
      <c r="DQ33" s="642"/>
      <c r="DR33" s="642"/>
      <c r="DS33" s="642"/>
      <c r="DT33" s="642"/>
      <c r="DU33" s="642"/>
      <c r="DV33" s="643"/>
      <c r="DW33" s="615">
        <v>45.2</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4526</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335226</v>
      </c>
      <c r="CS34" s="611"/>
      <c r="CT34" s="611"/>
      <c r="CU34" s="611"/>
      <c r="CV34" s="611"/>
      <c r="CW34" s="611"/>
      <c r="CX34" s="611"/>
      <c r="CY34" s="612"/>
      <c r="CZ34" s="615">
        <v>8</v>
      </c>
      <c r="DA34" s="640"/>
      <c r="DB34" s="640"/>
      <c r="DC34" s="644"/>
      <c r="DD34" s="619">
        <v>203328</v>
      </c>
      <c r="DE34" s="611"/>
      <c r="DF34" s="611"/>
      <c r="DG34" s="611"/>
      <c r="DH34" s="611"/>
      <c r="DI34" s="611"/>
      <c r="DJ34" s="611"/>
      <c r="DK34" s="612"/>
      <c r="DL34" s="619">
        <v>130832</v>
      </c>
      <c r="DM34" s="611"/>
      <c r="DN34" s="611"/>
      <c r="DO34" s="611"/>
      <c r="DP34" s="611"/>
      <c r="DQ34" s="611"/>
      <c r="DR34" s="611"/>
      <c r="DS34" s="611"/>
      <c r="DT34" s="611"/>
      <c r="DU34" s="611"/>
      <c r="DV34" s="612"/>
      <c r="DW34" s="615">
        <v>5.5</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163761</v>
      </c>
      <c r="S35" s="611"/>
      <c r="T35" s="611"/>
      <c r="U35" s="611"/>
      <c r="V35" s="611"/>
      <c r="W35" s="611"/>
      <c r="X35" s="611"/>
      <c r="Y35" s="612"/>
      <c r="Z35" s="613">
        <v>3.8</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26951</v>
      </c>
      <c r="CS35" s="642"/>
      <c r="CT35" s="642"/>
      <c r="CU35" s="642"/>
      <c r="CV35" s="642"/>
      <c r="CW35" s="642"/>
      <c r="CX35" s="642"/>
      <c r="CY35" s="643"/>
      <c r="CZ35" s="615">
        <v>0.6</v>
      </c>
      <c r="DA35" s="640"/>
      <c r="DB35" s="640"/>
      <c r="DC35" s="644"/>
      <c r="DD35" s="619">
        <v>7876</v>
      </c>
      <c r="DE35" s="642"/>
      <c r="DF35" s="642"/>
      <c r="DG35" s="642"/>
      <c r="DH35" s="642"/>
      <c r="DI35" s="642"/>
      <c r="DJ35" s="642"/>
      <c r="DK35" s="643"/>
      <c r="DL35" s="619">
        <v>3297</v>
      </c>
      <c r="DM35" s="642"/>
      <c r="DN35" s="642"/>
      <c r="DO35" s="642"/>
      <c r="DP35" s="642"/>
      <c r="DQ35" s="642"/>
      <c r="DR35" s="642"/>
      <c r="DS35" s="642"/>
      <c r="DT35" s="642"/>
      <c r="DU35" s="642"/>
      <c r="DV35" s="643"/>
      <c r="DW35" s="615">
        <v>0.1</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62973</v>
      </c>
      <c r="S36" s="611"/>
      <c r="T36" s="611"/>
      <c r="U36" s="611"/>
      <c r="V36" s="611"/>
      <c r="W36" s="611"/>
      <c r="X36" s="611"/>
      <c r="Y36" s="612"/>
      <c r="Z36" s="613">
        <v>1.5</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438677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14262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817744</v>
      </c>
      <c r="CS36" s="611"/>
      <c r="CT36" s="611"/>
      <c r="CU36" s="611"/>
      <c r="CV36" s="611"/>
      <c r="CW36" s="611"/>
      <c r="CX36" s="611"/>
      <c r="CY36" s="612"/>
      <c r="CZ36" s="615">
        <v>19.399999999999999</v>
      </c>
      <c r="DA36" s="640"/>
      <c r="DB36" s="640"/>
      <c r="DC36" s="644"/>
      <c r="DD36" s="619">
        <v>728201</v>
      </c>
      <c r="DE36" s="611"/>
      <c r="DF36" s="611"/>
      <c r="DG36" s="611"/>
      <c r="DH36" s="611"/>
      <c r="DI36" s="611"/>
      <c r="DJ36" s="611"/>
      <c r="DK36" s="612"/>
      <c r="DL36" s="619">
        <v>626963</v>
      </c>
      <c r="DM36" s="611"/>
      <c r="DN36" s="611"/>
      <c r="DO36" s="611"/>
      <c r="DP36" s="611"/>
      <c r="DQ36" s="611"/>
      <c r="DR36" s="611"/>
      <c r="DS36" s="611"/>
      <c r="DT36" s="611"/>
      <c r="DU36" s="611"/>
      <c r="DV36" s="612"/>
      <c r="DW36" s="615">
        <v>26.5</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61780</v>
      </c>
      <c r="S37" s="611"/>
      <c r="T37" s="611"/>
      <c r="U37" s="611"/>
      <c r="V37" s="611"/>
      <c r="W37" s="611"/>
      <c r="X37" s="611"/>
      <c r="Y37" s="612"/>
      <c r="Z37" s="613">
        <v>1.4</v>
      </c>
      <c r="AA37" s="613"/>
      <c r="AB37" s="613"/>
      <c r="AC37" s="613"/>
      <c r="AD37" s="614">
        <v>973</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121300</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4630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550831</v>
      </c>
      <c r="CS37" s="642"/>
      <c r="CT37" s="642"/>
      <c r="CU37" s="642"/>
      <c r="CV37" s="642"/>
      <c r="CW37" s="642"/>
      <c r="CX37" s="642"/>
      <c r="CY37" s="643"/>
      <c r="CZ37" s="615">
        <v>13.1</v>
      </c>
      <c r="DA37" s="640"/>
      <c r="DB37" s="640"/>
      <c r="DC37" s="644"/>
      <c r="DD37" s="619">
        <v>536807</v>
      </c>
      <c r="DE37" s="642"/>
      <c r="DF37" s="642"/>
      <c r="DG37" s="642"/>
      <c r="DH37" s="642"/>
      <c r="DI37" s="642"/>
      <c r="DJ37" s="642"/>
      <c r="DK37" s="643"/>
      <c r="DL37" s="619">
        <v>527927</v>
      </c>
      <c r="DM37" s="642"/>
      <c r="DN37" s="642"/>
      <c r="DO37" s="642"/>
      <c r="DP37" s="642"/>
      <c r="DQ37" s="642"/>
      <c r="DR37" s="642"/>
      <c r="DS37" s="642"/>
      <c r="DT37" s="642"/>
      <c r="DU37" s="642"/>
      <c r="DV37" s="643"/>
      <c r="DW37" s="615">
        <v>22.3</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781200</v>
      </c>
      <c r="S38" s="611"/>
      <c r="T38" s="611"/>
      <c r="U38" s="611"/>
      <c r="V38" s="611"/>
      <c r="W38" s="611"/>
      <c r="X38" s="611"/>
      <c r="Y38" s="612"/>
      <c r="Z38" s="613">
        <v>18.3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87865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627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408027</v>
      </c>
      <c r="CS38" s="611"/>
      <c r="CT38" s="611"/>
      <c r="CU38" s="611"/>
      <c r="CV38" s="611"/>
      <c r="CW38" s="611"/>
      <c r="CX38" s="611"/>
      <c r="CY38" s="612"/>
      <c r="CZ38" s="615">
        <v>9.6999999999999993</v>
      </c>
      <c r="DA38" s="640"/>
      <c r="DB38" s="640"/>
      <c r="DC38" s="644"/>
      <c r="DD38" s="619">
        <v>363110</v>
      </c>
      <c r="DE38" s="611"/>
      <c r="DF38" s="611"/>
      <c r="DG38" s="611"/>
      <c r="DH38" s="611"/>
      <c r="DI38" s="611"/>
      <c r="DJ38" s="611"/>
      <c r="DK38" s="612"/>
      <c r="DL38" s="619">
        <v>308051</v>
      </c>
      <c r="DM38" s="611"/>
      <c r="DN38" s="611"/>
      <c r="DO38" s="611"/>
      <c r="DP38" s="611"/>
      <c r="DQ38" s="611"/>
      <c r="DR38" s="611"/>
      <c r="DS38" s="611"/>
      <c r="DT38" s="611"/>
      <c r="DU38" s="611"/>
      <c r="DV38" s="612"/>
      <c r="DW38" s="615">
        <v>13</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26474</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1053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372871</v>
      </c>
      <c r="CS39" s="642"/>
      <c r="CT39" s="642"/>
      <c r="CU39" s="642"/>
      <c r="CV39" s="642"/>
      <c r="CW39" s="642"/>
      <c r="CX39" s="642"/>
      <c r="CY39" s="643"/>
      <c r="CZ39" s="615">
        <v>8.8000000000000007</v>
      </c>
      <c r="DA39" s="640"/>
      <c r="DB39" s="640"/>
      <c r="DC39" s="644"/>
      <c r="DD39" s="619">
        <v>372353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9300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4176</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98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4276156</v>
      </c>
      <c r="S41" s="683"/>
      <c r="T41" s="683"/>
      <c r="U41" s="683"/>
      <c r="V41" s="683"/>
      <c r="W41" s="683"/>
      <c r="X41" s="683"/>
      <c r="Y41" s="687"/>
      <c r="Z41" s="688">
        <v>100</v>
      </c>
      <c r="AA41" s="688"/>
      <c r="AB41" s="688"/>
      <c r="AC41" s="688"/>
      <c r="AD41" s="689">
        <v>2356922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64356</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134506</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408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1010867</v>
      </c>
      <c r="CS42" s="642"/>
      <c r="CT42" s="642"/>
      <c r="CU42" s="642"/>
      <c r="CV42" s="642"/>
      <c r="CW42" s="642"/>
      <c r="CX42" s="642"/>
      <c r="CY42" s="643"/>
      <c r="CZ42" s="615">
        <v>24</v>
      </c>
      <c r="DA42" s="640"/>
      <c r="DB42" s="640"/>
      <c r="DC42" s="644"/>
      <c r="DD42" s="619">
        <v>99179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30644</v>
      </c>
      <c r="CS43" s="642"/>
      <c r="CT43" s="642"/>
      <c r="CU43" s="642"/>
      <c r="CV43" s="642"/>
      <c r="CW43" s="642"/>
      <c r="CX43" s="642"/>
      <c r="CY43" s="643"/>
      <c r="CZ43" s="615">
        <v>0.7</v>
      </c>
      <c r="DA43" s="640"/>
      <c r="DB43" s="640"/>
      <c r="DC43" s="644"/>
      <c r="DD43" s="619">
        <v>30644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987353</v>
      </c>
      <c r="CS44" s="611"/>
      <c r="CT44" s="611"/>
      <c r="CU44" s="611"/>
      <c r="CV44" s="611"/>
      <c r="CW44" s="611"/>
      <c r="CX44" s="611"/>
      <c r="CY44" s="612"/>
      <c r="CZ44" s="615">
        <v>23.4</v>
      </c>
      <c r="DA44" s="616"/>
      <c r="DB44" s="616"/>
      <c r="DC44" s="622"/>
      <c r="DD44" s="619">
        <v>85340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211865</v>
      </c>
      <c r="CS45" s="642"/>
      <c r="CT45" s="642"/>
      <c r="CU45" s="642"/>
      <c r="CV45" s="642"/>
      <c r="CW45" s="642"/>
      <c r="CX45" s="642"/>
      <c r="CY45" s="643"/>
      <c r="CZ45" s="615">
        <v>5</v>
      </c>
      <c r="DA45" s="640"/>
      <c r="DB45" s="640"/>
      <c r="DC45" s="644"/>
      <c r="DD45" s="619">
        <v>26411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349</v>
      </c>
      <c r="CG46" s="608"/>
      <c r="CH46" s="608"/>
      <c r="CI46" s="608"/>
      <c r="CJ46" s="608"/>
      <c r="CK46" s="608"/>
      <c r="CL46" s="608"/>
      <c r="CM46" s="608"/>
      <c r="CN46" s="608"/>
      <c r="CO46" s="608"/>
      <c r="CP46" s="608"/>
      <c r="CQ46" s="609"/>
      <c r="CR46" s="610">
        <v>775488</v>
      </c>
      <c r="CS46" s="611"/>
      <c r="CT46" s="611"/>
      <c r="CU46" s="611"/>
      <c r="CV46" s="611"/>
      <c r="CW46" s="611"/>
      <c r="CX46" s="611"/>
      <c r="CY46" s="612"/>
      <c r="CZ46" s="615">
        <v>18.399999999999999</v>
      </c>
      <c r="DA46" s="616"/>
      <c r="DB46" s="616"/>
      <c r="DC46" s="622"/>
      <c r="DD46" s="619">
        <v>58929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350</v>
      </c>
      <c r="CG47" s="608"/>
      <c r="CH47" s="608"/>
      <c r="CI47" s="608"/>
      <c r="CJ47" s="608"/>
      <c r="CK47" s="608"/>
      <c r="CL47" s="608"/>
      <c r="CM47" s="608"/>
      <c r="CN47" s="608"/>
      <c r="CO47" s="608"/>
      <c r="CP47" s="608"/>
      <c r="CQ47" s="609"/>
      <c r="CR47" s="610">
        <v>23514</v>
      </c>
      <c r="CS47" s="642"/>
      <c r="CT47" s="642"/>
      <c r="CU47" s="642"/>
      <c r="CV47" s="642"/>
      <c r="CW47" s="642"/>
      <c r="CX47" s="642"/>
      <c r="CY47" s="643"/>
      <c r="CZ47" s="615">
        <v>0.6</v>
      </c>
      <c r="DA47" s="640"/>
      <c r="DB47" s="640"/>
      <c r="DC47" s="644"/>
      <c r="DD47" s="619">
        <v>13839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4216583</v>
      </c>
      <c r="CS49" s="669"/>
      <c r="CT49" s="669"/>
      <c r="CU49" s="669"/>
      <c r="CV49" s="669"/>
      <c r="CW49" s="669"/>
      <c r="CX49" s="669"/>
      <c r="CY49" s="698"/>
      <c r="CZ49" s="690">
        <v>100</v>
      </c>
      <c r="DA49" s="699"/>
      <c r="DB49" s="699"/>
      <c r="DC49" s="700"/>
      <c r="DD49" s="701">
        <v>2797237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Yhpaw2z3AAUQtP0HK1oePHuAiI2bU1ruxYdKKzNtHySdMVslCnwukc/F//IZrRyoCqAw+Ug+o/S3q1s0fkh6A==" saltValue="VQzNojP5XJI4YA5/RfXV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375</v>
      </c>
      <c r="C7" s="737"/>
      <c r="D7" s="737"/>
      <c r="E7" s="737"/>
      <c r="F7" s="737"/>
      <c r="G7" s="737"/>
      <c r="H7" s="737"/>
      <c r="I7" s="737"/>
      <c r="J7" s="737"/>
      <c r="K7" s="737"/>
      <c r="L7" s="737"/>
      <c r="M7" s="737"/>
      <c r="N7" s="737"/>
      <c r="O7" s="737"/>
      <c r="P7" s="738"/>
      <c r="Q7" s="739">
        <v>4276</v>
      </c>
      <c r="R7" s="740"/>
      <c r="S7" s="740"/>
      <c r="T7" s="740"/>
      <c r="U7" s="740"/>
      <c r="V7" s="740">
        <v>4217</v>
      </c>
      <c r="W7" s="740"/>
      <c r="X7" s="740"/>
      <c r="Y7" s="740"/>
      <c r="Z7" s="740"/>
      <c r="AA7" s="740">
        <v>60</v>
      </c>
      <c r="AB7" s="740"/>
      <c r="AC7" s="740"/>
      <c r="AD7" s="740"/>
      <c r="AE7" s="741"/>
      <c r="AF7" s="742">
        <v>46</v>
      </c>
      <c r="AG7" s="743"/>
      <c r="AH7" s="743"/>
      <c r="AI7" s="743"/>
      <c r="AJ7" s="744"/>
      <c r="AK7" s="745">
        <v>164</v>
      </c>
      <c r="AL7" s="746"/>
      <c r="AM7" s="746"/>
      <c r="AN7" s="746"/>
      <c r="AO7" s="746"/>
      <c r="AP7" s="746">
        <v>4191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561</v>
      </c>
      <c r="BT7" s="734"/>
      <c r="BU7" s="734"/>
      <c r="BV7" s="734"/>
      <c r="BW7" s="734"/>
      <c r="BX7" s="734"/>
      <c r="BY7" s="734"/>
      <c r="BZ7" s="734"/>
      <c r="CA7" s="734"/>
      <c r="CB7" s="734"/>
      <c r="CC7" s="734"/>
      <c r="CD7" s="734"/>
      <c r="CE7" s="734"/>
      <c r="CF7" s="734"/>
      <c r="CG7" s="749"/>
      <c r="CH7" s="730">
        <v>6</v>
      </c>
      <c r="CI7" s="731"/>
      <c r="CJ7" s="731"/>
      <c r="CK7" s="731"/>
      <c r="CL7" s="732"/>
      <c r="CM7" s="730">
        <v>23</v>
      </c>
      <c r="CN7" s="731"/>
      <c r="CO7" s="731"/>
      <c r="CP7" s="731"/>
      <c r="CQ7" s="732"/>
      <c r="CR7" s="730">
        <v>10</v>
      </c>
      <c r="CS7" s="731"/>
      <c r="CT7" s="731"/>
      <c r="CU7" s="731"/>
      <c r="CV7" s="732"/>
      <c r="CW7" s="730" t="s">
        <v>564</v>
      </c>
      <c r="CX7" s="731"/>
      <c r="CY7" s="731"/>
      <c r="CZ7" s="731"/>
      <c r="DA7" s="732"/>
      <c r="DB7" s="730" t="s">
        <v>564</v>
      </c>
      <c r="DC7" s="731"/>
      <c r="DD7" s="731"/>
      <c r="DE7" s="731"/>
      <c r="DF7" s="732"/>
      <c r="DG7" s="730" t="s">
        <v>564</v>
      </c>
      <c r="DH7" s="731"/>
      <c r="DI7" s="731"/>
      <c r="DJ7" s="731"/>
      <c r="DK7" s="732"/>
      <c r="DL7" s="730" t="s">
        <v>564</v>
      </c>
      <c r="DM7" s="731"/>
      <c r="DN7" s="731"/>
      <c r="DO7" s="731"/>
      <c r="DP7" s="732"/>
      <c r="DQ7" s="730" t="s">
        <v>564</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562</v>
      </c>
      <c r="BT8" s="761"/>
      <c r="BU8" s="761"/>
      <c r="BV8" s="761"/>
      <c r="BW8" s="761"/>
      <c r="BX8" s="761"/>
      <c r="BY8" s="761"/>
      <c r="BZ8" s="761"/>
      <c r="CA8" s="761"/>
      <c r="CB8" s="761"/>
      <c r="CC8" s="761"/>
      <c r="CD8" s="761"/>
      <c r="CE8" s="761"/>
      <c r="CF8" s="761"/>
      <c r="CG8" s="762"/>
      <c r="CH8" s="763" t="s">
        <v>564</v>
      </c>
      <c r="CI8" s="764"/>
      <c r="CJ8" s="764"/>
      <c r="CK8" s="764"/>
      <c r="CL8" s="765"/>
      <c r="CM8" s="763" t="s">
        <v>564</v>
      </c>
      <c r="CN8" s="764"/>
      <c r="CO8" s="764"/>
      <c r="CP8" s="764"/>
      <c r="CQ8" s="765"/>
      <c r="CR8" s="763" t="s">
        <v>564</v>
      </c>
      <c r="CS8" s="764"/>
      <c r="CT8" s="764"/>
      <c r="CU8" s="764"/>
      <c r="CV8" s="765"/>
      <c r="CW8" s="763" t="s">
        <v>564</v>
      </c>
      <c r="CX8" s="764"/>
      <c r="CY8" s="764"/>
      <c r="CZ8" s="764"/>
      <c r="DA8" s="765"/>
      <c r="DB8" s="763" t="s">
        <v>564</v>
      </c>
      <c r="DC8" s="764"/>
      <c r="DD8" s="764"/>
      <c r="DE8" s="764"/>
      <c r="DF8" s="765"/>
      <c r="DG8" s="763" t="s">
        <v>564</v>
      </c>
      <c r="DH8" s="764"/>
      <c r="DI8" s="764"/>
      <c r="DJ8" s="764"/>
      <c r="DK8" s="765"/>
      <c r="DL8" s="763" t="s">
        <v>564</v>
      </c>
      <c r="DM8" s="764"/>
      <c r="DN8" s="764"/>
      <c r="DO8" s="764"/>
      <c r="DP8" s="765"/>
      <c r="DQ8" s="763" t="s">
        <v>564</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4276</v>
      </c>
      <c r="R23" s="780"/>
      <c r="S23" s="780"/>
      <c r="T23" s="780"/>
      <c r="U23" s="780"/>
      <c r="V23" s="780">
        <v>4217</v>
      </c>
      <c r="W23" s="780"/>
      <c r="X23" s="780"/>
      <c r="Y23" s="780"/>
      <c r="Z23" s="780"/>
      <c r="AA23" s="780">
        <v>60</v>
      </c>
      <c r="AB23" s="780"/>
      <c r="AC23" s="780"/>
      <c r="AD23" s="780"/>
      <c r="AE23" s="781"/>
      <c r="AF23" s="782">
        <v>46</v>
      </c>
      <c r="AG23" s="780"/>
      <c r="AH23" s="780"/>
      <c r="AI23" s="780"/>
      <c r="AJ23" s="783"/>
      <c r="AK23" s="784"/>
      <c r="AL23" s="785"/>
      <c r="AM23" s="785"/>
      <c r="AN23" s="785"/>
      <c r="AO23" s="785"/>
      <c r="AP23" s="780">
        <v>4191</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639</v>
      </c>
      <c r="R28" s="810"/>
      <c r="S28" s="810"/>
      <c r="T28" s="810"/>
      <c r="U28" s="810"/>
      <c r="V28" s="810">
        <v>628</v>
      </c>
      <c r="W28" s="810"/>
      <c r="X28" s="810"/>
      <c r="Y28" s="810"/>
      <c r="Z28" s="810"/>
      <c r="AA28" s="810">
        <v>10</v>
      </c>
      <c r="AB28" s="810"/>
      <c r="AC28" s="810"/>
      <c r="AD28" s="810"/>
      <c r="AE28" s="811"/>
      <c r="AF28" s="812">
        <v>10</v>
      </c>
      <c r="AG28" s="810"/>
      <c r="AH28" s="810"/>
      <c r="AI28" s="810"/>
      <c r="AJ28" s="813"/>
      <c r="AK28" s="814">
        <v>41</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97</v>
      </c>
      <c r="R29" s="771"/>
      <c r="S29" s="771"/>
      <c r="T29" s="771"/>
      <c r="U29" s="771"/>
      <c r="V29" s="771">
        <v>94</v>
      </c>
      <c r="W29" s="771"/>
      <c r="X29" s="771"/>
      <c r="Y29" s="771"/>
      <c r="Z29" s="771"/>
      <c r="AA29" s="771">
        <v>2</v>
      </c>
      <c r="AB29" s="771"/>
      <c r="AC29" s="771"/>
      <c r="AD29" s="771"/>
      <c r="AE29" s="772"/>
      <c r="AF29" s="773">
        <v>2</v>
      </c>
      <c r="AG29" s="774"/>
      <c r="AH29" s="774"/>
      <c r="AI29" s="774"/>
      <c r="AJ29" s="775"/>
      <c r="AK29" s="821">
        <v>24</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739</v>
      </c>
      <c r="R30" s="771"/>
      <c r="S30" s="771"/>
      <c r="T30" s="771"/>
      <c r="U30" s="771"/>
      <c r="V30" s="771">
        <v>714</v>
      </c>
      <c r="W30" s="771"/>
      <c r="X30" s="771"/>
      <c r="Y30" s="771"/>
      <c r="Z30" s="771"/>
      <c r="AA30" s="771">
        <v>25</v>
      </c>
      <c r="AB30" s="771"/>
      <c r="AC30" s="771"/>
      <c r="AD30" s="771"/>
      <c r="AE30" s="772"/>
      <c r="AF30" s="773">
        <v>25</v>
      </c>
      <c r="AG30" s="774"/>
      <c r="AH30" s="774"/>
      <c r="AI30" s="774"/>
      <c r="AJ30" s="775"/>
      <c r="AK30" s="821">
        <v>104</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7</v>
      </c>
      <c r="R31" s="771"/>
      <c r="S31" s="771"/>
      <c r="T31" s="771"/>
      <c r="U31" s="771"/>
      <c r="V31" s="771">
        <v>7</v>
      </c>
      <c r="W31" s="771"/>
      <c r="X31" s="771"/>
      <c r="Y31" s="771"/>
      <c r="Z31" s="771"/>
      <c r="AA31" s="771">
        <v>0</v>
      </c>
      <c r="AB31" s="771"/>
      <c r="AC31" s="771"/>
      <c r="AD31" s="771"/>
      <c r="AE31" s="772"/>
      <c r="AF31" s="773">
        <v>0</v>
      </c>
      <c r="AG31" s="774"/>
      <c r="AH31" s="774"/>
      <c r="AI31" s="774"/>
      <c r="AJ31" s="775"/>
      <c r="AK31" s="821">
        <v>3</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393</v>
      </c>
      <c r="C32" s="768"/>
      <c r="D32" s="768"/>
      <c r="E32" s="768"/>
      <c r="F32" s="768"/>
      <c r="G32" s="768"/>
      <c r="H32" s="768"/>
      <c r="I32" s="768"/>
      <c r="J32" s="768"/>
      <c r="K32" s="768"/>
      <c r="L32" s="768"/>
      <c r="M32" s="768"/>
      <c r="N32" s="768"/>
      <c r="O32" s="768"/>
      <c r="P32" s="769"/>
      <c r="Q32" s="770">
        <v>83</v>
      </c>
      <c r="R32" s="771"/>
      <c r="S32" s="771"/>
      <c r="T32" s="771"/>
      <c r="U32" s="771"/>
      <c r="V32" s="771">
        <v>82</v>
      </c>
      <c r="W32" s="771"/>
      <c r="X32" s="771"/>
      <c r="Y32" s="771"/>
      <c r="Z32" s="771"/>
      <c r="AA32" s="771">
        <v>1</v>
      </c>
      <c r="AB32" s="771"/>
      <c r="AC32" s="771"/>
      <c r="AD32" s="771"/>
      <c r="AE32" s="772"/>
      <c r="AF32" s="773">
        <v>1</v>
      </c>
      <c r="AG32" s="774"/>
      <c r="AH32" s="774"/>
      <c r="AI32" s="774"/>
      <c r="AJ32" s="775"/>
      <c r="AK32" s="821">
        <v>27</v>
      </c>
      <c r="AL32" s="817"/>
      <c r="AM32" s="817"/>
      <c r="AN32" s="817"/>
      <c r="AO32" s="817"/>
      <c r="AP32" s="817" t="s">
        <v>548</v>
      </c>
      <c r="AQ32" s="817"/>
      <c r="AR32" s="817"/>
      <c r="AS32" s="817"/>
      <c r="AT32" s="817"/>
      <c r="AU32" s="817" t="s">
        <v>548</v>
      </c>
      <c r="AV32" s="817"/>
      <c r="AW32" s="817"/>
      <c r="AX32" s="817"/>
      <c r="AY32" s="817"/>
      <c r="AZ32" s="818" t="s">
        <v>548</v>
      </c>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394</v>
      </c>
      <c r="C33" s="768"/>
      <c r="D33" s="768"/>
      <c r="E33" s="768"/>
      <c r="F33" s="768"/>
      <c r="G33" s="768"/>
      <c r="H33" s="768"/>
      <c r="I33" s="768"/>
      <c r="J33" s="768"/>
      <c r="K33" s="768"/>
      <c r="L33" s="768"/>
      <c r="M33" s="768"/>
      <c r="N33" s="768"/>
      <c r="O33" s="768"/>
      <c r="P33" s="769"/>
      <c r="Q33" s="770">
        <v>196</v>
      </c>
      <c r="R33" s="771"/>
      <c r="S33" s="771"/>
      <c r="T33" s="771"/>
      <c r="U33" s="771"/>
      <c r="V33" s="771">
        <v>186</v>
      </c>
      <c r="W33" s="771"/>
      <c r="X33" s="771"/>
      <c r="Y33" s="771"/>
      <c r="Z33" s="771"/>
      <c r="AA33" s="771">
        <v>10</v>
      </c>
      <c r="AB33" s="771"/>
      <c r="AC33" s="771"/>
      <c r="AD33" s="771"/>
      <c r="AE33" s="772"/>
      <c r="AF33" s="773">
        <v>10</v>
      </c>
      <c r="AG33" s="774"/>
      <c r="AH33" s="774"/>
      <c r="AI33" s="774"/>
      <c r="AJ33" s="775"/>
      <c r="AK33" s="821">
        <v>88</v>
      </c>
      <c r="AL33" s="817"/>
      <c r="AM33" s="817"/>
      <c r="AN33" s="817"/>
      <c r="AO33" s="817"/>
      <c r="AP33" s="817">
        <v>1310</v>
      </c>
      <c r="AQ33" s="817"/>
      <c r="AR33" s="817"/>
      <c r="AS33" s="817"/>
      <c r="AT33" s="817"/>
      <c r="AU33" s="817">
        <v>917</v>
      </c>
      <c r="AV33" s="817"/>
      <c r="AW33" s="817"/>
      <c r="AX33" s="817"/>
      <c r="AY33" s="817"/>
      <c r="AZ33" s="818" t="s">
        <v>548</v>
      </c>
      <c r="BA33" s="818"/>
      <c r="BB33" s="818"/>
      <c r="BC33" s="818"/>
      <c r="BD33" s="818"/>
      <c r="BE33" s="819" t="s">
        <v>395</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396</v>
      </c>
      <c r="C34" s="768"/>
      <c r="D34" s="768"/>
      <c r="E34" s="768"/>
      <c r="F34" s="768"/>
      <c r="G34" s="768"/>
      <c r="H34" s="768"/>
      <c r="I34" s="768"/>
      <c r="J34" s="768"/>
      <c r="K34" s="768"/>
      <c r="L34" s="768"/>
      <c r="M34" s="768"/>
      <c r="N34" s="768"/>
      <c r="O34" s="768"/>
      <c r="P34" s="769"/>
      <c r="Q34" s="770">
        <v>237</v>
      </c>
      <c r="R34" s="771"/>
      <c r="S34" s="771"/>
      <c r="T34" s="771"/>
      <c r="U34" s="771"/>
      <c r="V34" s="771">
        <v>234</v>
      </c>
      <c r="W34" s="771"/>
      <c r="X34" s="771"/>
      <c r="Y34" s="771"/>
      <c r="Z34" s="771"/>
      <c r="AA34" s="771">
        <v>3</v>
      </c>
      <c r="AB34" s="771"/>
      <c r="AC34" s="771"/>
      <c r="AD34" s="771"/>
      <c r="AE34" s="772"/>
      <c r="AF34" s="773">
        <v>3</v>
      </c>
      <c r="AG34" s="774"/>
      <c r="AH34" s="774"/>
      <c r="AI34" s="774"/>
      <c r="AJ34" s="775"/>
      <c r="AK34" s="821">
        <v>121</v>
      </c>
      <c r="AL34" s="817"/>
      <c r="AM34" s="817"/>
      <c r="AN34" s="817"/>
      <c r="AO34" s="817"/>
      <c r="AP34" s="817">
        <v>1435</v>
      </c>
      <c r="AQ34" s="817"/>
      <c r="AR34" s="817"/>
      <c r="AS34" s="817"/>
      <c r="AT34" s="817"/>
      <c r="AU34" s="817">
        <v>1435</v>
      </c>
      <c r="AV34" s="817"/>
      <c r="AW34" s="817"/>
      <c r="AX34" s="817"/>
      <c r="AY34" s="817"/>
      <c r="AZ34" s="818" t="s">
        <v>548</v>
      </c>
      <c r="BA34" s="818"/>
      <c r="BB34" s="818"/>
      <c r="BC34" s="818"/>
      <c r="BD34" s="818"/>
      <c r="BE34" s="819" t="s">
        <v>395</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52</v>
      </c>
      <c r="AG63" s="831"/>
      <c r="AH63" s="831"/>
      <c r="AI63" s="831"/>
      <c r="AJ63" s="832"/>
      <c r="AK63" s="833"/>
      <c r="AL63" s="828"/>
      <c r="AM63" s="828"/>
      <c r="AN63" s="828"/>
      <c r="AO63" s="828"/>
      <c r="AP63" s="831">
        <v>2745</v>
      </c>
      <c r="AQ63" s="831"/>
      <c r="AR63" s="831"/>
      <c r="AS63" s="831"/>
      <c r="AT63" s="831"/>
      <c r="AU63" s="831">
        <v>2352</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549</v>
      </c>
      <c r="C68" s="857"/>
      <c r="D68" s="857"/>
      <c r="E68" s="857"/>
      <c r="F68" s="857"/>
      <c r="G68" s="857"/>
      <c r="H68" s="857"/>
      <c r="I68" s="857"/>
      <c r="J68" s="857"/>
      <c r="K68" s="857"/>
      <c r="L68" s="857"/>
      <c r="M68" s="857"/>
      <c r="N68" s="857"/>
      <c r="O68" s="857"/>
      <c r="P68" s="858"/>
      <c r="Q68" s="859">
        <v>8739</v>
      </c>
      <c r="R68" s="853"/>
      <c r="S68" s="853"/>
      <c r="T68" s="853"/>
      <c r="U68" s="853"/>
      <c r="V68" s="853">
        <v>8996</v>
      </c>
      <c r="W68" s="853"/>
      <c r="X68" s="853"/>
      <c r="Y68" s="853"/>
      <c r="Z68" s="853"/>
      <c r="AA68" s="853">
        <v>-257</v>
      </c>
      <c r="AB68" s="853"/>
      <c r="AC68" s="853"/>
      <c r="AD68" s="853"/>
      <c r="AE68" s="853"/>
      <c r="AF68" s="853">
        <v>2019</v>
      </c>
      <c r="AG68" s="853"/>
      <c r="AH68" s="853"/>
      <c r="AI68" s="853"/>
      <c r="AJ68" s="853"/>
      <c r="AK68" s="853" t="s">
        <v>548</v>
      </c>
      <c r="AL68" s="853"/>
      <c r="AM68" s="853"/>
      <c r="AN68" s="853"/>
      <c r="AO68" s="853"/>
      <c r="AP68" s="853">
        <v>3101</v>
      </c>
      <c r="AQ68" s="853"/>
      <c r="AR68" s="853"/>
      <c r="AS68" s="853"/>
      <c r="AT68" s="853"/>
      <c r="AU68" s="853">
        <v>54</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550</v>
      </c>
      <c r="C69" s="861"/>
      <c r="D69" s="861"/>
      <c r="E69" s="861"/>
      <c r="F69" s="861"/>
      <c r="G69" s="861"/>
      <c r="H69" s="861"/>
      <c r="I69" s="861"/>
      <c r="J69" s="861"/>
      <c r="K69" s="861"/>
      <c r="L69" s="861"/>
      <c r="M69" s="861"/>
      <c r="N69" s="861"/>
      <c r="O69" s="861"/>
      <c r="P69" s="862"/>
      <c r="Q69" s="863">
        <v>449</v>
      </c>
      <c r="R69" s="817"/>
      <c r="S69" s="817"/>
      <c r="T69" s="817"/>
      <c r="U69" s="817"/>
      <c r="V69" s="817">
        <v>451</v>
      </c>
      <c r="W69" s="817"/>
      <c r="X69" s="817"/>
      <c r="Y69" s="817"/>
      <c r="Z69" s="817"/>
      <c r="AA69" s="817">
        <v>-2</v>
      </c>
      <c r="AB69" s="817"/>
      <c r="AC69" s="817"/>
      <c r="AD69" s="817"/>
      <c r="AE69" s="817"/>
      <c r="AF69" s="817">
        <v>151</v>
      </c>
      <c r="AG69" s="817"/>
      <c r="AH69" s="817"/>
      <c r="AI69" s="817"/>
      <c r="AJ69" s="817"/>
      <c r="AK69" s="817" t="s">
        <v>548</v>
      </c>
      <c r="AL69" s="817"/>
      <c r="AM69" s="817"/>
      <c r="AN69" s="817"/>
      <c r="AO69" s="817"/>
      <c r="AP69" s="817">
        <v>575</v>
      </c>
      <c r="AQ69" s="817"/>
      <c r="AR69" s="817"/>
      <c r="AS69" s="817"/>
      <c r="AT69" s="817"/>
      <c r="AU69" s="817">
        <v>39</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551</v>
      </c>
      <c r="C70" s="861"/>
      <c r="D70" s="861"/>
      <c r="E70" s="861"/>
      <c r="F70" s="861"/>
      <c r="G70" s="861"/>
      <c r="H70" s="861"/>
      <c r="I70" s="861"/>
      <c r="J70" s="861"/>
      <c r="K70" s="861"/>
      <c r="L70" s="861"/>
      <c r="M70" s="861"/>
      <c r="N70" s="861"/>
      <c r="O70" s="861"/>
      <c r="P70" s="862"/>
      <c r="Q70" s="863">
        <v>3963</v>
      </c>
      <c r="R70" s="817"/>
      <c r="S70" s="817"/>
      <c r="T70" s="817"/>
      <c r="U70" s="817"/>
      <c r="V70" s="817">
        <v>3588</v>
      </c>
      <c r="W70" s="817"/>
      <c r="X70" s="817"/>
      <c r="Y70" s="817"/>
      <c r="Z70" s="817"/>
      <c r="AA70" s="817">
        <v>375</v>
      </c>
      <c r="AB70" s="817"/>
      <c r="AC70" s="817"/>
      <c r="AD70" s="817"/>
      <c r="AE70" s="817"/>
      <c r="AF70" s="817">
        <v>375</v>
      </c>
      <c r="AG70" s="817"/>
      <c r="AH70" s="817"/>
      <c r="AI70" s="817"/>
      <c r="AJ70" s="817"/>
      <c r="AK70" s="817">
        <v>22</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552</v>
      </c>
      <c r="C71" s="861"/>
      <c r="D71" s="861"/>
      <c r="E71" s="861"/>
      <c r="F71" s="861"/>
      <c r="G71" s="861"/>
      <c r="H71" s="861"/>
      <c r="I71" s="861"/>
      <c r="J71" s="861"/>
      <c r="K71" s="861"/>
      <c r="L71" s="861"/>
      <c r="M71" s="861"/>
      <c r="N71" s="861"/>
      <c r="O71" s="861"/>
      <c r="P71" s="862"/>
      <c r="Q71" s="863">
        <v>3</v>
      </c>
      <c r="R71" s="817"/>
      <c r="S71" s="817"/>
      <c r="T71" s="817"/>
      <c r="U71" s="817"/>
      <c r="V71" s="817">
        <v>1</v>
      </c>
      <c r="W71" s="817"/>
      <c r="X71" s="817"/>
      <c r="Y71" s="817"/>
      <c r="Z71" s="817"/>
      <c r="AA71" s="817">
        <v>2</v>
      </c>
      <c r="AB71" s="817"/>
      <c r="AC71" s="817"/>
      <c r="AD71" s="817"/>
      <c r="AE71" s="817"/>
      <c r="AF71" s="817">
        <v>2</v>
      </c>
      <c r="AG71" s="817"/>
      <c r="AH71" s="817"/>
      <c r="AI71" s="817"/>
      <c r="AJ71" s="817"/>
      <c r="AK71" s="817" t="s">
        <v>548</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553</v>
      </c>
      <c r="C72" s="861"/>
      <c r="D72" s="861"/>
      <c r="E72" s="861"/>
      <c r="F72" s="861"/>
      <c r="G72" s="861"/>
      <c r="H72" s="861"/>
      <c r="I72" s="861"/>
      <c r="J72" s="861"/>
      <c r="K72" s="861"/>
      <c r="L72" s="861"/>
      <c r="M72" s="861"/>
      <c r="N72" s="861"/>
      <c r="O72" s="861"/>
      <c r="P72" s="862"/>
      <c r="Q72" s="863">
        <v>3258</v>
      </c>
      <c r="R72" s="817"/>
      <c r="S72" s="817"/>
      <c r="T72" s="817"/>
      <c r="U72" s="817"/>
      <c r="V72" s="817">
        <v>3202</v>
      </c>
      <c r="W72" s="817"/>
      <c r="X72" s="817"/>
      <c r="Y72" s="817"/>
      <c r="Z72" s="817"/>
      <c r="AA72" s="817">
        <v>56</v>
      </c>
      <c r="AB72" s="817"/>
      <c r="AC72" s="817"/>
      <c r="AD72" s="817"/>
      <c r="AE72" s="817"/>
      <c r="AF72" s="817">
        <v>49</v>
      </c>
      <c r="AG72" s="817"/>
      <c r="AH72" s="817"/>
      <c r="AI72" s="817"/>
      <c r="AJ72" s="817"/>
      <c r="AK72" s="817">
        <v>34</v>
      </c>
      <c r="AL72" s="817"/>
      <c r="AM72" s="817"/>
      <c r="AN72" s="817"/>
      <c r="AO72" s="817"/>
      <c r="AP72" s="817">
        <v>2217</v>
      </c>
      <c r="AQ72" s="817"/>
      <c r="AR72" s="817"/>
      <c r="AS72" s="817"/>
      <c r="AT72" s="817"/>
      <c r="AU72" s="817">
        <v>-50</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563</v>
      </c>
      <c r="C73" s="861"/>
      <c r="D73" s="861"/>
      <c r="E73" s="861"/>
      <c r="F73" s="861"/>
      <c r="G73" s="861"/>
      <c r="H73" s="861"/>
      <c r="I73" s="861"/>
      <c r="J73" s="861"/>
      <c r="K73" s="861"/>
      <c r="L73" s="861"/>
      <c r="M73" s="861"/>
      <c r="N73" s="861"/>
      <c r="O73" s="861"/>
      <c r="P73" s="862"/>
      <c r="Q73" s="863">
        <v>294</v>
      </c>
      <c r="R73" s="817"/>
      <c r="S73" s="817"/>
      <c r="T73" s="817"/>
      <c r="U73" s="817"/>
      <c r="V73" s="817">
        <v>279</v>
      </c>
      <c r="W73" s="817"/>
      <c r="X73" s="817"/>
      <c r="Y73" s="817"/>
      <c r="Z73" s="817"/>
      <c r="AA73" s="817">
        <v>14</v>
      </c>
      <c r="AB73" s="817"/>
      <c r="AC73" s="817"/>
      <c r="AD73" s="817"/>
      <c r="AE73" s="817"/>
      <c r="AF73" s="817">
        <v>14</v>
      </c>
      <c r="AG73" s="817"/>
      <c r="AH73" s="817"/>
      <c r="AI73" s="817"/>
      <c r="AJ73" s="817"/>
      <c r="AK73" s="817" t="s">
        <v>548</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554</v>
      </c>
      <c r="C74" s="861"/>
      <c r="D74" s="861"/>
      <c r="E74" s="861"/>
      <c r="F74" s="861"/>
      <c r="G74" s="861"/>
      <c r="H74" s="861"/>
      <c r="I74" s="861"/>
      <c r="J74" s="861"/>
      <c r="K74" s="861"/>
      <c r="L74" s="861"/>
      <c r="M74" s="861"/>
      <c r="N74" s="861"/>
      <c r="O74" s="861"/>
      <c r="P74" s="862"/>
      <c r="Q74" s="863">
        <v>93</v>
      </c>
      <c r="R74" s="817"/>
      <c r="S74" s="817"/>
      <c r="T74" s="817"/>
      <c r="U74" s="817"/>
      <c r="V74" s="817">
        <v>91</v>
      </c>
      <c r="W74" s="817"/>
      <c r="X74" s="817"/>
      <c r="Y74" s="817"/>
      <c r="Z74" s="817"/>
      <c r="AA74" s="817">
        <v>2</v>
      </c>
      <c r="AB74" s="817"/>
      <c r="AC74" s="817"/>
      <c r="AD74" s="817"/>
      <c r="AE74" s="817"/>
      <c r="AF74" s="817">
        <v>2</v>
      </c>
      <c r="AG74" s="817"/>
      <c r="AH74" s="817"/>
      <c r="AI74" s="817"/>
      <c r="AJ74" s="817"/>
      <c r="AK74" s="817" t="s">
        <v>548</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555</v>
      </c>
      <c r="C75" s="861"/>
      <c r="D75" s="861"/>
      <c r="E75" s="861"/>
      <c r="F75" s="861"/>
      <c r="G75" s="861"/>
      <c r="H75" s="861"/>
      <c r="I75" s="861"/>
      <c r="J75" s="861"/>
      <c r="K75" s="861"/>
      <c r="L75" s="861"/>
      <c r="M75" s="861"/>
      <c r="N75" s="861"/>
      <c r="O75" s="861"/>
      <c r="P75" s="862"/>
      <c r="Q75" s="864">
        <v>52</v>
      </c>
      <c r="R75" s="865"/>
      <c r="S75" s="865"/>
      <c r="T75" s="865"/>
      <c r="U75" s="821"/>
      <c r="V75" s="866">
        <v>50</v>
      </c>
      <c r="W75" s="865"/>
      <c r="X75" s="865"/>
      <c r="Y75" s="865"/>
      <c r="Z75" s="821"/>
      <c r="AA75" s="866">
        <v>2</v>
      </c>
      <c r="AB75" s="865"/>
      <c r="AC75" s="865"/>
      <c r="AD75" s="865"/>
      <c r="AE75" s="821"/>
      <c r="AF75" s="866">
        <v>2</v>
      </c>
      <c r="AG75" s="865"/>
      <c r="AH75" s="865"/>
      <c r="AI75" s="865"/>
      <c r="AJ75" s="821"/>
      <c r="AK75" s="866">
        <v>46</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556</v>
      </c>
      <c r="C76" s="861"/>
      <c r="D76" s="861"/>
      <c r="E76" s="861"/>
      <c r="F76" s="861"/>
      <c r="G76" s="861"/>
      <c r="H76" s="861"/>
      <c r="I76" s="861"/>
      <c r="J76" s="861"/>
      <c r="K76" s="861"/>
      <c r="L76" s="861"/>
      <c r="M76" s="861"/>
      <c r="N76" s="861"/>
      <c r="O76" s="861"/>
      <c r="P76" s="862"/>
      <c r="Q76" s="864">
        <v>780</v>
      </c>
      <c r="R76" s="865"/>
      <c r="S76" s="865"/>
      <c r="T76" s="865"/>
      <c r="U76" s="821"/>
      <c r="V76" s="866">
        <v>124</v>
      </c>
      <c r="W76" s="865"/>
      <c r="X76" s="865"/>
      <c r="Y76" s="865"/>
      <c r="Z76" s="821"/>
      <c r="AA76" s="866">
        <v>656</v>
      </c>
      <c r="AB76" s="865"/>
      <c r="AC76" s="865"/>
      <c r="AD76" s="865"/>
      <c r="AE76" s="821"/>
      <c r="AF76" s="866">
        <v>656</v>
      </c>
      <c r="AG76" s="865"/>
      <c r="AH76" s="865"/>
      <c r="AI76" s="865"/>
      <c r="AJ76" s="821"/>
      <c r="AK76" s="866">
        <v>45</v>
      </c>
      <c r="AL76" s="865"/>
      <c r="AM76" s="865"/>
      <c r="AN76" s="865"/>
      <c r="AO76" s="821"/>
      <c r="AP76" s="866" t="s">
        <v>548</v>
      </c>
      <c r="AQ76" s="865"/>
      <c r="AR76" s="865"/>
      <c r="AS76" s="865"/>
      <c r="AT76" s="821"/>
      <c r="AU76" s="866" t="s">
        <v>548</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t="s">
        <v>557</v>
      </c>
      <c r="C77" s="861"/>
      <c r="D77" s="861"/>
      <c r="E77" s="861"/>
      <c r="F77" s="861"/>
      <c r="G77" s="861"/>
      <c r="H77" s="861"/>
      <c r="I77" s="861"/>
      <c r="J77" s="861"/>
      <c r="K77" s="861"/>
      <c r="L77" s="861"/>
      <c r="M77" s="861"/>
      <c r="N77" s="861"/>
      <c r="O77" s="861"/>
      <c r="P77" s="862"/>
      <c r="Q77" s="864">
        <v>1111</v>
      </c>
      <c r="R77" s="865"/>
      <c r="S77" s="865"/>
      <c r="T77" s="865"/>
      <c r="U77" s="821"/>
      <c r="V77" s="866">
        <v>1018</v>
      </c>
      <c r="W77" s="865"/>
      <c r="X77" s="865"/>
      <c r="Y77" s="865"/>
      <c r="Z77" s="821"/>
      <c r="AA77" s="866">
        <v>93</v>
      </c>
      <c r="AB77" s="865"/>
      <c r="AC77" s="865"/>
      <c r="AD77" s="865"/>
      <c r="AE77" s="821"/>
      <c r="AF77" s="866">
        <v>93</v>
      </c>
      <c r="AG77" s="865"/>
      <c r="AH77" s="865"/>
      <c r="AI77" s="865"/>
      <c r="AJ77" s="821"/>
      <c r="AK77" s="866">
        <v>34</v>
      </c>
      <c r="AL77" s="865"/>
      <c r="AM77" s="865"/>
      <c r="AN77" s="865"/>
      <c r="AO77" s="821"/>
      <c r="AP77" s="866" t="s">
        <v>548</v>
      </c>
      <c r="AQ77" s="865"/>
      <c r="AR77" s="865"/>
      <c r="AS77" s="865"/>
      <c r="AT77" s="821"/>
      <c r="AU77" s="866" t="s">
        <v>548</v>
      </c>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t="s">
        <v>558</v>
      </c>
      <c r="C78" s="861"/>
      <c r="D78" s="861"/>
      <c r="E78" s="861"/>
      <c r="F78" s="861"/>
      <c r="G78" s="861"/>
      <c r="H78" s="861"/>
      <c r="I78" s="861"/>
      <c r="J78" s="861"/>
      <c r="K78" s="861"/>
      <c r="L78" s="861"/>
      <c r="M78" s="861"/>
      <c r="N78" s="861"/>
      <c r="O78" s="861"/>
      <c r="P78" s="862"/>
      <c r="Q78" s="863">
        <v>416492</v>
      </c>
      <c r="R78" s="817"/>
      <c r="S78" s="817"/>
      <c r="T78" s="817"/>
      <c r="U78" s="817"/>
      <c r="V78" s="817">
        <v>405939</v>
      </c>
      <c r="W78" s="817"/>
      <c r="X78" s="817"/>
      <c r="Y78" s="817"/>
      <c r="Z78" s="817"/>
      <c r="AA78" s="817">
        <v>10552</v>
      </c>
      <c r="AB78" s="817"/>
      <c r="AC78" s="817"/>
      <c r="AD78" s="817"/>
      <c r="AE78" s="817"/>
      <c r="AF78" s="817">
        <v>10552</v>
      </c>
      <c r="AG78" s="817"/>
      <c r="AH78" s="817"/>
      <c r="AI78" s="817"/>
      <c r="AJ78" s="817"/>
      <c r="AK78" s="817">
        <v>2584</v>
      </c>
      <c r="AL78" s="817"/>
      <c r="AM78" s="817"/>
      <c r="AN78" s="817"/>
      <c r="AO78" s="817"/>
      <c r="AP78" s="817" t="s">
        <v>548</v>
      </c>
      <c r="AQ78" s="817"/>
      <c r="AR78" s="817"/>
      <c r="AS78" s="817"/>
      <c r="AT78" s="817"/>
      <c r="AU78" s="817" t="s">
        <v>548</v>
      </c>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t="s">
        <v>559</v>
      </c>
      <c r="C79" s="861"/>
      <c r="D79" s="861"/>
      <c r="E79" s="861"/>
      <c r="F79" s="861"/>
      <c r="G79" s="861"/>
      <c r="H79" s="861"/>
      <c r="I79" s="861"/>
      <c r="J79" s="861"/>
      <c r="K79" s="861"/>
      <c r="L79" s="861"/>
      <c r="M79" s="861"/>
      <c r="N79" s="861"/>
      <c r="O79" s="861"/>
      <c r="P79" s="862"/>
      <c r="Q79" s="863">
        <v>755</v>
      </c>
      <c r="R79" s="817"/>
      <c r="S79" s="817"/>
      <c r="T79" s="817"/>
      <c r="U79" s="817"/>
      <c r="V79" s="817">
        <v>736</v>
      </c>
      <c r="W79" s="817"/>
      <c r="X79" s="817"/>
      <c r="Y79" s="817"/>
      <c r="Z79" s="817"/>
      <c r="AA79" s="817">
        <v>19</v>
      </c>
      <c r="AB79" s="817"/>
      <c r="AC79" s="817"/>
      <c r="AD79" s="817"/>
      <c r="AE79" s="817"/>
      <c r="AF79" s="817">
        <v>19</v>
      </c>
      <c r="AG79" s="817"/>
      <c r="AH79" s="817"/>
      <c r="AI79" s="817"/>
      <c r="AJ79" s="817"/>
      <c r="AK79" s="817">
        <v>3</v>
      </c>
      <c r="AL79" s="817"/>
      <c r="AM79" s="817"/>
      <c r="AN79" s="817"/>
      <c r="AO79" s="817"/>
      <c r="AP79" s="817">
        <v>69</v>
      </c>
      <c r="AQ79" s="817"/>
      <c r="AR79" s="817"/>
      <c r="AS79" s="817"/>
      <c r="AT79" s="817"/>
      <c r="AU79" s="817">
        <v>21</v>
      </c>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t="s">
        <v>560</v>
      </c>
      <c r="C80" s="861"/>
      <c r="D80" s="861"/>
      <c r="E80" s="861"/>
      <c r="F80" s="861"/>
      <c r="G80" s="861"/>
      <c r="H80" s="861"/>
      <c r="I80" s="861"/>
      <c r="J80" s="861"/>
      <c r="K80" s="861"/>
      <c r="L80" s="861"/>
      <c r="M80" s="861"/>
      <c r="N80" s="861"/>
      <c r="O80" s="861"/>
      <c r="P80" s="862"/>
      <c r="Q80" s="863">
        <v>2453</v>
      </c>
      <c r="R80" s="817"/>
      <c r="S80" s="817"/>
      <c r="T80" s="817"/>
      <c r="U80" s="817"/>
      <c r="V80" s="817">
        <v>2452</v>
      </c>
      <c r="W80" s="817"/>
      <c r="X80" s="817"/>
      <c r="Y80" s="817"/>
      <c r="Z80" s="817"/>
      <c r="AA80" s="817">
        <v>1</v>
      </c>
      <c r="AB80" s="817"/>
      <c r="AC80" s="817"/>
      <c r="AD80" s="817"/>
      <c r="AE80" s="817"/>
      <c r="AF80" s="817">
        <v>1</v>
      </c>
      <c r="AG80" s="817"/>
      <c r="AH80" s="817"/>
      <c r="AI80" s="817"/>
      <c r="AJ80" s="817"/>
      <c r="AK80" s="817" t="s">
        <v>548</v>
      </c>
      <c r="AL80" s="817"/>
      <c r="AM80" s="817"/>
      <c r="AN80" s="817"/>
      <c r="AO80" s="817"/>
      <c r="AP80" s="817" t="s">
        <v>548</v>
      </c>
      <c r="AQ80" s="817"/>
      <c r="AR80" s="817"/>
      <c r="AS80" s="817"/>
      <c r="AT80" s="817"/>
      <c r="AU80" s="817" t="s">
        <v>548</v>
      </c>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13936</v>
      </c>
      <c r="AG88" s="831"/>
      <c r="AH88" s="831"/>
      <c r="AI88" s="831"/>
      <c r="AJ88" s="831"/>
      <c r="AK88" s="828"/>
      <c r="AL88" s="828"/>
      <c r="AM88" s="828"/>
      <c r="AN88" s="828"/>
      <c r="AO88" s="828"/>
      <c r="AP88" s="831">
        <v>5961</v>
      </c>
      <c r="AQ88" s="831"/>
      <c r="AR88" s="831"/>
      <c r="AS88" s="831"/>
      <c r="AT88" s="831"/>
      <c r="AU88" s="831">
        <v>65</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v>
      </c>
      <c r="CS102" s="839"/>
      <c r="CT102" s="839"/>
      <c r="CU102" s="839"/>
      <c r="CV102" s="878"/>
      <c r="CW102" s="877" t="s">
        <v>489</v>
      </c>
      <c r="CX102" s="839"/>
      <c r="CY102" s="839"/>
      <c r="CZ102" s="839"/>
      <c r="DA102" s="878"/>
      <c r="DB102" s="877" t="s">
        <v>489</v>
      </c>
      <c r="DC102" s="839"/>
      <c r="DD102" s="839"/>
      <c r="DE102" s="839"/>
      <c r="DF102" s="878"/>
      <c r="DG102" s="877" t="s">
        <v>489</v>
      </c>
      <c r="DH102" s="839"/>
      <c r="DI102" s="839"/>
      <c r="DJ102" s="839"/>
      <c r="DK102" s="878"/>
      <c r="DL102" s="877" t="s">
        <v>489</v>
      </c>
      <c r="DM102" s="839"/>
      <c r="DN102" s="839"/>
      <c r="DO102" s="839"/>
      <c r="DP102" s="878"/>
      <c r="DQ102" s="877" t="s">
        <v>489</v>
      </c>
      <c r="DR102" s="839"/>
      <c r="DS102" s="839"/>
      <c r="DT102" s="839"/>
      <c r="DU102" s="878"/>
      <c r="DV102" s="877" t="s">
        <v>489</v>
      </c>
      <c r="DW102" s="839"/>
      <c r="DX102" s="839"/>
      <c r="DY102" s="839"/>
      <c r="DZ102" s="878"/>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1" t="s">
        <v>404</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2" t="s">
        <v>405</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3" t="s">
        <v>408</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409</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4"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24"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357216</v>
      </c>
      <c r="AB110" s="887"/>
      <c r="AC110" s="887"/>
      <c r="AD110" s="887"/>
      <c r="AE110" s="888"/>
      <c r="AF110" s="889">
        <v>365394</v>
      </c>
      <c r="AG110" s="887"/>
      <c r="AH110" s="887"/>
      <c r="AI110" s="887"/>
      <c r="AJ110" s="888"/>
      <c r="AK110" s="889">
        <v>376837</v>
      </c>
      <c r="AL110" s="887"/>
      <c r="AM110" s="887"/>
      <c r="AN110" s="887"/>
      <c r="AO110" s="888"/>
      <c r="AP110" s="890">
        <v>19.399999999999999</v>
      </c>
      <c r="AQ110" s="891"/>
      <c r="AR110" s="891"/>
      <c r="AS110" s="891"/>
      <c r="AT110" s="892"/>
      <c r="AU110" s="893" t="s">
        <v>69</v>
      </c>
      <c r="AV110" s="894"/>
      <c r="AW110" s="894"/>
      <c r="AX110" s="894"/>
      <c r="AY110" s="894"/>
      <c r="AZ110" s="915" t="s">
        <v>416</v>
      </c>
      <c r="BA110" s="884"/>
      <c r="BB110" s="884"/>
      <c r="BC110" s="884"/>
      <c r="BD110" s="884"/>
      <c r="BE110" s="884"/>
      <c r="BF110" s="884"/>
      <c r="BG110" s="884"/>
      <c r="BH110" s="884"/>
      <c r="BI110" s="884"/>
      <c r="BJ110" s="884"/>
      <c r="BK110" s="884"/>
      <c r="BL110" s="884"/>
      <c r="BM110" s="884"/>
      <c r="BN110" s="884"/>
      <c r="BO110" s="884"/>
      <c r="BP110" s="885"/>
      <c r="BQ110" s="916">
        <v>3564278</v>
      </c>
      <c r="BR110" s="917"/>
      <c r="BS110" s="917"/>
      <c r="BT110" s="917"/>
      <c r="BU110" s="917"/>
      <c r="BV110" s="917">
        <v>3779085</v>
      </c>
      <c r="BW110" s="917"/>
      <c r="BX110" s="917"/>
      <c r="BY110" s="917"/>
      <c r="BZ110" s="917"/>
      <c r="CA110" s="917">
        <v>4190839</v>
      </c>
      <c r="CB110" s="917"/>
      <c r="CC110" s="917"/>
      <c r="CD110" s="917"/>
      <c r="CE110" s="917"/>
      <c r="CF110" s="930">
        <v>215.5</v>
      </c>
      <c r="CG110" s="931"/>
      <c r="CH110" s="931"/>
      <c r="CI110" s="931"/>
      <c r="CJ110" s="931"/>
      <c r="CK110" s="932" t="s">
        <v>417</v>
      </c>
      <c r="CL110" s="933"/>
      <c r="CM110" s="915"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6" t="s">
        <v>122</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24" customFormat="1" ht="26.25" customHeight="1" x14ac:dyDescent="0.15">
      <c r="A111" s="920" t="s">
        <v>419</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5"/>
      <c r="AV111" s="896"/>
      <c r="AW111" s="896"/>
      <c r="AX111" s="896"/>
      <c r="AY111" s="896"/>
      <c r="AZ111" s="908" t="s">
        <v>420</v>
      </c>
      <c r="BA111" s="909"/>
      <c r="BB111" s="909"/>
      <c r="BC111" s="909"/>
      <c r="BD111" s="909"/>
      <c r="BE111" s="909"/>
      <c r="BF111" s="909"/>
      <c r="BG111" s="909"/>
      <c r="BH111" s="909"/>
      <c r="BI111" s="909"/>
      <c r="BJ111" s="909"/>
      <c r="BK111" s="909"/>
      <c r="BL111" s="909"/>
      <c r="BM111" s="909"/>
      <c r="BN111" s="909"/>
      <c r="BO111" s="909"/>
      <c r="BP111" s="910"/>
      <c r="BQ111" s="911" t="s">
        <v>122</v>
      </c>
      <c r="BR111" s="912"/>
      <c r="BS111" s="912"/>
      <c r="BT111" s="912"/>
      <c r="BU111" s="912"/>
      <c r="BV111" s="912" t="s">
        <v>122</v>
      </c>
      <c r="BW111" s="912"/>
      <c r="BX111" s="912"/>
      <c r="BY111" s="912"/>
      <c r="BZ111" s="912"/>
      <c r="CA111" s="912" t="s">
        <v>122</v>
      </c>
      <c r="CB111" s="912"/>
      <c r="CC111" s="912"/>
      <c r="CD111" s="912"/>
      <c r="CE111" s="912"/>
      <c r="CF111" s="906" t="s">
        <v>122</v>
      </c>
      <c r="CG111" s="907"/>
      <c r="CH111" s="907"/>
      <c r="CI111" s="907"/>
      <c r="CJ111" s="907"/>
      <c r="CK111" s="934"/>
      <c r="CL111" s="935"/>
      <c r="CM111" s="908" t="s">
        <v>421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122</v>
      </c>
      <c r="DH111" s="912"/>
      <c r="DI111" s="912"/>
      <c r="DJ111" s="912"/>
      <c r="DK111" s="912"/>
      <c r="DL111" s="912" t="s">
        <v>122</v>
      </c>
      <c r="DM111" s="912"/>
      <c r="DN111" s="912"/>
      <c r="DO111" s="912"/>
      <c r="DP111" s="912"/>
      <c r="DQ111" s="912" t="s">
        <v>122</v>
      </c>
      <c r="DR111" s="912"/>
      <c r="DS111" s="912"/>
      <c r="DT111" s="912"/>
      <c r="DU111" s="912"/>
      <c r="DV111" s="913" t="s">
        <v>122</v>
      </c>
      <c r="DW111" s="913"/>
      <c r="DX111" s="913"/>
      <c r="DY111" s="913"/>
      <c r="DZ111" s="914"/>
    </row>
    <row r="112" spans="1:131" s="224" customFormat="1" ht="26.25" customHeight="1" x14ac:dyDescent="0.15">
      <c r="A112" s="938" t="s">
        <v>422</v>
      </c>
      <c r="B112" s="939"/>
      <c r="C112" s="909" t="s">
        <v>423</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5"/>
      <c r="AV112" s="896"/>
      <c r="AW112" s="896"/>
      <c r="AX112" s="896"/>
      <c r="AY112" s="896"/>
      <c r="AZ112" s="908" t="s">
        <v>424</v>
      </c>
      <c r="BA112" s="909"/>
      <c r="BB112" s="909"/>
      <c r="BC112" s="909"/>
      <c r="BD112" s="909"/>
      <c r="BE112" s="909"/>
      <c r="BF112" s="909"/>
      <c r="BG112" s="909"/>
      <c r="BH112" s="909"/>
      <c r="BI112" s="909"/>
      <c r="BJ112" s="909"/>
      <c r="BK112" s="909"/>
      <c r="BL112" s="909"/>
      <c r="BM112" s="909"/>
      <c r="BN112" s="909"/>
      <c r="BO112" s="909"/>
      <c r="BP112" s="910"/>
      <c r="BQ112" s="911">
        <v>2610575</v>
      </c>
      <c r="BR112" s="912"/>
      <c r="BS112" s="912"/>
      <c r="BT112" s="912"/>
      <c r="BU112" s="912"/>
      <c r="BV112" s="912">
        <v>2518503</v>
      </c>
      <c r="BW112" s="912"/>
      <c r="BX112" s="912"/>
      <c r="BY112" s="912"/>
      <c r="BZ112" s="912"/>
      <c r="CA112" s="912">
        <v>2351896</v>
      </c>
      <c r="CB112" s="912"/>
      <c r="CC112" s="912"/>
      <c r="CD112" s="912"/>
      <c r="CE112" s="912"/>
      <c r="CF112" s="906">
        <v>121</v>
      </c>
      <c r="CG112" s="907"/>
      <c r="CH112" s="907"/>
      <c r="CI112" s="907"/>
      <c r="CJ112" s="907"/>
      <c r="CK112" s="934"/>
      <c r="CL112" s="935"/>
      <c r="CM112" s="908" t="s">
        <v>425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122</v>
      </c>
      <c r="DH112" s="912"/>
      <c r="DI112" s="912"/>
      <c r="DJ112" s="912"/>
      <c r="DK112" s="912"/>
      <c r="DL112" s="912" t="s">
        <v>122</v>
      </c>
      <c r="DM112" s="912"/>
      <c r="DN112" s="912"/>
      <c r="DO112" s="912"/>
      <c r="DP112" s="912"/>
      <c r="DQ112" s="912" t="s">
        <v>122</v>
      </c>
      <c r="DR112" s="912"/>
      <c r="DS112" s="912"/>
      <c r="DT112" s="912"/>
      <c r="DU112" s="912"/>
      <c r="DV112" s="913" t="s">
        <v>122</v>
      </c>
      <c r="DW112" s="913"/>
      <c r="DX112" s="913"/>
      <c r="DY112" s="913"/>
      <c r="DZ112" s="914"/>
    </row>
    <row r="113" spans="1:130" s="224" customFormat="1" ht="26.25" customHeight="1" x14ac:dyDescent="0.15">
      <c r="A113" s="940"/>
      <c r="B113" s="941"/>
      <c r="C113" s="909" t="s">
        <v>426</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188226</v>
      </c>
      <c r="AB113" s="924"/>
      <c r="AC113" s="924"/>
      <c r="AD113" s="924"/>
      <c r="AE113" s="925"/>
      <c r="AF113" s="926">
        <v>165464</v>
      </c>
      <c r="AG113" s="924"/>
      <c r="AH113" s="924"/>
      <c r="AI113" s="924"/>
      <c r="AJ113" s="925"/>
      <c r="AK113" s="926">
        <v>190959</v>
      </c>
      <c r="AL113" s="924"/>
      <c r="AM113" s="924"/>
      <c r="AN113" s="924"/>
      <c r="AO113" s="925"/>
      <c r="AP113" s="927">
        <v>9.8000000000000007</v>
      </c>
      <c r="AQ113" s="928"/>
      <c r="AR113" s="928"/>
      <c r="AS113" s="928"/>
      <c r="AT113" s="929"/>
      <c r="AU113" s="895"/>
      <c r="AV113" s="896"/>
      <c r="AW113" s="896"/>
      <c r="AX113" s="896"/>
      <c r="AY113" s="896"/>
      <c r="AZ113" s="908" t="s">
        <v>427</v>
      </c>
      <c r="BA113" s="909"/>
      <c r="BB113" s="909"/>
      <c r="BC113" s="909"/>
      <c r="BD113" s="909"/>
      <c r="BE113" s="909"/>
      <c r="BF113" s="909"/>
      <c r="BG113" s="909"/>
      <c r="BH113" s="909"/>
      <c r="BI113" s="909"/>
      <c r="BJ113" s="909"/>
      <c r="BK113" s="909"/>
      <c r="BL113" s="909"/>
      <c r="BM113" s="909"/>
      <c r="BN113" s="909"/>
      <c r="BO113" s="909"/>
      <c r="BP113" s="910"/>
      <c r="BQ113" s="911">
        <v>111931</v>
      </c>
      <c r="BR113" s="912"/>
      <c r="BS113" s="912"/>
      <c r="BT113" s="912"/>
      <c r="BU113" s="912"/>
      <c r="BV113" s="912">
        <v>90803</v>
      </c>
      <c r="BW113" s="912"/>
      <c r="BX113" s="912"/>
      <c r="BY113" s="912"/>
      <c r="BZ113" s="912"/>
      <c r="CA113" s="912">
        <v>64681</v>
      </c>
      <c r="CB113" s="912"/>
      <c r="CC113" s="912"/>
      <c r="CD113" s="912"/>
      <c r="CE113" s="912"/>
      <c r="CF113" s="906">
        <v>3.3</v>
      </c>
      <c r="CG113" s="907"/>
      <c r="CH113" s="907"/>
      <c r="CI113" s="907"/>
      <c r="CJ113" s="907"/>
      <c r="CK113" s="934"/>
      <c r="CL113" s="935"/>
      <c r="CM113" s="908" t="s">
        <v>428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24" customFormat="1" ht="26.25" customHeight="1" x14ac:dyDescent="0.15">
      <c r="A114" s="940"/>
      <c r="B114" s="941"/>
      <c r="C114" s="909" t="s">
        <v>429</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43648</v>
      </c>
      <c r="AB114" s="945"/>
      <c r="AC114" s="945"/>
      <c r="AD114" s="945"/>
      <c r="AE114" s="946"/>
      <c r="AF114" s="947">
        <v>38944</v>
      </c>
      <c r="AG114" s="945"/>
      <c r="AH114" s="945"/>
      <c r="AI114" s="945"/>
      <c r="AJ114" s="946"/>
      <c r="AK114" s="947">
        <v>37983</v>
      </c>
      <c r="AL114" s="945"/>
      <c r="AM114" s="945"/>
      <c r="AN114" s="945"/>
      <c r="AO114" s="946"/>
      <c r="AP114" s="948">
        <v>2</v>
      </c>
      <c r="AQ114" s="949"/>
      <c r="AR114" s="949"/>
      <c r="AS114" s="949"/>
      <c r="AT114" s="950"/>
      <c r="AU114" s="895"/>
      <c r="AV114" s="896"/>
      <c r="AW114" s="896"/>
      <c r="AX114" s="896"/>
      <c r="AY114" s="896"/>
      <c r="AZ114" s="908" t="s">
        <v>430</v>
      </c>
      <c r="BA114" s="909"/>
      <c r="BB114" s="909"/>
      <c r="BC114" s="909"/>
      <c r="BD114" s="909"/>
      <c r="BE114" s="909"/>
      <c r="BF114" s="909"/>
      <c r="BG114" s="909"/>
      <c r="BH114" s="909"/>
      <c r="BI114" s="909"/>
      <c r="BJ114" s="909"/>
      <c r="BK114" s="909"/>
      <c r="BL114" s="909"/>
      <c r="BM114" s="909"/>
      <c r="BN114" s="909"/>
      <c r="BO114" s="909"/>
      <c r="BP114" s="910"/>
      <c r="BQ114" s="911">
        <v>476172</v>
      </c>
      <c r="BR114" s="912"/>
      <c r="BS114" s="912"/>
      <c r="BT114" s="912"/>
      <c r="BU114" s="912"/>
      <c r="BV114" s="912">
        <v>469177</v>
      </c>
      <c r="BW114" s="912"/>
      <c r="BX114" s="912"/>
      <c r="BY114" s="912"/>
      <c r="BZ114" s="912"/>
      <c r="CA114" s="912">
        <v>466186</v>
      </c>
      <c r="CB114" s="912"/>
      <c r="CC114" s="912"/>
      <c r="CD114" s="912"/>
      <c r="CE114" s="912"/>
      <c r="CF114" s="906">
        <v>24</v>
      </c>
      <c r="CG114" s="907"/>
      <c r="CH114" s="907"/>
      <c r="CI114" s="907"/>
      <c r="CJ114" s="907"/>
      <c r="CK114" s="934"/>
      <c r="CL114" s="935"/>
      <c r="CM114" s="908" t="s">
        <v>431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24" customFormat="1" ht="26.25" customHeight="1" x14ac:dyDescent="0.15">
      <c r="A115" s="940"/>
      <c r="B115" s="941"/>
      <c r="C115" s="909" t="s">
        <v>432</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t="s">
        <v>122</v>
      </c>
      <c r="AB115" s="924"/>
      <c r="AC115" s="924"/>
      <c r="AD115" s="924"/>
      <c r="AE115" s="925"/>
      <c r="AF115" s="926" t="s">
        <v>122</v>
      </c>
      <c r="AG115" s="924"/>
      <c r="AH115" s="924"/>
      <c r="AI115" s="924"/>
      <c r="AJ115" s="925"/>
      <c r="AK115" s="926" t="s">
        <v>122</v>
      </c>
      <c r="AL115" s="924"/>
      <c r="AM115" s="924"/>
      <c r="AN115" s="924"/>
      <c r="AO115" s="925"/>
      <c r="AP115" s="927" t="s">
        <v>122</v>
      </c>
      <c r="AQ115" s="928"/>
      <c r="AR115" s="928"/>
      <c r="AS115" s="928"/>
      <c r="AT115" s="929"/>
      <c r="AU115" s="895"/>
      <c r="AV115" s="896"/>
      <c r="AW115" s="896"/>
      <c r="AX115" s="896"/>
      <c r="AY115" s="896"/>
      <c r="AZ115" s="908" t="s">
        <v>433</v>
      </c>
      <c r="BA115" s="909"/>
      <c r="BB115" s="909"/>
      <c r="BC115" s="909"/>
      <c r="BD115" s="909"/>
      <c r="BE115" s="909"/>
      <c r="BF115" s="909"/>
      <c r="BG115" s="909"/>
      <c r="BH115" s="909"/>
      <c r="BI115" s="909"/>
      <c r="BJ115" s="909"/>
      <c r="BK115" s="909"/>
      <c r="BL115" s="909"/>
      <c r="BM115" s="909"/>
      <c r="BN115" s="909"/>
      <c r="BO115" s="909"/>
      <c r="BP115" s="910"/>
      <c r="BQ115" s="911" t="s">
        <v>122</v>
      </c>
      <c r="BR115" s="912"/>
      <c r="BS115" s="912"/>
      <c r="BT115" s="912"/>
      <c r="BU115" s="912"/>
      <c r="BV115" s="912" t="s">
        <v>122</v>
      </c>
      <c r="BW115" s="912"/>
      <c r="BX115" s="912"/>
      <c r="BY115" s="912"/>
      <c r="BZ115" s="912"/>
      <c r="CA115" s="912" t="s">
        <v>122</v>
      </c>
      <c r="CB115" s="912"/>
      <c r="CC115" s="912"/>
      <c r="CD115" s="912"/>
      <c r="CE115" s="912"/>
      <c r="CF115" s="906" t="s">
        <v>122</v>
      </c>
      <c r="CG115" s="907"/>
      <c r="CH115" s="907"/>
      <c r="CI115" s="907"/>
      <c r="CJ115" s="907"/>
      <c r="CK115" s="934"/>
      <c r="CL115" s="935"/>
      <c r="CM115" s="908" t="s">
        <v>434</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t="s">
        <v>122</v>
      </c>
      <c r="DH115" s="945"/>
      <c r="DI115" s="945"/>
      <c r="DJ115" s="945"/>
      <c r="DK115" s="946"/>
      <c r="DL115" s="947" t="s">
        <v>122</v>
      </c>
      <c r="DM115" s="945"/>
      <c r="DN115" s="945"/>
      <c r="DO115" s="945"/>
      <c r="DP115" s="946"/>
      <c r="DQ115" s="947" t="s">
        <v>122</v>
      </c>
      <c r="DR115" s="945"/>
      <c r="DS115" s="945"/>
      <c r="DT115" s="945"/>
      <c r="DU115" s="946"/>
      <c r="DV115" s="948" t="s">
        <v>122</v>
      </c>
      <c r="DW115" s="949"/>
      <c r="DX115" s="949"/>
      <c r="DY115" s="949"/>
      <c r="DZ115" s="950"/>
    </row>
    <row r="116" spans="1:130" s="224" customFormat="1" ht="26.25" customHeight="1" x14ac:dyDescent="0.15">
      <c r="A116" s="942"/>
      <c r="B116" s="943"/>
      <c r="C116" s="951" t="s">
        <v>435</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5"/>
      <c r="AV116" s="896"/>
      <c r="AW116" s="896"/>
      <c r="AX116" s="896"/>
      <c r="AY116" s="896"/>
      <c r="AZ116" s="953" t="s">
        <v>436</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437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122</v>
      </c>
      <c r="DH116" s="945"/>
      <c r="DI116" s="945"/>
      <c r="DJ116" s="945"/>
      <c r="DK116" s="946"/>
      <c r="DL116" s="947" t="s">
        <v>122</v>
      </c>
      <c r="DM116" s="945"/>
      <c r="DN116" s="945"/>
      <c r="DO116" s="945"/>
      <c r="DP116" s="946"/>
      <c r="DQ116" s="947" t="s">
        <v>122</v>
      </c>
      <c r="DR116" s="945"/>
      <c r="DS116" s="945"/>
      <c r="DT116" s="945"/>
      <c r="DU116" s="946"/>
      <c r="DV116" s="948" t="s">
        <v>122</v>
      </c>
      <c r="DW116" s="949"/>
      <c r="DX116" s="949"/>
      <c r="DY116" s="949"/>
      <c r="DZ116" s="950"/>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3" t="s">
        <v>438</v>
      </c>
      <c r="Z117" s="881"/>
      <c r="AA117" s="964">
        <v>589090</v>
      </c>
      <c r="AB117" s="965"/>
      <c r="AC117" s="965"/>
      <c r="AD117" s="965"/>
      <c r="AE117" s="966"/>
      <c r="AF117" s="967">
        <v>569802</v>
      </c>
      <c r="AG117" s="965"/>
      <c r="AH117" s="965"/>
      <c r="AI117" s="965"/>
      <c r="AJ117" s="966"/>
      <c r="AK117" s="967">
        <v>605779</v>
      </c>
      <c r="AL117" s="965"/>
      <c r="AM117" s="965"/>
      <c r="AN117" s="965"/>
      <c r="AO117" s="966"/>
      <c r="AP117" s="968"/>
      <c r="AQ117" s="969"/>
      <c r="AR117" s="969"/>
      <c r="AS117" s="969"/>
      <c r="AT117" s="970"/>
      <c r="AU117" s="895"/>
      <c r="AV117" s="896"/>
      <c r="AW117" s="896"/>
      <c r="AX117" s="896"/>
      <c r="AY117" s="896"/>
      <c r="AZ117" s="960" t="s">
        <v>439</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440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24"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6" t="s">
        <v>413</v>
      </c>
      <c r="AQ118" s="957"/>
      <c r="AR118" s="957"/>
      <c r="AS118" s="957"/>
      <c r="AT118" s="958"/>
      <c r="AU118" s="895"/>
      <c r="AV118" s="896"/>
      <c r="AW118" s="896"/>
      <c r="AX118" s="896"/>
      <c r="AY118" s="896"/>
      <c r="AZ118" s="959" t="s">
        <v>441</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442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24" customFormat="1" ht="26.25" customHeight="1" x14ac:dyDescent="0.15">
      <c r="A119" s="1042" t="s">
        <v>417</v>
      </c>
      <c r="B119" s="933"/>
      <c r="C119" s="915"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3" t="s">
        <v>443</v>
      </c>
      <c r="BP119" s="991"/>
      <c r="BQ119" s="985">
        <v>6762956</v>
      </c>
      <c r="BR119" s="986"/>
      <c r="BS119" s="986"/>
      <c r="BT119" s="986"/>
      <c r="BU119" s="986"/>
      <c r="BV119" s="986">
        <v>6857568</v>
      </c>
      <c r="BW119" s="986"/>
      <c r="BX119" s="986"/>
      <c r="BY119" s="986"/>
      <c r="BZ119" s="986"/>
      <c r="CA119" s="986">
        <v>7073602</v>
      </c>
      <c r="CB119" s="986"/>
      <c r="CC119" s="986"/>
      <c r="CD119" s="986"/>
      <c r="CE119" s="986"/>
      <c r="CF119" s="987"/>
      <c r="CG119" s="988"/>
      <c r="CH119" s="988"/>
      <c r="CI119" s="988"/>
      <c r="CJ119" s="989"/>
      <c r="CK119" s="936"/>
      <c r="CL119" s="937"/>
      <c r="CM119" s="959" t="s">
        <v>444</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t="s">
        <v>122</v>
      </c>
      <c r="DH119" s="972"/>
      <c r="DI119" s="972"/>
      <c r="DJ119" s="972"/>
      <c r="DK119" s="973"/>
      <c r="DL119" s="971" t="s">
        <v>122</v>
      </c>
      <c r="DM119" s="972"/>
      <c r="DN119" s="972"/>
      <c r="DO119" s="972"/>
      <c r="DP119" s="973"/>
      <c r="DQ119" s="971" t="s">
        <v>122</v>
      </c>
      <c r="DR119" s="972"/>
      <c r="DS119" s="972"/>
      <c r="DT119" s="972"/>
      <c r="DU119" s="973"/>
      <c r="DV119" s="974" t="s">
        <v>122</v>
      </c>
      <c r="DW119" s="975"/>
      <c r="DX119" s="975"/>
      <c r="DY119" s="975"/>
      <c r="DZ119" s="976"/>
    </row>
    <row r="120" spans="1:130" s="224" customFormat="1" ht="26.25" customHeight="1" x14ac:dyDescent="0.15">
      <c r="A120" s="1043"/>
      <c r="B120" s="935"/>
      <c r="C120" s="908" t="s">
        <v>421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122</v>
      </c>
      <c r="AB120" s="945"/>
      <c r="AC120" s="945"/>
      <c r="AD120" s="945"/>
      <c r="AE120" s="946"/>
      <c r="AF120" s="947" t="s">
        <v>122</v>
      </c>
      <c r="AG120" s="945"/>
      <c r="AH120" s="945"/>
      <c r="AI120" s="945"/>
      <c r="AJ120" s="946"/>
      <c r="AK120" s="947" t="s">
        <v>122</v>
      </c>
      <c r="AL120" s="945"/>
      <c r="AM120" s="945"/>
      <c r="AN120" s="945"/>
      <c r="AO120" s="946"/>
      <c r="AP120" s="948" t="s">
        <v>122</v>
      </c>
      <c r="AQ120" s="949"/>
      <c r="AR120" s="949"/>
      <c r="AS120" s="949"/>
      <c r="AT120" s="950"/>
      <c r="AU120" s="977" t="s">
        <v>445</v>
      </c>
      <c r="AV120" s="978"/>
      <c r="AW120" s="978"/>
      <c r="AX120" s="978"/>
      <c r="AY120" s="979"/>
      <c r="AZ120" s="915" t="s">
        <v>446</v>
      </c>
      <c r="BA120" s="884"/>
      <c r="BB120" s="884"/>
      <c r="BC120" s="884"/>
      <c r="BD120" s="884"/>
      <c r="BE120" s="884"/>
      <c r="BF120" s="884"/>
      <c r="BG120" s="884"/>
      <c r="BH120" s="884"/>
      <c r="BI120" s="884"/>
      <c r="BJ120" s="884"/>
      <c r="BK120" s="884"/>
      <c r="BL120" s="884"/>
      <c r="BM120" s="884"/>
      <c r="BN120" s="884"/>
      <c r="BO120" s="884"/>
      <c r="BP120" s="885"/>
      <c r="BQ120" s="916">
        <v>2472548</v>
      </c>
      <c r="BR120" s="917"/>
      <c r="BS120" s="917"/>
      <c r="BT120" s="917"/>
      <c r="BU120" s="917"/>
      <c r="BV120" s="917">
        <v>2801867</v>
      </c>
      <c r="BW120" s="917"/>
      <c r="BX120" s="917"/>
      <c r="BY120" s="917"/>
      <c r="BZ120" s="917"/>
      <c r="CA120" s="917">
        <v>3133035</v>
      </c>
      <c r="CB120" s="917"/>
      <c r="CC120" s="917"/>
      <c r="CD120" s="917"/>
      <c r="CE120" s="917"/>
      <c r="CF120" s="930">
        <v>161.1</v>
      </c>
      <c r="CG120" s="931"/>
      <c r="CH120" s="931"/>
      <c r="CI120" s="931"/>
      <c r="CJ120" s="931"/>
      <c r="CK120" s="992" t="s">
        <v>447</v>
      </c>
      <c r="CL120" s="993"/>
      <c r="CM120" s="993"/>
      <c r="CN120" s="993"/>
      <c r="CO120" s="994"/>
      <c r="CP120" s="1000" t="s">
        <v>396</v>
      </c>
      <c r="CQ120" s="1001"/>
      <c r="CR120" s="1001"/>
      <c r="CS120" s="1001"/>
      <c r="CT120" s="1001"/>
      <c r="CU120" s="1001"/>
      <c r="CV120" s="1001"/>
      <c r="CW120" s="1001"/>
      <c r="CX120" s="1001"/>
      <c r="CY120" s="1001"/>
      <c r="CZ120" s="1001"/>
      <c r="DA120" s="1001"/>
      <c r="DB120" s="1001"/>
      <c r="DC120" s="1001"/>
      <c r="DD120" s="1001"/>
      <c r="DE120" s="1001"/>
      <c r="DF120" s="1002"/>
      <c r="DG120" s="916">
        <v>1582150</v>
      </c>
      <c r="DH120" s="917"/>
      <c r="DI120" s="917"/>
      <c r="DJ120" s="917"/>
      <c r="DK120" s="917"/>
      <c r="DL120" s="917">
        <v>1503663</v>
      </c>
      <c r="DM120" s="917"/>
      <c r="DN120" s="917"/>
      <c r="DO120" s="917"/>
      <c r="DP120" s="917"/>
      <c r="DQ120" s="917">
        <v>1435092</v>
      </c>
      <c r="DR120" s="917"/>
      <c r="DS120" s="917"/>
      <c r="DT120" s="917"/>
      <c r="DU120" s="917"/>
      <c r="DV120" s="918">
        <v>73.8</v>
      </c>
      <c r="DW120" s="918"/>
      <c r="DX120" s="918"/>
      <c r="DY120" s="918"/>
      <c r="DZ120" s="919"/>
    </row>
    <row r="121" spans="1:130" s="224" customFormat="1" ht="26.25" customHeight="1" x14ac:dyDescent="0.15">
      <c r="A121" s="1043"/>
      <c r="B121" s="935"/>
      <c r="C121" s="960" t="s">
        <v>448</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449</v>
      </c>
      <c r="BA121" s="909"/>
      <c r="BB121" s="909"/>
      <c r="BC121" s="909"/>
      <c r="BD121" s="909"/>
      <c r="BE121" s="909"/>
      <c r="BF121" s="909"/>
      <c r="BG121" s="909"/>
      <c r="BH121" s="909"/>
      <c r="BI121" s="909"/>
      <c r="BJ121" s="909"/>
      <c r="BK121" s="909"/>
      <c r="BL121" s="909"/>
      <c r="BM121" s="909"/>
      <c r="BN121" s="909"/>
      <c r="BO121" s="909"/>
      <c r="BP121" s="910"/>
      <c r="BQ121" s="911">
        <v>37265</v>
      </c>
      <c r="BR121" s="912"/>
      <c r="BS121" s="912"/>
      <c r="BT121" s="912"/>
      <c r="BU121" s="912"/>
      <c r="BV121" s="912">
        <v>27738</v>
      </c>
      <c r="BW121" s="912"/>
      <c r="BX121" s="912"/>
      <c r="BY121" s="912"/>
      <c r="BZ121" s="912"/>
      <c r="CA121" s="912">
        <v>14514</v>
      </c>
      <c r="CB121" s="912"/>
      <c r="CC121" s="912"/>
      <c r="CD121" s="912"/>
      <c r="CE121" s="912"/>
      <c r="CF121" s="906">
        <v>0.7</v>
      </c>
      <c r="CG121" s="907"/>
      <c r="CH121" s="907"/>
      <c r="CI121" s="907"/>
      <c r="CJ121" s="907"/>
      <c r="CK121" s="995"/>
      <c r="CL121" s="996"/>
      <c r="CM121" s="996"/>
      <c r="CN121" s="996"/>
      <c r="CO121" s="997"/>
      <c r="CP121" s="1005" t="s">
        <v>394</v>
      </c>
      <c r="CQ121" s="1006"/>
      <c r="CR121" s="1006"/>
      <c r="CS121" s="1006"/>
      <c r="CT121" s="1006"/>
      <c r="CU121" s="1006"/>
      <c r="CV121" s="1006"/>
      <c r="CW121" s="1006"/>
      <c r="CX121" s="1006"/>
      <c r="CY121" s="1006"/>
      <c r="CZ121" s="1006"/>
      <c r="DA121" s="1006"/>
      <c r="DB121" s="1006"/>
      <c r="DC121" s="1006"/>
      <c r="DD121" s="1006"/>
      <c r="DE121" s="1006"/>
      <c r="DF121" s="1007"/>
      <c r="DG121" s="911">
        <v>1028425</v>
      </c>
      <c r="DH121" s="912"/>
      <c r="DI121" s="912"/>
      <c r="DJ121" s="912"/>
      <c r="DK121" s="912"/>
      <c r="DL121" s="912">
        <v>1014840</v>
      </c>
      <c r="DM121" s="912"/>
      <c r="DN121" s="912"/>
      <c r="DO121" s="912"/>
      <c r="DP121" s="912"/>
      <c r="DQ121" s="912">
        <v>916804</v>
      </c>
      <c r="DR121" s="912"/>
      <c r="DS121" s="912"/>
      <c r="DT121" s="912"/>
      <c r="DU121" s="912"/>
      <c r="DV121" s="913">
        <v>47.1</v>
      </c>
      <c r="DW121" s="913"/>
      <c r="DX121" s="913"/>
      <c r="DY121" s="913"/>
      <c r="DZ121" s="914"/>
    </row>
    <row r="122" spans="1:130" s="224" customFormat="1" ht="26.25" customHeight="1" x14ac:dyDescent="0.15">
      <c r="A122" s="1043"/>
      <c r="B122" s="935"/>
      <c r="C122" s="908" t="s">
        <v>431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450</v>
      </c>
      <c r="BA122" s="951"/>
      <c r="BB122" s="951"/>
      <c r="BC122" s="951"/>
      <c r="BD122" s="951"/>
      <c r="BE122" s="951"/>
      <c r="BF122" s="951"/>
      <c r="BG122" s="951"/>
      <c r="BH122" s="951"/>
      <c r="BI122" s="951"/>
      <c r="BJ122" s="951"/>
      <c r="BK122" s="951"/>
      <c r="BL122" s="951"/>
      <c r="BM122" s="951"/>
      <c r="BN122" s="951"/>
      <c r="BO122" s="951"/>
      <c r="BP122" s="952"/>
      <c r="BQ122" s="985">
        <v>3640522</v>
      </c>
      <c r="BR122" s="986"/>
      <c r="BS122" s="986"/>
      <c r="BT122" s="986"/>
      <c r="BU122" s="986"/>
      <c r="BV122" s="986">
        <v>3713384</v>
      </c>
      <c r="BW122" s="986"/>
      <c r="BX122" s="986"/>
      <c r="BY122" s="986"/>
      <c r="BZ122" s="986"/>
      <c r="CA122" s="986">
        <v>3934307</v>
      </c>
      <c r="CB122" s="986"/>
      <c r="CC122" s="986"/>
      <c r="CD122" s="986"/>
      <c r="CE122" s="986"/>
      <c r="CF122" s="1003">
        <v>202.3</v>
      </c>
      <c r="CG122" s="1004"/>
      <c r="CH122" s="1004"/>
      <c r="CI122" s="1004"/>
      <c r="CJ122" s="1004"/>
      <c r="CK122" s="995"/>
      <c r="CL122" s="996"/>
      <c r="CM122" s="996"/>
      <c r="CN122" s="996"/>
      <c r="CO122" s="997"/>
      <c r="CP122" s="1005"/>
      <c r="CQ122" s="1006"/>
      <c r="CR122" s="1006"/>
      <c r="CS122" s="1006"/>
      <c r="CT122" s="1006"/>
      <c r="CU122" s="1006"/>
      <c r="CV122" s="1006"/>
      <c r="CW122" s="1006"/>
      <c r="CX122" s="1006"/>
      <c r="CY122" s="1006"/>
      <c r="CZ122" s="1006"/>
      <c r="DA122" s="1006"/>
      <c r="DB122" s="1006"/>
      <c r="DC122" s="1006"/>
      <c r="DD122" s="1006"/>
      <c r="DE122" s="1006"/>
      <c r="DF122" s="1007"/>
      <c r="DG122" s="911"/>
      <c r="DH122" s="912"/>
      <c r="DI122" s="912"/>
      <c r="DJ122" s="912"/>
      <c r="DK122" s="912"/>
      <c r="DL122" s="912"/>
      <c r="DM122" s="912"/>
      <c r="DN122" s="912"/>
      <c r="DO122" s="912"/>
      <c r="DP122" s="912"/>
      <c r="DQ122" s="912"/>
      <c r="DR122" s="912"/>
      <c r="DS122" s="912"/>
      <c r="DT122" s="912"/>
      <c r="DU122" s="912"/>
      <c r="DV122" s="913"/>
      <c r="DW122" s="913"/>
      <c r="DX122" s="913"/>
      <c r="DY122" s="913"/>
      <c r="DZ122" s="914"/>
    </row>
    <row r="123" spans="1:130" s="224" customFormat="1" ht="26.25" customHeight="1" x14ac:dyDescent="0.15">
      <c r="A123" s="1043"/>
      <c r="B123" s="935"/>
      <c r="C123" s="908" t="s">
        <v>437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122</v>
      </c>
      <c r="AB123" s="945"/>
      <c r="AC123" s="945"/>
      <c r="AD123" s="945"/>
      <c r="AE123" s="946"/>
      <c r="AF123" s="947" t="s">
        <v>122</v>
      </c>
      <c r="AG123" s="945"/>
      <c r="AH123" s="945"/>
      <c r="AI123" s="945"/>
      <c r="AJ123" s="946"/>
      <c r="AK123" s="947" t="s">
        <v>122</v>
      </c>
      <c r="AL123" s="945"/>
      <c r="AM123" s="945"/>
      <c r="AN123" s="945"/>
      <c r="AO123" s="946"/>
      <c r="AP123" s="948" t="s">
        <v>122</v>
      </c>
      <c r="AQ123" s="949"/>
      <c r="AR123" s="949"/>
      <c r="AS123" s="949"/>
      <c r="AT123" s="950"/>
      <c r="AU123" s="983"/>
      <c r="AV123" s="984"/>
      <c r="AW123" s="984"/>
      <c r="AX123" s="984"/>
      <c r="AY123" s="984"/>
      <c r="AZ123" s="245" t="s">
        <v>178</v>
      </c>
      <c r="BA123" s="245"/>
      <c r="BB123" s="245"/>
      <c r="BC123" s="245"/>
      <c r="BD123" s="245"/>
      <c r="BE123" s="245"/>
      <c r="BF123" s="245"/>
      <c r="BG123" s="245"/>
      <c r="BH123" s="245"/>
      <c r="BI123" s="245"/>
      <c r="BJ123" s="245"/>
      <c r="BK123" s="245"/>
      <c r="BL123" s="245"/>
      <c r="BM123" s="245"/>
      <c r="BN123" s="245"/>
      <c r="BO123" s="963" t="s">
        <v>451</v>
      </c>
      <c r="BP123" s="991"/>
      <c r="BQ123" s="1049">
        <v>6150335</v>
      </c>
      <c r="BR123" s="1050"/>
      <c r="BS123" s="1050"/>
      <c r="BT123" s="1050"/>
      <c r="BU123" s="1050"/>
      <c r="BV123" s="1050">
        <v>6542989</v>
      </c>
      <c r="BW123" s="1050"/>
      <c r="BX123" s="1050"/>
      <c r="BY123" s="1050"/>
      <c r="BZ123" s="1050"/>
      <c r="CA123" s="1050">
        <v>7081856</v>
      </c>
      <c r="CB123" s="1050"/>
      <c r="CC123" s="1050"/>
      <c r="CD123" s="1050"/>
      <c r="CE123" s="1050"/>
      <c r="CF123" s="987"/>
      <c r="CG123" s="988"/>
      <c r="CH123" s="988"/>
      <c r="CI123" s="988"/>
      <c r="CJ123" s="989"/>
      <c r="CK123" s="995"/>
      <c r="CL123" s="996"/>
      <c r="CM123" s="996"/>
      <c r="CN123" s="996"/>
      <c r="CO123" s="997"/>
      <c r="CP123" s="1005"/>
      <c r="CQ123" s="1006"/>
      <c r="CR123" s="1006"/>
      <c r="CS123" s="1006"/>
      <c r="CT123" s="1006"/>
      <c r="CU123" s="1006"/>
      <c r="CV123" s="1006"/>
      <c r="CW123" s="1006"/>
      <c r="CX123" s="1006"/>
      <c r="CY123" s="1006"/>
      <c r="CZ123" s="1006"/>
      <c r="DA123" s="1006"/>
      <c r="DB123" s="1006"/>
      <c r="DC123" s="1006"/>
      <c r="DD123" s="1006"/>
      <c r="DE123" s="1006"/>
      <c r="DF123" s="1007"/>
      <c r="DG123" s="944"/>
      <c r="DH123" s="945"/>
      <c r="DI123" s="945"/>
      <c r="DJ123" s="945"/>
      <c r="DK123" s="946"/>
      <c r="DL123" s="947"/>
      <c r="DM123" s="945"/>
      <c r="DN123" s="945"/>
      <c r="DO123" s="945"/>
      <c r="DP123" s="946"/>
      <c r="DQ123" s="947"/>
      <c r="DR123" s="945"/>
      <c r="DS123" s="945"/>
      <c r="DT123" s="945"/>
      <c r="DU123" s="946"/>
      <c r="DV123" s="948"/>
      <c r="DW123" s="949"/>
      <c r="DX123" s="949"/>
      <c r="DY123" s="949"/>
      <c r="DZ123" s="950"/>
    </row>
    <row r="124" spans="1:130" s="224" customFormat="1" ht="26.25" customHeight="1" thickBot="1" x14ac:dyDescent="0.2">
      <c r="A124" s="1043"/>
      <c r="B124" s="935"/>
      <c r="C124" s="908" t="s">
        <v>440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452</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v>30.6</v>
      </c>
      <c r="BR124" s="1013"/>
      <c r="BS124" s="1013"/>
      <c r="BT124" s="1013"/>
      <c r="BU124" s="1013"/>
      <c r="BV124" s="1013">
        <v>16.100000000000001</v>
      </c>
      <c r="BW124" s="1013"/>
      <c r="BX124" s="1013"/>
      <c r="BY124" s="1013"/>
      <c r="BZ124" s="1013"/>
      <c r="CA124" s="1013" t="s">
        <v>122</v>
      </c>
      <c r="CB124" s="1013"/>
      <c r="CC124" s="1013"/>
      <c r="CD124" s="1013"/>
      <c r="CE124" s="1013"/>
      <c r="CF124" s="1014"/>
      <c r="CG124" s="1015"/>
      <c r="CH124" s="1015"/>
      <c r="CI124" s="1015"/>
      <c r="CJ124" s="1016"/>
      <c r="CK124" s="998"/>
      <c r="CL124" s="998"/>
      <c r="CM124" s="998"/>
      <c r="CN124" s="998"/>
      <c r="CO124" s="999"/>
      <c r="CP124" s="1005" t="s">
        <v>453</v>
      </c>
      <c r="CQ124" s="1006"/>
      <c r="CR124" s="1006"/>
      <c r="CS124" s="1006"/>
      <c r="CT124" s="1006"/>
      <c r="CU124" s="1006"/>
      <c r="CV124" s="1006"/>
      <c r="CW124" s="1006"/>
      <c r="CX124" s="1006"/>
      <c r="CY124" s="1006"/>
      <c r="CZ124" s="1006"/>
      <c r="DA124" s="1006"/>
      <c r="DB124" s="1006"/>
      <c r="DC124" s="1006"/>
      <c r="DD124" s="1006"/>
      <c r="DE124" s="1006"/>
      <c r="DF124" s="1007"/>
      <c r="DG124" s="990" t="s">
        <v>122</v>
      </c>
      <c r="DH124" s="972"/>
      <c r="DI124" s="972"/>
      <c r="DJ124" s="972"/>
      <c r="DK124" s="973"/>
      <c r="DL124" s="971" t="s">
        <v>122</v>
      </c>
      <c r="DM124" s="972"/>
      <c r="DN124" s="972"/>
      <c r="DO124" s="972"/>
      <c r="DP124" s="973"/>
      <c r="DQ124" s="971" t="s">
        <v>122</v>
      </c>
      <c r="DR124" s="972"/>
      <c r="DS124" s="972"/>
      <c r="DT124" s="972"/>
      <c r="DU124" s="973"/>
      <c r="DV124" s="974" t="s">
        <v>122</v>
      </c>
      <c r="DW124" s="975"/>
      <c r="DX124" s="975"/>
      <c r="DY124" s="975"/>
      <c r="DZ124" s="976"/>
    </row>
    <row r="125" spans="1:130" s="224" customFormat="1" ht="26.25" customHeight="1" x14ac:dyDescent="0.15">
      <c r="A125" s="1043"/>
      <c r="B125" s="935"/>
      <c r="C125" s="908" t="s">
        <v>442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8" t="s">
        <v>454</v>
      </c>
      <c r="CL125" s="993"/>
      <c r="CM125" s="993"/>
      <c r="CN125" s="993"/>
      <c r="CO125" s="994"/>
      <c r="CP125" s="915" t="s">
        <v>455</v>
      </c>
      <c r="CQ125" s="884"/>
      <c r="CR125" s="884"/>
      <c r="CS125" s="884"/>
      <c r="CT125" s="884"/>
      <c r="CU125" s="884"/>
      <c r="CV125" s="884"/>
      <c r="CW125" s="884"/>
      <c r="CX125" s="884"/>
      <c r="CY125" s="884"/>
      <c r="CZ125" s="884"/>
      <c r="DA125" s="884"/>
      <c r="DB125" s="884"/>
      <c r="DC125" s="884"/>
      <c r="DD125" s="884"/>
      <c r="DE125" s="884"/>
      <c r="DF125" s="885"/>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24" customFormat="1" ht="26.25" customHeight="1" thickBot="1" x14ac:dyDescent="0.2">
      <c r="A126" s="1043"/>
      <c r="B126" s="935"/>
      <c r="C126" s="908" t="s">
        <v>444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122</v>
      </c>
      <c r="AB126" s="945"/>
      <c r="AC126" s="945"/>
      <c r="AD126" s="945"/>
      <c r="AE126" s="946"/>
      <c r="AF126" s="947" t="s">
        <v>122</v>
      </c>
      <c r="AG126" s="945"/>
      <c r="AH126" s="945"/>
      <c r="AI126" s="945"/>
      <c r="AJ126" s="946"/>
      <c r="AK126" s="947" t="s">
        <v>122</v>
      </c>
      <c r="AL126" s="945"/>
      <c r="AM126" s="945"/>
      <c r="AN126" s="945"/>
      <c r="AO126" s="946"/>
      <c r="AP126" s="948" t="s">
        <v>122</v>
      </c>
      <c r="AQ126" s="949"/>
      <c r="AR126" s="949"/>
      <c r="AS126" s="949"/>
      <c r="AT126" s="9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9"/>
      <c r="CL126" s="996"/>
      <c r="CM126" s="996"/>
      <c r="CN126" s="996"/>
      <c r="CO126" s="997"/>
      <c r="CP126" s="908" t="s">
        <v>456</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24" customFormat="1" ht="26.25" customHeight="1" x14ac:dyDescent="0.15">
      <c r="A127" s="1044"/>
      <c r="B127" s="937"/>
      <c r="C127" s="959" t="s">
        <v>457</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t="s">
        <v>122</v>
      </c>
      <c r="AB127" s="945"/>
      <c r="AC127" s="945"/>
      <c r="AD127" s="945"/>
      <c r="AE127" s="946"/>
      <c r="AF127" s="947" t="s">
        <v>122</v>
      </c>
      <c r="AG127" s="945"/>
      <c r="AH127" s="945"/>
      <c r="AI127" s="945"/>
      <c r="AJ127" s="946"/>
      <c r="AK127" s="947" t="s">
        <v>122</v>
      </c>
      <c r="AL127" s="945"/>
      <c r="AM127" s="945"/>
      <c r="AN127" s="945"/>
      <c r="AO127" s="946"/>
      <c r="AP127" s="948" t="s">
        <v>122</v>
      </c>
      <c r="AQ127" s="949"/>
      <c r="AR127" s="949"/>
      <c r="AS127" s="949"/>
      <c r="AT127" s="950"/>
      <c r="AU127" s="226"/>
      <c r="AV127" s="226"/>
      <c r="AW127" s="226"/>
      <c r="AX127" s="1017" t="s">
        <v>458</v>
      </c>
      <c r="AY127" s="1018"/>
      <c r="AZ127" s="1018"/>
      <c r="BA127" s="1018"/>
      <c r="BB127" s="1018"/>
      <c r="BC127" s="1018"/>
      <c r="BD127" s="1018"/>
      <c r="BE127" s="1019"/>
      <c r="BF127" s="1020" t="s">
        <v>459</v>
      </c>
      <c r="BG127" s="1018"/>
      <c r="BH127" s="1018"/>
      <c r="BI127" s="1018"/>
      <c r="BJ127" s="1018"/>
      <c r="BK127" s="1018"/>
      <c r="BL127" s="1019"/>
      <c r="BM127" s="1020" t="s">
        <v>460</v>
      </c>
      <c r="BN127" s="1018"/>
      <c r="BO127" s="1018"/>
      <c r="BP127" s="1018"/>
      <c r="BQ127" s="1018"/>
      <c r="BR127" s="1018"/>
      <c r="BS127" s="1019"/>
      <c r="BT127" s="1020" t="s">
        <v>461</v>
      </c>
      <c r="BU127" s="1018"/>
      <c r="BV127" s="1018"/>
      <c r="BW127" s="1018"/>
      <c r="BX127" s="1018"/>
      <c r="BY127" s="1018"/>
      <c r="BZ127" s="1041"/>
      <c r="CA127" s="226"/>
      <c r="CB127" s="226"/>
      <c r="CC127" s="226"/>
      <c r="CD127" s="249"/>
      <c r="CE127" s="249"/>
      <c r="CF127" s="249"/>
      <c r="CG127" s="226"/>
      <c r="CH127" s="226"/>
      <c r="CI127" s="226"/>
      <c r="CJ127" s="248"/>
      <c r="CK127" s="1009"/>
      <c r="CL127" s="996"/>
      <c r="CM127" s="996"/>
      <c r="CN127" s="996"/>
      <c r="CO127" s="997"/>
      <c r="CP127" s="908" t="s">
        <v>462</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24" customFormat="1" ht="26.25" customHeight="1" thickBot="1" x14ac:dyDescent="0.2">
      <c r="A128" s="1027" t="s">
        <v>463</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464</v>
      </c>
      <c r="X128" s="1029"/>
      <c r="Y128" s="1029"/>
      <c r="Z128" s="1030"/>
      <c r="AA128" s="1031">
        <v>1362</v>
      </c>
      <c r="AB128" s="1032"/>
      <c r="AC128" s="1032"/>
      <c r="AD128" s="1032"/>
      <c r="AE128" s="1033"/>
      <c r="AF128" s="1034" t="s">
        <v>122</v>
      </c>
      <c r="AG128" s="1032"/>
      <c r="AH128" s="1032"/>
      <c r="AI128" s="1032"/>
      <c r="AJ128" s="1033"/>
      <c r="AK128" s="1034">
        <v>697</v>
      </c>
      <c r="AL128" s="1032"/>
      <c r="AM128" s="1032"/>
      <c r="AN128" s="1032"/>
      <c r="AO128" s="1033"/>
      <c r="AP128" s="1035"/>
      <c r="AQ128" s="1036"/>
      <c r="AR128" s="1036"/>
      <c r="AS128" s="1036"/>
      <c r="AT128" s="1037"/>
      <c r="AU128" s="226"/>
      <c r="AV128" s="226"/>
      <c r="AW128" s="226"/>
      <c r="AX128" s="883" t="s">
        <v>465</v>
      </c>
      <c r="AY128" s="884"/>
      <c r="AZ128" s="884"/>
      <c r="BA128" s="884"/>
      <c r="BB128" s="884"/>
      <c r="BC128" s="884"/>
      <c r="BD128" s="884"/>
      <c r="BE128" s="885"/>
      <c r="BF128" s="1038" t="s">
        <v>122</v>
      </c>
      <c r="BG128" s="1039"/>
      <c r="BH128" s="1039"/>
      <c r="BI128" s="1039"/>
      <c r="BJ128" s="1039"/>
      <c r="BK128" s="1039"/>
      <c r="BL128" s="1040"/>
      <c r="BM128" s="1038">
        <v>15</v>
      </c>
      <c r="BN128" s="1039"/>
      <c r="BO128" s="1039"/>
      <c r="BP128" s="1039"/>
      <c r="BQ128" s="1039"/>
      <c r="BR128" s="1039"/>
      <c r="BS128" s="1040"/>
      <c r="BT128" s="1038">
        <v>20</v>
      </c>
      <c r="BU128" s="1039"/>
      <c r="BV128" s="1039"/>
      <c r="BW128" s="1039"/>
      <c r="BX128" s="1039"/>
      <c r="BY128" s="1039"/>
      <c r="BZ128" s="1062"/>
      <c r="CA128" s="249"/>
      <c r="CB128" s="249"/>
      <c r="CC128" s="249"/>
      <c r="CD128" s="249"/>
      <c r="CE128" s="249"/>
      <c r="CF128" s="249"/>
      <c r="CG128" s="226"/>
      <c r="CH128" s="226"/>
      <c r="CI128" s="226"/>
      <c r="CJ128" s="248"/>
      <c r="CK128" s="1010"/>
      <c r="CL128" s="1011"/>
      <c r="CM128" s="1011"/>
      <c r="CN128" s="1011"/>
      <c r="CO128" s="1012"/>
      <c r="CP128" s="1021" t="s">
        <v>466</v>
      </c>
      <c r="CQ128" s="713"/>
      <c r="CR128" s="713"/>
      <c r="CS128" s="713"/>
      <c r="CT128" s="713"/>
      <c r="CU128" s="713"/>
      <c r="CV128" s="713"/>
      <c r="CW128" s="713"/>
      <c r="CX128" s="713"/>
      <c r="CY128" s="713"/>
      <c r="CZ128" s="713"/>
      <c r="DA128" s="713"/>
      <c r="DB128" s="713"/>
      <c r="DC128" s="713"/>
      <c r="DD128" s="713"/>
      <c r="DE128" s="713"/>
      <c r="DF128" s="1022"/>
      <c r="DG128" s="1023" t="s">
        <v>122</v>
      </c>
      <c r="DH128" s="1024"/>
      <c r="DI128" s="1024"/>
      <c r="DJ128" s="1024"/>
      <c r="DK128" s="1024"/>
      <c r="DL128" s="1024" t="s">
        <v>122</v>
      </c>
      <c r="DM128" s="1024"/>
      <c r="DN128" s="1024"/>
      <c r="DO128" s="1024"/>
      <c r="DP128" s="1024"/>
      <c r="DQ128" s="1024" t="s">
        <v>122</v>
      </c>
      <c r="DR128" s="1024"/>
      <c r="DS128" s="1024"/>
      <c r="DT128" s="1024"/>
      <c r="DU128" s="1024"/>
      <c r="DV128" s="1025" t="s">
        <v>122</v>
      </c>
      <c r="DW128" s="1025"/>
      <c r="DX128" s="1025"/>
      <c r="DY128" s="1025"/>
      <c r="DZ128" s="1026"/>
    </row>
    <row r="129" spans="1:131" s="224" customFormat="1" ht="26.25" customHeight="1" x14ac:dyDescent="0.15">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467</v>
      </c>
      <c r="X129" s="1057"/>
      <c r="Y129" s="1057"/>
      <c r="Z129" s="1058"/>
      <c r="AA129" s="944">
        <v>2360602</v>
      </c>
      <c r="AB129" s="945"/>
      <c r="AC129" s="945"/>
      <c r="AD129" s="945"/>
      <c r="AE129" s="946"/>
      <c r="AF129" s="947">
        <v>2324253</v>
      </c>
      <c r="AG129" s="945"/>
      <c r="AH129" s="945"/>
      <c r="AI129" s="945"/>
      <c r="AJ129" s="946"/>
      <c r="AK129" s="947">
        <v>2342523</v>
      </c>
      <c r="AL129" s="945"/>
      <c r="AM129" s="945"/>
      <c r="AN129" s="945"/>
      <c r="AO129" s="946"/>
      <c r="AP129" s="1059"/>
      <c r="AQ129" s="1060"/>
      <c r="AR129" s="1060"/>
      <c r="AS129" s="1060"/>
      <c r="AT129" s="1061"/>
      <c r="AU129" s="227"/>
      <c r="AV129" s="227"/>
      <c r="AW129" s="227"/>
      <c r="AX129" s="1051" t="s">
        <v>468</v>
      </c>
      <c r="AY129" s="909"/>
      <c r="AZ129" s="909"/>
      <c r="BA129" s="909"/>
      <c r="BB129" s="909"/>
      <c r="BC129" s="909"/>
      <c r="BD129" s="909"/>
      <c r="BE129" s="910"/>
      <c r="BF129" s="1052" t="s">
        <v>122</v>
      </c>
      <c r="BG129" s="1053"/>
      <c r="BH129" s="1053"/>
      <c r="BI129" s="1053"/>
      <c r="BJ129" s="1053"/>
      <c r="BK129" s="1053"/>
      <c r="BL129" s="1054"/>
      <c r="BM129" s="1052">
        <v>20</v>
      </c>
      <c r="BN129" s="1053"/>
      <c r="BO129" s="1053"/>
      <c r="BP129" s="1053"/>
      <c r="BQ129" s="1053"/>
      <c r="BR129" s="1053"/>
      <c r="BS129" s="1054"/>
      <c r="BT129" s="1052">
        <v>30</v>
      </c>
      <c r="BU129" s="1053"/>
      <c r="BV129" s="1053"/>
      <c r="BW129" s="1053"/>
      <c r="BX129" s="1053"/>
      <c r="BY129" s="1053"/>
      <c r="BZ129" s="105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0" t="s">
        <v>469</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470</v>
      </c>
      <c r="X130" s="1057"/>
      <c r="Y130" s="1057"/>
      <c r="Z130" s="1058"/>
      <c r="AA130" s="944">
        <v>358619</v>
      </c>
      <c r="AB130" s="945"/>
      <c r="AC130" s="945"/>
      <c r="AD130" s="945"/>
      <c r="AE130" s="946"/>
      <c r="AF130" s="947">
        <v>374166</v>
      </c>
      <c r="AG130" s="945"/>
      <c r="AH130" s="945"/>
      <c r="AI130" s="945"/>
      <c r="AJ130" s="946"/>
      <c r="AK130" s="947">
        <v>398047</v>
      </c>
      <c r="AL130" s="945"/>
      <c r="AM130" s="945"/>
      <c r="AN130" s="945"/>
      <c r="AO130" s="946"/>
      <c r="AP130" s="1059"/>
      <c r="AQ130" s="1060"/>
      <c r="AR130" s="1060"/>
      <c r="AS130" s="1060"/>
      <c r="AT130" s="1061"/>
      <c r="AU130" s="227"/>
      <c r="AV130" s="227"/>
      <c r="AW130" s="227"/>
      <c r="AX130" s="1051" t="s">
        <v>471</v>
      </c>
      <c r="AY130" s="909"/>
      <c r="AZ130" s="909"/>
      <c r="BA130" s="909"/>
      <c r="BB130" s="909"/>
      <c r="BC130" s="909"/>
      <c r="BD130" s="909"/>
      <c r="BE130" s="910"/>
      <c r="BF130" s="1087">
        <v>10.7</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472</v>
      </c>
      <c r="X131" s="1094"/>
      <c r="Y131" s="1094"/>
      <c r="Z131" s="1095"/>
      <c r="AA131" s="990">
        <v>2001983</v>
      </c>
      <c r="AB131" s="972"/>
      <c r="AC131" s="972"/>
      <c r="AD131" s="972"/>
      <c r="AE131" s="973"/>
      <c r="AF131" s="971">
        <v>1950087</v>
      </c>
      <c r="AG131" s="972"/>
      <c r="AH131" s="972"/>
      <c r="AI131" s="972"/>
      <c r="AJ131" s="973"/>
      <c r="AK131" s="971">
        <v>1944476</v>
      </c>
      <c r="AL131" s="972"/>
      <c r="AM131" s="972"/>
      <c r="AN131" s="972"/>
      <c r="AO131" s="973"/>
      <c r="AP131" s="1096"/>
      <c r="AQ131" s="1097"/>
      <c r="AR131" s="1097"/>
      <c r="AS131" s="1097"/>
      <c r="AT131" s="1098"/>
      <c r="AU131" s="227"/>
      <c r="AV131" s="227"/>
      <c r="AW131" s="227"/>
      <c r="AX131" s="1069" t="s">
        <v>473</v>
      </c>
      <c r="AY131" s="713"/>
      <c r="AZ131" s="713"/>
      <c r="BA131" s="713"/>
      <c r="BB131" s="713"/>
      <c r="BC131" s="713"/>
      <c r="BD131" s="713"/>
      <c r="BE131" s="1022"/>
      <c r="BF131" s="1070" t="s">
        <v>122</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6" t="s">
        <v>474</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475</v>
      </c>
      <c r="W132" s="1080"/>
      <c r="X132" s="1080"/>
      <c r="Y132" s="1080"/>
      <c r="Z132" s="1081"/>
      <c r="AA132" s="1082">
        <v>11.44410317</v>
      </c>
      <c r="AB132" s="1083"/>
      <c r="AC132" s="1083"/>
      <c r="AD132" s="1083"/>
      <c r="AE132" s="1084"/>
      <c r="AF132" s="1085">
        <v>10.0321678</v>
      </c>
      <c r="AG132" s="1083"/>
      <c r="AH132" s="1083"/>
      <c r="AI132" s="1083"/>
      <c r="AJ132" s="1084"/>
      <c r="AK132" s="1085">
        <v>10.647341490000001</v>
      </c>
      <c r="AL132" s="1083"/>
      <c r="AM132" s="1083"/>
      <c r="AN132" s="1083"/>
      <c r="AO132" s="1084"/>
      <c r="AP132" s="987"/>
      <c r="AQ132" s="988"/>
      <c r="AR132" s="988"/>
      <c r="AS132" s="988"/>
      <c r="AT132" s="108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476</v>
      </c>
      <c r="W133" s="1063"/>
      <c r="X133" s="1063"/>
      <c r="Y133" s="1063"/>
      <c r="Z133" s="1064"/>
      <c r="AA133" s="1065">
        <v>12.2</v>
      </c>
      <c r="AB133" s="1066"/>
      <c r="AC133" s="1066"/>
      <c r="AD133" s="1066"/>
      <c r="AE133" s="1067"/>
      <c r="AF133" s="1065">
        <v>11.4</v>
      </c>
      <c r="AG133" s="1066"/>
      <c r="AH133" s="1066"/>
      <c r="AI133" s="1066"/>
      <c r="AJ133" s="1067"/>
      <c r="AK133" s="1065">
        <v>10.7</v>
      </c>
      <c r="AL133" s="1066"/>
      <c r="AM133" s="1066"/>
      <c r="AN133" s="1066"/>
      <c r="AO133" s="1067"/>
      <c r="AP133" s="1014"/>
      <c r="AQ133" s="1015"/>
      <c r="AR133" s="1015"/>
      <c r="AS133" s="1015"/>
      <c r="AT133" s="106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xklWC0WW05Xlf84Y6JQL+L3LaAcJvnWNhdnBFRxPGmsZFc1yIjBie8C3mwDx4tP/66iip14llxwaxJSgaWv9g==" saltValue="TNoZZW+sDOIlg4vpzXFK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LzG18Fp2jHLc83tqRV5iarZTrKpGxhsdi+grApJ+UUeaULDksddfUPdrgeItOeB0PgdzsjXrc9eWEFBxHpWLQ==" saltValue="RNeN7bSBqTFIsb+n+FNI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fbmPTGUE3CKUkUvBx9DRQA3DMM69WZTY185KBjR0PtqgN/R/4hM9Y5RPDt5W6FpvYyWEmYOFervRx6PsPIWQw==" saltValue="JGg5sdSGCJDVbohAg9kyh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0" t="s">
        <v>480</v>
      </c>
      <c r="AP7" s="265"/>
      <c r="AQ7" s="266" t="s">
        <v>481</v>
      </c>
      <c r="AR7" s="267"/>
    </row>
    <row r="8" spans="1:46" x14ac:dyDescent="0.15">
      <c r="A8" s="259"/>
      <c r="AK8" s="268"/>
      <c r="AL8" s="269"/>
      <c r="AM8" s="269"/>
      <c r="AN8" s="270"/>
      <c r="AO8" s="1101"/>
      <c r="AP8" s="271" t="s">
        <v>482</v>
      </c>
      <c r="AQ8" s="272" t="s">
        <v>483</v>
      </c>
      <c r="AR8" s="273" t="s">
        <v>484</v>
      </c>
    </row>
    <row r="9" spans="1:46" x14ac:dyDescent="0.15">
      <c r="A9" s="259"/>
      <c r="AK9" s="1102" t="s">
        <v>485</v>
      </c>
      <c r="AL9" s="1103"/>
      <c r="AM9" s="1103"/>
      <c r="AN9" s="1104"/>
      <c r="AO9" s="274">
        <v>628860</v>
      </c>
      <c r="AP9" s="274">
        <v>179726</v>
      </c>
      <c r="AQ9" s="275">
        <v>243450</v>
      </c>
      <c r="AR9" s="276">
        <v>-26.2</v>
      </c>
    </row>
    <row r="10" spans="1:46" ht="13.5" customHeight="1" x14ac:dyDescent="0.15">
      <c r="A10" s="259"/>
      <c r="AK10" s="1102" t="s">
        <v>486</v>
      </c>
      <c r="AL10" s="1103"/>
      <c r="AM10" s="1103"/>
      <c r="AN10" s="1104"/>
      <c r="AO10" s="277">
        <v>180309</v>
      </c>
      <c r="AP10" s="277">
        <v>51532</v>
      </c>
      <c r="AQ10" s="278">
        <v>36828</v>
      </c>
      <c r="AR10" s="279">
        <v>39.9</v>
      </c>
    </row>
    <row r="11" spans="1:46" ht="13.5" customHeight="1" x14ac:dyDescent="0.15">
      <c r="A11" s="259"/>
      <c r="AK11" s="1102" t="s">
        <v>487</v>
      </c>
      <c r="AL11" s="1103"/>
      <c r="AM11" s="1103"/>
      <c r="AN11" s="1104"/>
      <c r="AO11" s="277">
        <v>6603</v>
      </c>
      <c r="AP11" s="277">
        <v>1887</v>
      </c>
      <c r="AQ11" s="278">
        <v>2575</v>
      </c>
      <c r="AR11" s="279">
        <v>-26.7</v>
      </c>
    </row>
    <row r="12" spans="1:46" ht="13.5" customHeight="1" x14ac:dyDescent="0.15">
      <c r="A12" s="259"/>
      <c r="AK12" s="1102" t="s">
        <v>488</v>
      </c>
      <c r="AL12" s="1103"/>
      <c r="AM12" s="1103"/>
      <c r="AN12" s="1104"/>
      <c r="AO12" s="277" t="s">
        <v>489</v>
      </c>
      <c r="AP12" s="277" t="s">
        <v>489</v>
      </c>
      <c r="AQ12" s="278" t="s">
        <v>489</v>
      </c>
      <c r="AR12" s="279" t="s">
        <v>489</v>
      </c>
    </row>
    <row r="13" spans="1:46" ht="13.5" customHeight="1" x14ac:dyDescent="0.15">
      <c r="A13" s="259"/>
      <c r="AK13" s="1102" t="s">
        <v>490</v>
      </c>
      <c r="AL13" s="1103"/>
      <c r="AM13" s="1103"/>
      <c r="AN13" s="1104"/>
      <c r="AO13" s="277" t="s">
        <v>489</v>
      </c>
      <c r="AP13" s="277" t="s">
        <v>489</v>
      </c>
      <c r="AQ13" s="278">
        <v>11862</v>
      </c>
      <c r="AR13" s="279" t="s">
        <v>489</v>
      </c>
    </row>
    <row r="14" spans="1:46" ht="13.5" customHeight="1" x14ac:dyDescent="0.15">
      <c r="A14" s="259"/>
      <c r="AK14" s="1102" t="s">
        <v>491</v>
      </c>
      <c r="AL14" s="1103"/>
      <c r="AM14" s="1103"/>
      <c r="AN14" s="1104"/>
      <c r="AO14" s="277">
        <v>30644</v>
      </c>
      <c r="AP14" s="277">
        <v>8758</v>
      </c>
      <c r="AQ14" s="278">
        <v>4647</v>
      </c>
      <c r="AR14" s="279">
        <v>88.5</v>
      </c>
    </row>
    <row r="15" spans="1:46" ht="13.5" customHeight="1" x14ac:dyDescent="0.15">
      <c r="A15" s="259"/>
      <c r="AK15" s="1105" t="s">
        <v>492</v>
      </c>
      <c r="AL15" s="1106"/>
      <c r="AM15" s="1106"/>
      <c r="AN15" s="1107"/>
      <c r="AO15" s="277">
        <v>-59869</v>
      </c>
      <c r="AP15" s="277">
        <v>-17110</v>
      </c>
      <c r="AQ15" s="278">
        <v>-13358</v>
      </c>
      <c r="AR15" s="279">
        <v>28.1</v>
      </c>
    </row>
    <row r="16" spans="1:46" x14ac:dyDescent="0.15">
      <c r="A16" s="259"/>
      <c r="AK16" s="1105" t="s">
        <v>178</v>
      </c>
      <c r="AL16" s="1106"/>
      <c r="AM16" s="1106"/>
      <c r="AN16" s="1107"/>
      <c r="AO16" s="277">
        <v>786547</v>
      </c>
      <c r="AP16" s="277">
        <v>224792</v>
      </c>
      <c r="AQ16" s="278">
        <v>286004</v>
      </c>
      <c r="AR16" s="279">
        <v>-21.4</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08" t="s">
        <v>497</v>
      </c>
      <c r="AL21" s="1109"/>
      <c r="AM21" s="1109"/>
      <c r="AN21" s="1110"/>
      <c r="AO21" s="289">
        <v>19.149999999999999</v>
      </c>
      <c r="AP21" s="290">
        <v>24.25</v>
      </c>
      <c r="AQ21" s="291">
        <v>-5.0999999999999996</v>
      </c>
      <c r="AS21" s="292"/>
      <c r="AT21" s="288"/>
    </row>
    <row r="22" spans="1:46" s="260" customFormat="1" x14ac:dyDescent="0.15">
      <c r="A22" s="288"/>
      <c r="AK22" s="1108" t="s">
        <v>498</v>
      </c>
      <c r="AL22" s="1109"/>
      <c r="AM22" s="1109"/>
      <c r="AN22" s="1110"/>
      <c r="AO22" s="293">
        <v>97.1</v>
      </c>
      <c r="AP22" s="294">
        <v>95.4</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099" t="s">
        <v>499</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0" t="s">
        <v>480</v>
      </c>
      <c r="AP30" s="265"/>
      <c r="AQ30" s="266" t="s">
        <v>481</v>
      </c>
      <c r="AR30" s="267"/>
    </row>
    <row r="31" spans="1:46" x14ac:dyDescent="0.15">
      <c r="A31" s="259"/>
      <c r="AK31" s="268"/>
      <c r="AL31" s="269"/>
      <c r="AM31" s="269"/>
      <c r="AN31" s="270"/>
      <c r="AO31" s="1101"/>
      <c r="AP31" s="271" t="s">
        <v>482</v>
      </c>
      <c r="AQ31" s="272" t="s">
        <v>483</v>
      </c>
      <c r="AR31" s="273" t="s">
        <v>484</v>
      </c>
    </row>
    <row r="32" spans="1:46" ht="27" customHeight="1" x14ac:dyDescent="0.15">
      <c r="A32" s="259"/>
      <c r="AK32" s="1116" t="s">
        <v>502</v>
      </c>
      <c r="AL32" s="1117"/>
      <c r="AM32" s="1117"/>
      <c r="AN32" s="1118"/>
      <c r="AO32" s="303">
        <v>376837</v>
      </c>
      <c r="AP32" s="303">
        <v>107698</v>
      </c>
      <c r="AQ32" s="304">
        <v>167387</v>
      </c>
      <c r="AR32" s="305">
        <v>-35.700000000000003</v>
      </c>
    </row>
    <row r="33" spans="1:46" ht="13.5" customHeight="1" x14ac:dyDescent="0.15">
      <c r="A33" s="259"/>
      <c r="AK33" s="1116" t="s">
        <v>503</v>
      </c>
      <c r="AL33" s="1117"/>
      <c r="AM33" s="1117"/>
      <c r="AN33" s="1118"/>
      <c r="AO33" s="303" t="s">
        <v>489</v>
      </c>
      <c r="AP33" s="303" t="s">
        <v>489</v>
      </c>
      <c r="AQ33" s="304" t="s">
        <v>489</v>
      </c>
      <c r="AR33" s="305" t="s">
        <v>489</v>
      </c>
    </row>
    <row r="34" spans="1:46" ht="27" customHeight="1" x14ac:dyDescent="0.15">
      <c r="A34" s="259"/>
      <c r="AK34" s="1116" t="s">
        <v>504</v>
      </c>
      <c r="AL34" s="1117"/>
      <c r="AM34" s="1117"/>
      <c r="AN34" s="1118"/>
      <c r="AO34" s="303" t="s">
        <v>489</v>
      </c>
      <c r="AP34" s="303" t="s">
        <v>489</v>
      </c>
      <c r="AQ34" s="304">
        <v>5</v>
      </c>
      <c r="AR34" s="305" t="s">
        <v>489</v>
      </c>
    </row>
    <row r="35" spans="1:46" ht="27" customHeight="1" x14ac:dyDescent="0.15">
      <c r="A35" s="259"/>
      <c r="AK35" s="1116" t="s">
        <v>505</v>
      </c>
      <c r="AL35" s="1117"/>
      <c r="AM35" s="1117"/>
      <c r="AN35" s="1118"/>
      <c r="AO35" s="303">
        <v>190959</v>
      </c>
      <c r="AP35" s="303">
        <v>54575</v>
      </c>
      <c r="AQ35" s="304">
        <v>34589</v>
      </c>
      <c r="AR35" s="305">
        <v>57.8</v>
      </c>
    </row>
    <row r="36" spans="1:46" ht="27" customHeight="1" x14ac:dyDescent="0.15">
      <c r="A36" s="259"/>
      <c r="AK36" s="1116" t="s">
        <v>506</v>
      </c>
      <c r="AL36" s="1117"/>
      <c r="AM36" s="1117"/>
      <c r="AN36" s="1118"/>
      <c r="AO36" s="303">
        <v>37983</v>
      </c>
      <c r="AP36" s="303">
        <v>10855</v>
      </c>
      <c r="AQ36" s="304">
        <v>2508</v>
      </c>
      <c r="AR36" s="305">
        <v>332.8</v>
      </c>
    </row>
    <row r="37" spans="1:46" ht="13.5" customHeight="1" x14ac:dyDescent="0.15">
      <c r="A37" s="259"/>
      <c r="AK37" s="1116" t="s">
        <v>507</v>
      </c>
      <c r="AL37" s="1117"/>
      <c r="AM37" s="1117"/>
      <c r="AN37" s="1118"/>
      <c r="AO37" s="303" t="s">
        <v>489</v>
      </c>
      <c r="AP37" s="303" t="s">
        <v>489</v>
      </c>
      <c r="AQ37" s="304">
        <v>1525</v>
      </c>
      <c r="AR37" s="305" t="s">
        <v>489</v>
      </c>
    </row>
    <row r="38" spans="1:46" ht="27" customHeight="1" x14ac:dyDescent="0.15">
      <c r="A38" s="259"/>
      <c r="AK38" s="1119" t="s">
        <v>508</v>
      </c>
      <c r="AL38" s="1120"/>
      <c r="AM38" s="1120"/>
      <c r="AN38" s="1121"/>
      <c r="AO38" s="306" t="s">
        <v>489</v>
      </c>
      <c r="AP38" s="306" t="s">
        <v>489</v>
      </c>
      <c r="AQ38" s="307">
        <v>44</v>
      </c>
      <c r="AR38" s="295" t="s">
        <v>489</v>
      </c>
      <c r="AS38" s="302"/>
    </row>
    <row r="39" spans="1:46" x14ac:dyDescent="0.15">
      <c r="A39" s="259"/>
      <c r="AK39" s="1119" t="s">
        <v>509</v>
      </c>
      <c r="AL39" s="1120"/>
      <c r="AM39" s="1120"/>
      <c r="AN39" s="1121"/>
      <c r="AO39" s="303">
        <v>-697</v>
      </c>
      <c r="AP39" s="303">
        <v>-199</v>
      </c>
      <c r="AQ39" s="304">
        <v>-7489</v>
      </c>
      <c r="AR39" s="305">
        <v>-97.3</v>
      </c>
      <c r="AS39" s="302"/>
    </row>
    <row r="40" spans="1:46" ht="27" customHeight="1" x14ac:dyDescent="0.15">
      <c r="A40" s="259"/>
      <c r="AK40" s="1116" t="s">
        <v>510</v>
      </c>
      <c r="AL40" s="1117"/>
      <c r="AM40" s="1117"/>
      <c r="AN40" s="1118"/>
      <c r="AO40" s="303">
        <v>-398047</v>
      </c>
      <c r="AP40" s="303">
        <v>-113760</v>
      </c>
      <c r="AQ40" s="304">
        <v>-138932</v>
      </c>
      <c r="AR40" s="305">
        <v>-18.100000000000001</v>
      </c>
      <c r="AS40" s="302"/>
    </row>
    <row r="41" spans="1:46" x14ac:dyDescent="0.15">
      <c r="A41" s="259"/>
      <c r="AK41" s="1122" t="s">
        <v>288</v>
      </c>
      <c r="AL41" s="1123"/>
      <c r="AM41" s="1123"/>
      <c r="AN41" s="1124"/>
      <c r="AO41" s="303">
        <v>207035</v>
      </c>
      <c r="AP41" s="303">
        <v>59170</v>
      </c>
      <c r="AQ41" s="304">
        <v>59636</v>
      </c>
      <c r="AR41" s="305">
        <v>-0.8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11" t="s">
        <v>480</v>
      </c>
      <c r="AN49" s="1113" t="s">
        <v>513</v>
      </c>
      <c r="AO49" s="1114"/>
      <c r="AP49" s="1114"/>
      <c r="AQ49" s="1114"/>
      <c r="AR49" s="1115"/>
    </row>
    <row r="50" spans="1:44" x14ac:dyDescent="0.15">
      <c r="A50" s="259"/>
      <c r="AK50" s="317"/>
      <c r="AL50" s="318"/>
      <c r="AM50" s="1112"/>
      <c r="AN50" s="319" t="s">
        <v>514</v>
      </c>
      <c r="AO50" s="320" t="s">
        <v>515</v>
      </c>
      <c r="AP50" s="321" t="s">
        <v>516</v>
      </c>
      <c r="AQ50" s="322" t="s">
        <v>517</v>
      </c>
      <c r="AR50" s="323" t="s">
        <v>518</v>
      </c>
    </row>
    <row r="51" spans="1:44" x14ac:dyDescent="0.15">
      <c r="A51" s="259"/>
      <c r="AK51" s="315" t="s">
        <v>519</v>
      </c>
      <c r="AL51" s="316"/>
      <c r="AM51" s="324">
        <v>235237</v>
      </c>
      <c r="AN51" s="325">
        <v>60863</v>
      </c>
      <c r="AO51" s="326">
        <v>3.8</v>
      </c>
      <c r="AP51" s="327">
        <v>268375</v>
      </c>
      <c r="AQ51" s="328">
        <v>-1.2</v>
      </c>
      <c r="AR51" s="329">
        <v>5</v>
      </c>
    </row>
    <row r="52" spans="1:44" x14ac:dyDescent="0.15">
      <c r="A52" s="259"/>
      <c r="AK52" s="330"/>
      <c r="AL52" s="331" t="s">
        <v>520</v>
      </c>
      <c r="AM52" s="332">
        <v>171078</v>
      </c>
      <c r="AN52" s="333">
        <v>44263</v>
      </c>
      <c r="AO52" s="334">
        <v>29</v>
      </c>
      <c r="AP52" s="335">
        <v>119602</v>
      </c>
      <c r="AQ52" s="336">
        <v>1.5</v>
      </c>
      <c r="AR52" s="337">
        <v>27.5</v>
      </c>
    </row>
    <row r="53" spans="1:44" x14ac:dyDescent="0.15">
      <c r="A53" s="259"/>
      <c r="AK53" s="315" t="s">
        <v>521</v>
      </c>
      <c r="AL53" s="316"/>
      <c r="AM53" s="324">
        <v>283806</v>
      </c>
      <c r="AN53" s="325">
        <v>75320</v>
      </c>
      <c r="AO53" s="326">
        <v>23.8</v>
      </c>
      <c r="AP53" s="327">
        <v>301035</v>
      </c>
      <c r="AQ53" s="328">
        <v>12.2</v>
      </c>
      <c r="AR53" s="329">
        <v>11.6</v>
      </c>
    </row>
    <row r="54" spans="1:44" x14ac:dyDescent="0.15">
      <c r="A54" s="259"/>
      <c r="AK54" s="330"/>
      <c r="AL54" s="331" t="s">
        <v>520</v>
      </c>
      <c r="AM54" s="332">
        <v>198228</v>
      </c>
      <c r="AN54" s="333">
        <v>52608</v>
      </c>
      <c r="AO54" s="334">
        <v>18.899999999999999</v>
      </c>
      <c r="AP54" s="335">
        <v>154376</v>
      </c>
      <c r="AQ54" s="336">
        <v>29.1</v>
      </c>
      <c r="AR54" s="337">
        <v>-10.199999999999999</v>
      </c>
    </row>
    <row r="55" spans="1:44" x14ac:dyDescent="0.15">
      <c r="A55" s="259"/>
      <c r="AK55" s="315" t="s">
        <v>522</v>
      </c>
      <c r="AL55" s="316"/>
      <c r="AM55" s="324">
        <v>410328</v>
      </c>
      <c r="AN55" s="325">
        <v>111230</v>
      </c>
      <c r="AO55" s="326">
        <v>47.7</v>
      </c>
      <c r="AP55" s="327">
        <v>277467</v>
      </c>
      <c r="AQ55" s="328">
        <v>-7.8</v>
      </c>
      <c r="AR55" s="329">
        <v>55.5</v>
      </c>
    </row>
    <row r="56" spans="1:44" x14ac:dyDescent="0.15">
      <c r="A56" s="259"/>
      <c r="AK56" s="330"/>
      <c r="AL56" s="331" t="s">
        <v>520</v>
      </c>
      <c r="AM56" s="332">
        <v>156792</v>
      </c>
      <c r="AN56" s="333">
        <v>42503</v>
      </c>
      <c r="AO56" s="334">
        <v>-19.2</v>
      </c>
      <c r="AP56" s="335">
        <v>128378</v>
      </c>
      <c r="AQ56" s="336">
        <v>-16.8</v>
      </c>
      <c r="AR56" s="337">
        <v>-2.4</v>
      </c>
    </row>
    <row r="57" spans="1:44" x14ac:dyDescent="0.15">
      <c r="A57" s="259"/>
      <c r="AK57" s="315" t="s">
        <v>523</v>
      </c>
      <c r="AL57" s="316"/>
      <c r="AM57" s="324">
        <v>865076</v>
      </c>
      <c r="AN57" s="325">
        <v>240299</v>
      </c>
      <c r="AO57" s="326">
        <v>116</v>
      </c>
      <c r="AP57" s="327">
        <v>282256</v>
      </c>
      <c r="AQ57" s="328">
        <v>1.7</v>
      </c>
      <c r="AR57" s="329">
        <v>114.3</v>
      </c>
    </row>
    <row r="58" spans="1:44" x14ac:dyDescent="0.15">
      <c r="A58" s="259"/>
      <c r="AK58" s="330"/>
      <c r="AL58" s="331" t="s">
        <v>520</v>
      </c>
      <c r="AM58" s="332">
        <v>419078</v>
      </c>
      <c r="AN58" s="333">
        <v>116411</v>
      </c>
      <c r="AO58" s="334">
        <v>173.9</v>
      </c>
      <c r="AP58" s="335">
        <v>145453</v>
      </c>
      <c r="AQ58" s="336">
        <v>13.3</v>
      </c>
      <c r="AR58" s="337">
        <v>160.6</v>
      </c>
    </row>
    <row r="59" spans="1:44" x14ac:dyDescent="0.15">
      <c r="A59" s="259"/>
      <c r="AK59" s="315" t="s">
        <v>524</v>
      </c>
      <c r="AL59" s="316"/>
      <c r="AM59" s="324">
        <v>987353</v>
      </c>
      <c r="AN59" s="325">
        <v>282181</v>
      </c>
      <c r="AO59" s="326">
        <v>17.399999999999999</v>
      </c>
      <c r="AP59" s="327">
        <v>295341</v>
      </c>
      <c r="AQ59" s="328">
        <v>4.5999999999999996</v>
      </c>
      <c r="AR59" s="329">
        <v>12.8</v>
      </c>
    </row>
    <row r="60" spans="1:44" x14ac:dyDescent="0.15">
      <c r="A60" s="259"/>
      <c r="AK60" s="330"/>
      <c r="AL60" s="331" t="s">
        <v>520</v>
      </c>
      <c r="AM60" s="332">
        <v>775488</v>
      </c>
      <c r="AN60" s="333">
        <v>221631</v>
      </c>
      <c r="AO60" s="334">
        <v>90.4</v>
      </c>
      <c r="AP60" s="335">
        <v>137402</v>
      </c>
      <c r="AQ60" s="336">
        <v>-5.5</v>
      </c>
      <c r="AR60" s="337">
        <v>95.9</v>
      </c>
    </row>
    <row r="61" spans="1:44" x14ac:dyDescent="0.15">
      <c r="A61" s="259"/>
      <c r="AK61" s="315" t="s">
        <v>525</v>
      </c>
      <c r="AL61" s="338"/>
      <c r="AM61" s="324">
        <v>556360</v>
      </c>
      <c r="AN61" s="325">
        <v>153979</v>
      </c>
      <c r="AO61" s="326">
        <v>41.7</v>
      </c>
      <c r="AP61" s="327">
        <v>284895</v>
      </c>
      <c r="AQ61" s="339">
        <v>1.9</v>
      </c>
      <c r="AR61" s="329">
        <v>39.799999999999997</v>
      </c>
    </row>
    <row r="62" spans="1:44" x14ac:dyDescent="0.15">
      <c r="A62" s="259"/>
      <c r="AK62" s="330"/>
      <c r="AL62" s="331" t="s">
        <v>520</v>
      </c>
      <c r="AM62" s="332">
        <v>344133</v>
      </c>
      <c r="AN62" s="333">
        <v>95483</v>
      </c>
      <c r="AO62" s="334">
        <v>58.6</v>
      </c>
      <c r="AP62" s="335">
        <v>137042</v>
      </c>
      <c r="AQ62" s="336">
        <v>4.3</v>
      </c>
      <c r="AR62" s="337">
        <v>54.3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YEaJ4oiBnCYOQAIXlxFwP2ZVNQ4n+UXgkPlFI2cs2jbP+t2+iclQkhEZpQ2UvsRlmPGOu9R/IYPbgQBMKIWYWQ==" saltValue="x6UU4Oh8ReziqgVOMxDf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3U31gje67ZgYs7ROQ9zTgqSYLd4rEL49f/Ik2EgCvXCT6ucz2oEdiLGuTdbMJmRJGfvn9a55es05aDl5BrdoQg==" saltValue="edmtN3xW2WublIiCRnbt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ZmMLO4XI6dlotq6P0Ygx/7XNWpHwIDh/UaMg3W3MQL8weHiFFfxWxhCDNf0TILHwzkuGD8BDSuV4n/5NUX8p6w==" saltValue="oPfU6IyYb7eovZXdNQEe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5" t="s">
        <v>3</v>
      </c>
      <c r="D47" s="1125"/>
      <c r="E47" s="1126"/>
      <c r="F47" s="11">
        <v>46.12</v>
      </c>
      <c r="G47" s="12">
        <v>45.25</v>
      </c>
      <c r="H47" s="12">
        <v>41.21</v>
      </c>
      <c r="I47" s="12">
        <v>41.62</v>
      </c>
      <c r="J47" s="13">
        <v>41.49</v>
      </c>
    </row>
    <row r="48" spans="2:10" ht="57.75" customHeight="1" x14ac:dyDescent="0.15">
      <c r="B48" s="14"/>
      <c r="C48" s="1127" t="s">
        <v>4</v>
      </c>
      <c r="D48" s="1127"/>
      <c r="E48" s="1128"/>
      <c r="F48" s="15">
        <v>3.16</v>
      </c>
      <c r="G48" s="16">
        <v>2.0499999999999998</v>
      </c>
      <c r="H48" s="16">
        <v>1.71</v>
      </c>
      <c r="I48" s="16">
        <v>1.92</v>
      </c>
      <c r="J48" s="17">
        <v>1.95</v>
      </c>
    </row>
    <row r="49" spans="2:10" ht="57.75" customHeight="1" thickBot="1" x14ac:dyDescent="0.2">
      <c r="B49" s="18"/>
      <c r="C49" s="1129" t="s">
        <v>5</v>
      </c>
      <c r="D49" s="1129"/>
      <c r="E49" s="1130"/>
      <c r="F49" s="19">
        <v>1</v>
      </c>
      <c r="G49" s="20">
        <v>0.55000000000000004</v>
      </c>
      <c r="H49" s="20">
        <v>0.8</v>
      </c>
      <c r="I49" s="20" t="s">
        <v>532</v>
      </c>
      <c r="J49" s="21">
        <v>0.24</v>
      </c>
    </row>
    <row r="50" spans="2:10" x14ac:dyDescent="0.15"/>
  </sheetData>
  <sheetProtection algorithmName="SHA-512" hashValue="HmxhrVmA8w6y+961FgMgmWSbXQT1QH1MLHCFlkIJ7LlqrgfRHE3Ll6Y8lm5resn1uFLVrdfFkTuSi74jG22dpg==" saltValue="NjN6XOAcluzGpPNC1tyM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